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19x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<sst xmlns="http://schemas.openxmlformats.org/spreadsheetml/2006/main" count="25651" uniqueCount="11344">
  <si>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</si>
  <si>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</si>
  <si>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</si>
  <si>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</si>
  <si>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</si>
  <si>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</si>
  <si>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</si>
  <si>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</si>
  <si>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</si>
  <si>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</si>
  <si>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</si>
  <si>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</si>
  <si>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</si>
  <si>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</si>
  <si>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</si>
  <si>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</si>
  <si>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</si>
  <si>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</si>
  <si>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</si>
  <si>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</si>
  <si>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</si>
  <si>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</si>
  <si>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</si>
  <si>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</si>
  <si>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</si>
  <si>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</si>
  <si>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</si>
  <si>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</si>
  <si>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</si>
  <si>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</si>
  <si>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</si>
  <si>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</si>
  <si>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</si>
  <si>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</si>
  <si>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</si>
  <si>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</si>
  <si>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</si>
  <si>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</si>
  <si>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</si>
  <si>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</si>
  <si>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</si>
  <si>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</si>
  <si>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</si>
  <si>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</si>
  <si>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</si>
  <si>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</si>
  <si>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</si>
  <si>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</si>
  <si>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</si>
  <si>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</si>
  <si>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</si>
  <si>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</si>
  <si>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</si>
  <si>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</si>
  <si>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</si>
  <si>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</si>
  <si>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</si>
  <si>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</si>
  <si>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</si>
  <si>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</si>
  <si>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</si>
  <si>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</si>
  <si>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</si>
  <si>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</si>
  <si>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</si>
  <si>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</si>
  <si>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</si>
  <si>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</si>
  <si>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</si>
  <si>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</si>
  <si>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</si>
  <si>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</si>
  <si>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</si>
  <si>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</si>
  <si>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</si>
  <si>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</si>
  <si>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</si>
  <si>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</si>
  <si>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</si>
  <si>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</si>
  <si>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</si>
  <si>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</si>
  <si>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</si>
  <si>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</si>
  <si>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</si>
  <si>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</si>
  <si>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</si>
  <si>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</si>
  <si>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</si>
  <si>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</si>
  <si>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</si>
  <si>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</si>
  <si>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</si>
  <si>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</si>
  <si>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</si>
  <si>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</si>
  <si>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</si>
  <si>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</si>
  <si>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</si>
  <si>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</si>
  <si>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</si>
  <si>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</si>
  <si>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</si>
  <si>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</si>
  <si>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</si>
  <si>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</si>
  <si>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</si>
  <si>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</si>
  <si>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</si>
  <si>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</si>
  <si>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</si>
  <si>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</si>
  <si>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</si>
  <si>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</si>
  <si>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</si>
  <si>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</si>
  <si>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</si>
  <si>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</si>
  <si>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</si>
  <si>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</si>
  <si>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</si>
  <si>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</si>
  <si>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</si>
  <si>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</si>
  <si>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</si>
  <si>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</si>
  <si>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</si>
  <si>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</si>
  <si>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</si>
  <si>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</si>
  <si>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</si>
  <si>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</si>
  <si>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</si>
  <si>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</si>
  <si>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</si>
  <si>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</si>
  <si>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</si>
  <si>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</si>
  <si>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</si>
  <si>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</si>
  <si>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</si>
  <si>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</si>
  <si>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</si>
  <si>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</si>
  <si>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</si>
  <si>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</si>
  <si>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</si>
  <si>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</si>
  <si>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</si>
  <si>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</si>
  <si>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</si>
  <si>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</si>
  <si>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</si>
  <si>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</si>
  <si>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</si>
  <si>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</si>
  <si>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</si>
  <si>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</si>
  <si>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</si>
  <si>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</si>
  <si>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</si>
  <si>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</si>
  <si>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</si>
  <si>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</si>
  <si>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</si>
  <si>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</si>
  <si>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</si>
  <si>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</si>
  <si>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</si>
  <si>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</si>
  <si>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</si>
  <si>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</si>
  <si>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</si>
  <si>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</si>
  <si>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</si>
  <si>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</si>
  <si>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</si>
  <si>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</si>
  <si>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</si>
  <si>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</si>
  <si>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</si>
  <si>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</si>
  <si>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</si>
  <si>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</si>
  <si>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</si>
  <si>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</si>
  <si>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</si>
  <si>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</si>
  <si>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</si>
  <si>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</si>
  <si>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</si>
  <si>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</si>
  <si>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</si>
  <si>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</si>
  <si>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1:29.69</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</si>
  <si>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</si>
  <si>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</si>
  <si>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</si>
  <si>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</si>
  <si>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</si>
  <si>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</si>
  <si>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</si>
  <si>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</si>
  <si>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</si>
  <si>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</si>
  <si>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</si>
  <si>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</si>
  <si>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</si>
  <si>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</si>
  <si>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</si>
  <si>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</si>
  <si>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</si>
  <si>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</si>
  <si>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</si>
  <si>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</si>
  <si>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</si>
  <si>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</si>
  <si>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</si>
  <si>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</si>
  <si>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</si>
  <si>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</si>
  <si>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</si>
  <si>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</si>
  <si>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</si>
  <si>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</si>
  <si>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</si>
  <si>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</si>
  <si>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</si>
  <si>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</si>
  <si>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</si>
  <si>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</si>
  <si>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</si>
  <si>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</si>
  <si>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</si>
  <si>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</si>
  <si>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</si>
  <si>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</si>
  <si>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</si>
  <si>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</si>
  <si>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</si>
  <si>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</si>
  <si>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</si>
  <si>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</si>
  <si>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</si>
  <si>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</si>
  <si>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</si>
  <si>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</si>
  <si>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</si>
  <si>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</si>
  <si>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</si>
  <si>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</si>
  <si>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</si>
  <si>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</si>
  <si>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</si>
  <si>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</si>
  <si>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</si>
  <si>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</si>
  <si>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</si>
  <si>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</si>
  <si>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</si>
  <si>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</si>
  <si>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</si>
  <si>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</si>
  <si>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</si>
  <si>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</si>
  <si>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</si>
  <si>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</si>
  <si>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</si>
  <si>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</si>
  <si>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</si>
  <si>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</si>
  <si>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</si>
  <si>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</si>
  <si>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</si>
  <si>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</si>
  <si>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</si>
  <si>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</si>
  <si>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</si>
  <si>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</si>
  <si>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</si>
  <si>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</si>
  <si>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</si>
  <si>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</si>
  <si>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</si>
  <si>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</si>
  <si>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</si>
  <si>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</si>
  <si>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</si>
  <si>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</si>
  <si>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</si>
  <si>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</si>
  <si>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</si>
  <si>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</si>
  <si>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</si>
  <si>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</si>
  <si>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</si>
  <si>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</si>
  <si>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</si>
  <si>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</si>
  <si>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</si>
  <si>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</si>
  <si>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</si>
  <si>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</si>
  <si>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</si>
  <si>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</si>
  <si>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</si>
  <si>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</si>
  <si>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</si>
  <si>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</si>
  <si>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</si>
  <si>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</si>
  <si>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</si>
  <si>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</si>
  <si>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</si>
  <si>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</si>
  <si>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</si>
  <si>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</si>
  <si>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</si>
  <si>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</si>
  <si>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</si>
  <si>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</si>
  <si>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</si>
  <si>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</si>
  <si>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</si>
  <si>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</si>
  <si>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</si>
  <si>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</si>
  <si>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</si>
  <si>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</si>
  <si>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</si>
  <si>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</si>
  <si>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</si>
  <si>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</si>
  <si>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</si>
  <si>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</si>
  <si>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8685</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</si>
  <si>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</si>
  <si>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</si>
  <si>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</si>
  <si>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</si>
  <si>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</si>
  <si>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</si>
  <si>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</si>
  <si>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</si>
  <si>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</si>
  <si>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</si>
  <si>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</si>
  <si>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</si>
  <si>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</si>
  <si>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</si>
  <si>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</si>
  <si>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</si>
  <si>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</si>
  <si>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</si>
  <si>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</si>
  <si>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</si>
  <si>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</si>
  <si>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</si>
  <si>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</si>
  <si>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</si>
  <si>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</si>
  <si>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</si>
  <si>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</si>
  <si>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</si>
  <si>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</si>
  <si>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</si>
  <si>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</si>
  <si>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</si>
  <si>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</si>
  <si>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</si>
  <si>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</si>
  <si>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</si>
  <si>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</si>
  <si>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</si>
  <si>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</si>
  <si>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</si>
  <si>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</si>
  <si>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</si>
  <si>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</si>
  <si>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</si>
  <si>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</si>
  <si>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</si>
  <si>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</si>
  <si>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</si>
  <si>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</si>
  <si>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</si>
  <si>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</si>
  <si>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</si>
  <si>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</si>
  <si>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</si>
  <si>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</si>
  <si>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</si>
  <si>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</si>
  <si>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</si>
  <si>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</si>
  <si>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</si>
  <si>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</si>
  <si>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</si>
  <si>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</si>
  <si>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</si>
  <si>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</si>
  <si>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</si>
  <si>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</si>
  <si>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</si>
  <si>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</si>
  <si>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</si>
  <si>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</si>
  <si>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</si>
  <si>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</si>
  <si>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</si>
  <si>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</si>
  <si>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</si>
  <si>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</si>
  <si>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</si>
  <si>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</si>
  <si>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</si>
  <si>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</si>
  <si>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</si>
  <si>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</si>
  <si>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</si>
  <si>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</si>
  <si>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</si>
  <si>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</si>
  <si>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</si>
  <si>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</si>
  <si>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</si>
  <si>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</si>
  <si>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</si>
  <si>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</si>
  <si>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</si>
  <si>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</si>
  <si>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</si>
  <si>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</si>
  <si>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</si>
  <si>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</si>
  <si>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</si>
  <si>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</si>
  <si>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</si>
  <si>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</si>
  <si>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</si>
  <si>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</si>
  <si>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</si>
  <si>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</si>
  <si>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</si>
  <si>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</si>
  <si>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</si>
  <si>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</si>
  <si>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</si>
  <si>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</si>
  <si>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</si>
  <si>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</si>
  <si>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</si>
  <si>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</si>
  <si>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</si>
  <si>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</si>
  <si>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</si>
  <si>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</si>
  <si>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</si>
  <si>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</si>
  <si>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</si>
  <si>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</si>
  <si>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</si>
  <si>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</si>
  <si>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</si>
  <si>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</si>
  <si>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</si>
  <si>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</si>
  <si>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</si>
  <si>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</si>
  <si>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</si>
  <si>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</si>
  <si>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</si>
  <si>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</si>
  <si>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</si>
  <si>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</si>
  <si>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</si>
  <si>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</si>
  <si>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</si>
  <si>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</si>
  <si>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</si>
  <si>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</si>
  <si>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</si>
  <si>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</si>
  <si>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</si>
  <si>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</si>
  <si>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</si>
  <si>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</si>
  <si>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</si>
  <si>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</si>
  <si>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</si>
  <si>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</si>
  <si>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</si>
  <si>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</si>
  <si>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</si>
  <si>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</si>
  <si>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</si>
  <si>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</si>
  <si>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</si>
  <si>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</si>
  <si>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</si>
  <si>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</si>
  <si>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</si>
  <si>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</si>
  <si>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</si>
  <si>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</si>
  <si>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</si>
  <si>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</si>
  <si>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</si>
  <si>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</si>
  <si>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</si>
  <si>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</si>
  <si>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</si>
  <si>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</si>
  <si>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</si>
  <si>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</si>
  <si>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</si>
  <si>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</si>
  <si>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</si>
  <si>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</si>
  <si>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</si>
  <si>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</si>
  <si>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</si>
  <si>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</si>
  <si>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</si>
  <si>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</si>
  <si>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</si>
  <si>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</si>
  <si>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</si>
  <si>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</si>
  <si>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</si>
  <si>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</si>
  <si>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</si>
  <si>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</si>
  <si>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</si>
  <si>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</si>
  <si>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</si>
  <si>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</si>
  <si>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</si>
  <si>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</si>
  <si>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</si>
  <si>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</si>
  <si>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</si>
  <si>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</si>
  <si>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8518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</si>
  <si>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</si>
  <si>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</si>
  <si>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</si>
  <si>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</si>
  <si>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</si>
  <si>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</si>
  <si>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</si>
  <si>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</si>
  <si>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</si>
  <si>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</si>
  <si>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</si>
  <si>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</si>
  <si>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</si>
  <si>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</si>
  <si>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</si>
  <si>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</si>
  <si>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</si>
  <si>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</si>
  <si>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</si>
  <si>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</si>
  <si>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</si>
  <si>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</si>
  <si>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</si>
  <si>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</si>
  <si>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</si>
  <si>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</si>
  <si>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</si>
  <si>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</si>
  <si>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</si>
  <si>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</si>
  <si>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</si>
  <si>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</si>
  <si>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</si>
  <si>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</si>
  <si>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</si>
  <si>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</si>
  <si>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</si>
  <si>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</si>
  <si>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</si>
  <si>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</si>
  <si>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</si>
  <si>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</si>
  <si>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</si>
  <si>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</si>
  <si>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</si>
  <si>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</si>
  <si>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</si>
  <si>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</si>
  <si>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</si>
  <si>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</si>
  <si>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</si>
  <si>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</si>
  <si>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</si>
  <si>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</si>
  <si>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</si>
  <si>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</si>
  <si>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</si>
  <si>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</si>
  <si>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</si>
  <si>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</si>
  <si>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</si>
  <si>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</si>
  <si>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</si>
  <si>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</si>
  <si>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</si>
  <si>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</si>
  <si>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</si>
  <si>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</si>
  <si>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</si>
  <si>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</si>
  <si>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</si>
  <si>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</si>
  <si>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</si>
  <si>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</si>
  <si>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</si>
  <si>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</si>
  <si>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</si>
  <si>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</si>
  <si>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</si>
  <si>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</si>
  <si>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</si>
  <si>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</si>
  <si>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</si>
  <si>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</si>
  <si>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</si>
  <si>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</si>
  <si>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</si>
  <si>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</si>
  <si>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</si>
  <si>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</si>
  <si>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</si>
  <si>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</si>
  <si>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</si>
  <si>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</si>
  <si>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</si>
  <si>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8237</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</si>
  <si>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</si>
  <si>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</si>
  <si>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</si>
  <si>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</si>
  <si>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</si>
  <si>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</si>
  <si>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</si>
  <si>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</si>
  <si>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</si>
  <si>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</si>
  <si>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</si>
  <si>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</si>
  <si>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</si>
  <si>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</si>
  <si>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</si>
  <si>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</si>
  <si>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</si>
  <si>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</si>
  <si>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</si>
  <si>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</si>
  <si>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</si>
  <si>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</si>
  <si>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</si>
  <si>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</si>
  <si>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</si>
  <si>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</si>
  <si>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</si>
  <si>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</si>
  <si>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</si>
  <si>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</si>
  <si>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</si>
  <si>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</si>
  <si>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</si>
  <si>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</si>
  <si>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</si>
  <si>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</si>
  <si>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</si>
  <si>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</si>
  <si>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</si>
  <si>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</si>
  <si>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</si>
  <si>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</si>
  <si>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</si>
  <si>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</si>
  <si>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</si>
  <si>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</si>
  <si>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</si>
  <si>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</si>
  <si>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</si>
  <si>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</si>
  <si>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</si>
  <si>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</si>
  <si>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</si>
  <si>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</si>
  <si>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</si>
  <si>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</si>
  <si>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</si>
  <si>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</si>
  <si>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</si>
  <si>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</si>
  <si>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</si>
  <si>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</si>
  <si>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</si>
  <si>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</si>
  <si>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</si>
  <si>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</si>
  <si>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</si>
  <si>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</si>
  <si>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</si>
  <si>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</si>
  <si>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</si>
  <si>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</si>
  <si>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</si>
  <si>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</si>
  <si>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</si>
  <si>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</si>
  <si>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</si>
  <si>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</si>
  <si>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</si>
  <si>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</si>
  <si>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</si>
  <si>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</si>
  <si>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</si>
  <si>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</si>
  <si>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</si>
  <si>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</si>
  <si>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</si>
  <si>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</si>
  <si>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</si>
  <si>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</si>
  <si>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</si>
  <si>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</si>
  <si>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</si>
  <si>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</si>
  <si>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</si>
  <si>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</si>
  <si>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</si>
  <si>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</si>
  <si>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</si>
  <si>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</si>
  <si>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</si>
  <si>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</si>
  <si>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</si>
  <si>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</si>
  <si>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</si>
  <si>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</si>
  <si>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</si>
  <si>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</si>
  <si>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</si>
  <si>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</si>
  <si>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</si>
  <si>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</si>
  <si>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</si>
  <si>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</si>
  <si>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</si>
  <si>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</si>
  <si>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</si>
  <si>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</si>
  <si>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</si>
  <si>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</si>
  <si>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</si>
  <si>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</si>
  <si>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</si>
  <si>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</si>
  <si>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</si>
  <si>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</si>
  <si>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</si>
  <si>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</si>
  <si>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</si>
  <si>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</si>
  <si>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</si>
  <si>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</si>
  <si>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</si>
  <si>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</si>
  <si>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</si>
  <si>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</si>
  <si>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</si>
  <si>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</si>
  <si>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</si>
  <si>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</si>
  <si>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</si>
  <si>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</si>
  <si>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</si>
  <si>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</si>
  <si>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</si>
  <si>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</si>
  <si>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</si>
  <si>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</si>
  <si>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</si>
  <si>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</si>
  <si>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</si>
  <si>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</si>
  <si>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</si>
  <si>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</si>
  <si>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</si>
  <si>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</si>
  <si>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</si>
  <si>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</si>
  <si>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</si>
  <si>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</si>
  <si>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</si>
  <si>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</si>
  <si>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</si>
  <si>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</si>
  <si>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</si>
  <si>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</si>
  <si>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</si>
  <si>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</si>
  <si>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</si>
  <si>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</si>
  <si>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</si>
  <si>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</si>
  <si>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</si>
  <si>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</si>
  <si>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</si>
  <si>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</si>
  <si>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</si>
  <si>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</si>
  <si>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</si>
  <si>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</si>
  <si>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</si>
  <si>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</si>
  <si>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</si>
  <si>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</si>
  <si>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</si>
  <si>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</si>
  <si>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</si>
  <si>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</si>
  <si>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</si>
  <si>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</si>
  <si>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</si>
  <si>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7990</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</si>
  <si>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</si>
  <si>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</si>
  <si>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</si>
  <si>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</si>
  <si>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</si>
  <si>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</si>
  <si>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</si>
  <si>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</si>
  <si>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</si>
  <si>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</si>
  <si>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</si>
  <si>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</si>
  <si>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</si>
  <si>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</si>
  <si>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</si>
  <si>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</si>
  <si>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</si>
  <si>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</si>
  <si>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</si>
  <si>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</si>
  <si>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</si>
  <si>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</si>
  <si>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</si>
  <si>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</si>
  <si>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</si>
  <si>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</si>
  <si>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</si>
  <si>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</si>
  <si>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</si>
  <si>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</si>
  <si>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</si>
  <si>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</si>
  <si>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</si>
  <si>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</si>
  <si>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</si>
  <si>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</si>
  <si>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</si>
  <si>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</si>
  <si>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</si>
  <si>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</si>
  <si>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</si>
  <si>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</si>
  <si>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</si>
  <si>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</si>
  <si>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</si>
  <si>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</si>
  <si>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</si>
  <si>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</si>
  <si>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</si>
  <si>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</si>
  <si>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</si>
  <si>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</si>
  <si>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</si>
  <si>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</si>
  <si>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</si>
  <si>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</si>
  <si>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</si>
  <si>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</si>
  <si>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</si>
  <si>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</si>
  <si>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</si>
  <si>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</si>
  <si>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</si>
  <si>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</si>
  <si>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</si>
  <si>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</si>
  <si>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</si>
  <si>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</si>
  <si>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</si>
  <si>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</si>
  <si>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</si>
  <si>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</si>
  <si>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</si>
  <si>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</si>
  <si>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</si>
  <si>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</si>
  <si>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</si>
  <si>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</si>
  <si>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</si>
  <si>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</si>
  <si>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</si>
  <si>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</si>
  <si>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</si>
  <si>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</si>
  <si>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</si>
  <si>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</si>
  <si>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</si>
  <si>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</si>
  <si>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</si>
  <si>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</si>
  <si>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</si>
  <si>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</si>
  <si>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</si>
  <si>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</si>
  <si>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</si>
  <si>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</si>
  <si>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</si>
  <si>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</si>
  <si>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</si>
  <si>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</si>
  <si>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</si>
  <si>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</si>
  <si>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</si>
  <si>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</si>
  <si>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</si>
  <si>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</si>
  <si>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</si>
  <si>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</si>
  <si>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</si>
  <si>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</si>
  <si>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</si>
  <si>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</si>
  <si>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</si>
  <si>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</si>
  <si>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</si>
  <si>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</si>
  <si>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</si>
  <si>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</si>
  <si>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</si>
  <si>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</si>
  <si>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</si>
  <si>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</si>
  <si>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</si>
  <si>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</si>
  <si>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</si>
  <si>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</si>
  <si>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</si>
  <si>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</si>
  <si>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</si>
  <si>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</si>
  <si>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</si>
  <si>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</si>
  <si>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</si>
  <si>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</si>
  <si>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</si>
  <si>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</si>
  <si>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</si>
  <si>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</si>
  <si>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</si>
  <si>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</si>
  <si>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</si>
  <si>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</si>
  <si>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</si>
  <si>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</si>
  <si>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</si>
  <si>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</si>
  <si>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</si>
  <si>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</si>
  <si>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</si>
  <si>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</si>
  <si>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</si>
  <si>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</si>
  <si>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</si>
  <si>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</si>
  <si>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</si>
  <si>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</si>
  <si>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</si>
  <si>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</si>
  <si>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</si>
  <si>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</si>
  <si>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</si>
  <si>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</si>
  <si>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</si>
  <si>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</si>
  <si>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</si>
  <si>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</si>
  <si>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</si>
  <si>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</si>
  <si>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</si>
  <si>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</si>
  <si>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</si>
  <si>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</si>
  <si>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</si>
  <si>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</si>
  <si>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</si>
  <si>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</si>
  <si>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</si>
  <si>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</si>
  <si>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</si>
  <si>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</si>
  <si>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</si>
  <si>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</si>
  <si>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</si>
  <si>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</si>
  <si>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</si>
  <si>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</si>
  <si>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</si>
  <si>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</si>
  <si>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</si>
  <si>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</si>
  <si>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</si>
  <si>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</si>
  <si>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</si>
  <si>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</si>
  <si>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</si>
  <si>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</si>
  <si>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</si>
  <si>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</si>
  <si>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</si>
  <si>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</si>
  <si>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</si>
  <si>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</si>
  <si>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</si>
  <si>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</si>
  <si>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</si>
  <si>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</si>
  <si>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</si>
  <si>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</si>
  <si>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</si>
  <si>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</si>
  <si>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</si>
  <si>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</si>
  <si>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</si>
  <si>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</si>
  <si>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</si>
  <si>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</si>
  <si>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</si>
  <si>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</si>
  <si>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</si>
  <si>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</si>
  <si>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</si>
  <si>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</si>
  <si>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</si>
  <si>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</si>
  <si>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</si>
  <si>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</si>
  <si>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</si>
  <si>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</si>
  <si>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</si>
  <si>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</si>
  <si>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</si>
  <si>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</si>
  <si>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</si>
  <si>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</si>
  <si>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</si>
  <si>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</si>
  <si>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</si>
  <si>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</si>
  <si>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</si>
  <si>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</si>
  <si>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</si>
  <si>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</si>
  <si>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</si>
  <si>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</si>
  <si>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</si>
  <si>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</si>
  <si>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</si>
  <si>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</si>
  <si>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</si>
  <si>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</si>
  <si>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</si>
  <si>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</si>
  <si>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</si>
  <si>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</si>
  <si>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</si>
  <si>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</si>
  <si>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</si>
  <si>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</si>
  <si>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</si>
  <si>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</si>
  <si>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</si>
  <si>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</si>
  <si>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</si>
  <si>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</si>
  <si>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</si>
  <si>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</si>
  <si>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</si>
  <si>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</si>
  <si>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</si>
  <si>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</si>
  <si>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</si>
  <si>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</si>
  <si>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</si>
  <si>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</si>
  <si>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</si>
  <si>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</si>
  <si>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</si>
  <si>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</si>
  <si>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</si>
  <si>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</si>
  <si>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</si>
  <si>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</si>
  <si>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</si>
  <si>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</si>
  <si>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</si>
  <si>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</si>
  <si>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</si>
  <si>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</si>
  <si>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</si>
  <si>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</si>
  <si>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</si>
  <si>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</si>
  <si>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</si>
  <si>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</si>
  <si>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</si>
  <si>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</si>
  <si>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</si>
  <si>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</si>
  <si>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</si>
  <si>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</si>
  <si>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</si>
  <si>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</si>
  <si>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</si>
  <si>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</si>
  <si>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</si>
  <si>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</si>
  <si>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</si>
  <si>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</si>
  <si>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</si>
  <si>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</si>
  <si>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</si>
  <si>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</si>
  <si>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</si>
  <si>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</si>
  <si>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</si>
  <si>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</si>
  <si>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</si>
  <si>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</si>
  <si>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</si>
  <si>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</si>
  <si>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</si>
  <si>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</si>
  <si>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</si>
  <si>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</si>
  <si>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</si>
  <si>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7394</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</si>
  <si>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</si>
  <si>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</si>
  <si>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</si>
  <si>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</si>
  <si>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</si>
  <si>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</si>
  <si>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</si>
  <si>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</si>
  <si>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</si>
  <si>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</si>
  <si>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</si>
  <si>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</si>
  <si>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</si>
  <si>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</si>
  <si>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</si>
  <si>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</si>
  <si>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</si>
  <si>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</si>
  <si>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</si>
  <si>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</si>
  <si>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</si>
  <si>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</si>
  <si>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</si>
  <si>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</si>
  <si>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</si>
  <si>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</si>
  <si>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</si>
  <si>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</si>
  <si>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</si>
  <si>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</si>
  <si>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</si>
  <si>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</si>
  <si>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</si>
  <si>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</si>
  <si>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</si>
  <si>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</si>
  <si>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</si>
  <si>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</si>
  <si>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</si>
  <si>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</si>
  <si>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</si>
  <si>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</si>
  <si>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</si>
  <si>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</si>
  <si>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</si>
  <si>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</si>
  <si>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</si>
  <si>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</si>
  <si>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</si>
  <si>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</si>
  <si>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</si>
  <si>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</si>
  <si>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</si>
  <si>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</si>
  <si>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</si>
  <si>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</si>
  <si>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</si>
  <si>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</si>
  <si>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</si>
  <si>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</si>
  <si>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</si>
  <si>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</si>
  <si>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</si>
  <si>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</si>
  <si>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</si>
  <si>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</si>
  <si>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</si>
  <si>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</si>
  <si>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</si>
  <si>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</si>
  <si>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</si>
  <si>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</si>
  <si>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</si>
  <si>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</si>
  <si>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</si>
  <si>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</si>
  <si>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</si>
  <si>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</si>
  <si>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</si>
  <si>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</si>
  <si>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</si>
  <si>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</si>
  <si>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</si>
  <si>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</si>
  <si>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</si>
  <si>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</si>
  <si>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</si>
  <si>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</si>
  <si>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</si>
  <si>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</si>
  <si>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</si>
  <si>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</si>
  <si>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</si>
  <si>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</si>
  <si>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</si>
  <si>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</si>
  <si>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</si>
  <si>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</si>
  <si>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</si>
  <si>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</si>
  <si>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</si>
  <si>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</si>
  <si>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</si>
  <si>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</si>
  <si>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</si>
  <si>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</si>
  <si>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</si>
  <si>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</si>
  <si>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</si>
  <si>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</si>
  <si>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</si>
  <si>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</si>
  <si>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</si>
  <si>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</si>
  <si>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</si>
  <si>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</si>
  <si>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</si>
  <si>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</si>
  <si>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</si>
  <si>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</si>
  <si>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</si>
  <si>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</si>
  <si>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</si>
  <si>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</si>
  <si>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</si>
  <si>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</si>
  <si>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</si>
  <si>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</si>
  <si>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</si>
  <si>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</si>
  <si>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</si>
  <si>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</si>
  <si>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</si>
  <si>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</si>
  <si>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</si>
  <si>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</si>
  <si>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</si>
  <si>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</si>
  <si>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</si>
  <si>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</si>
  <si>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</si>
  <si>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</si>
  <si>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</si>
  <si>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</si>
  <si>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</si>
  <si>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</si>
  <si>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</si>
  <si>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</si>
  <si>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</si>
  <si>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</si>
  <si>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</si>
  <si>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</si>
  <si>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</si>
  <si>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</si>
  <si>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</si>
  <si>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</si>
  <si>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</si>
  <si>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</si>
  <si>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</si>
  <si>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</si>
  <si>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</si>
  <si>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</si>
  <si>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</si>
  <si>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</si>
  <si>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</si>
  <si>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</si>
  <si>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</si>
  <si>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</si>
  <si>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</si>
  <si>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</si>
  <si>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</si>
  <si>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</si>
  <si>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</si>
  <si>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</si>
  <si>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</si>
  <si>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</si>
  <si>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</si>
  <si>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</si>
  <si>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</si>
  <si>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</si>
  <si>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</si>
  <si>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</si>
  <si>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</si>
  <si>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</si>
  <si>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</si>
  <si>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</si>
  <si>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</si>
  <si>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</si>
  <si>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</si>
  <si>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</si>
  <si>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</si>
  <si>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</si>
  <si>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</si>
  <si>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</si>
  <si>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</si>
  <si>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</si>
  <si>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</si>
  <si>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</si>
  <si>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</si>
  <si>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</si>
  <si>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</si>
  <si>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</si>
  <si>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</si>
  <si>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</si>
  <si>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</si>
  <si>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</si>
  <si>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</si>
  <si>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</si>
  <si>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</si>
  <si>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</si>
  <si>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</si>
  <si>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</si>
  <si>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</si>
  <si>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</si>
  <si>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</si>
  <si>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</si>
  <si>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</si>
  <si>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</si>
  <si>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</si>
  <si>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</si>
  <si>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</si>
  <si>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</si>
  <si>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</si>
  <si>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</si>
  <si>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</si>
  <si>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</si>
  <si>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</si>
  <si>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</si>
  <si>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</si>
  <si>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</si>
  <si>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</si>
  <si>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</si>
  <si>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</si>
  <si>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</si>
  <si>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</si>
  <si>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</si>
  <si>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</si>
  <si>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</si>
  <si>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</si>
  <si>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</si>
  <si>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</si>
  <si>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</si>
  <si>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</si>
  <si>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</si>
  <si>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</si>
  <si>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</si>
  <si>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</si>
  <si>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</si>
  <si>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</si>
  <si>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</si>
  <si>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</si>
  <si>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</si>
  <si>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</si>
  <si>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</si>
  <si>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</si>
  <si>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</si>
  <si>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</si>
  <si>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</si>
  <si>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</si>
  <si>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</si>
  <si>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</si>
  <si>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</si>
  <si>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</si>
  <si>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</si>
  <si>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</si>
  <si>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</si>
  <si>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</si>
  <si>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</si>
  <si>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</si>
  <si>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</si>
  <si>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</si>
  <si>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</si>
  <si>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</si>
  <si>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</si>
  <si>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</si>
  <si>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</si>
  <si>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</si>
  <si>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</si>
  <si>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</si>
  <si>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</si>
  <si>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</si>
  <si>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</si>
  <si>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</si>
  <si>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</si>
  <si>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</si>
  <si>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</si>
  <si>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</si>
  <si>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</si>
  <si>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</si>
  <si>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</si>
  <si>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</si>
  <si>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</si>
  <si>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</si>
  <si>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</si>
  <si>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</si>
  <si>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</si>
  <si>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</si>
  <si>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</si>
  <si>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</si>
  <si>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</si>
  <si>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</si>
  <si>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</si>
  <si>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</si>
  <si>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</si>
  <si>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</si>
  <si>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</si>
  <si>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</si>
  <si>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</si>
  <si>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</si>
  <si>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</si>
  <si>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</si>
  <si>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</si>
  <si>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</si>
  <si>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</si>
  <si>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</si>
  <si>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</si>
  <si>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</si>
  <si>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</si>
  <si>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</si>
  <si>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</si>
  <si>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</si>
  <si>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</si>
  <si>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</si>
  <si>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</si>
  <si>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</si>
  <si>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</si>
  <si>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</si>
  <si>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</si>
  <si>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</si>
  <si>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</si>
  <si>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</si>
  <si>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</si>
  <si>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</si>
  <si>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</si>
  <si>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</si>
  <si>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</si>
  <si>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</si>
  <si>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</si>
  <si>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</si>
  <si>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</si>
  <si>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</si>
  <si>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</si>
  <si>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</si>
  <si>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</si>
  <si>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</si>
  <si>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</si>
  <si>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</si>
  <si>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</si>
  <si>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</si>
  <si>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</si>
  <si>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</si>
  <si>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</si>
  <si>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</si>
  <si>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</si>
  <si>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</si>
  <si>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</si>
  <si>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</si>
  <si>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</si>
  <si>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</si>
  <si>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</si>
  <si>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</si>
  <si>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</si>
  <si>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</si>
  <si>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</si>
  <si>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</si>
  <si>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</si>
  <si>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</si>
  <si>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</si>
  <si>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</si>
  <si>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</si>
  <si>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</si>
  <si>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</si>
  <si>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</si>
  <si>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</si>
  <si>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</si>
  <si>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</si>
  <si>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</si>
  <si>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</si>
  <si>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</si>
  <si>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</si>
  <si>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</si>
  <si>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</si>
  <si>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</si>
  <si>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</si>
  <si>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</si>
  <si>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</si>
  <si>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</si>
  <si>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</si>
  <si>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</si>
  <si>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</si>
  <si>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</si>
  <si>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</si>
  <si>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</si>
  <si>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</si>
  <si>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</si>
  <si>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</si>
  <si>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</si>
  <si>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</si>
  <si>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</si>
  <si>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</si>
  <si>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</si>
  <si>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</si>
  <si>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</si>
  <si>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</si>
  <si>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</si>
  <si>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</si>
  <si>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</si>
  <si>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</si>
  <si>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</si>
  <si>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</si>
  <si>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</si>
  <si>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</si>
  <si>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</si>
  <si>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</si>
  <si>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</si>
  <si>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</si>
  <si>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</si>
  <si>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</si>
  <si>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</si>
  <si>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</si>
  <si>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</si>
  <si>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</si>
  <si>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</si>
  <si>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</si>
  <si>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</si>
  <si>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</si>
  <si>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</si>
  <si>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</si>
  <si>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</si>
  <si>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</si>
  <si>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</si>
  <si>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</si>
  <si>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</si>
  <si>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</si>
  <si>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</si>
  <si>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</si>
  <si>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</si>
  <si>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</si>
  <si>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</si>
  <si>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</si>
  <si>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</si>
  <si>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</si>
  <si>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</si>
  <si>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</si>
  <si>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</si>
  <si>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</si>
  <si>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</si>
  <si>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</si>
  <si>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</si>
  <si>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</si>
  <si>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</si>
  <si>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</si>
  <si>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</si>
  <si>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</si>
  <si>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6715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</si>
  <si>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</si>
  <si>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</si>
  <si>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</si>
  <si>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</si>
  <si>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</si>
  <si>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</si>
  <si>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</si>
  <si>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</si>
  <si>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</si>
  <si>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</si>
  <si>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</si>
  <si>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</si>
  <si>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</si>
  <si>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</si>
  <si>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</si>
  <si>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</si>
  <si>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</si>
  <si>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</si>
  <si>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</si>
  <si>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</si>
  <si>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</si>
  <si>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</si>
  <si>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</si>
  <si>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</si>
  <si>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</si>
  <si>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</si>
  <si>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</si>
  <si>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</si>
  <si>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</si>
  <si>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</si>
  <si>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</si>
  <si>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</si>
  <si>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</si>
  <si>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</si>
  <si>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</si>
  <si>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</si>
  <si>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</si>
  <si>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</si>
  <si>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</si>
  <si>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</si>
  <si>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</si>
  <si>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</si>
  <si>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</si>
  <si>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</si>
  <si>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</si>
  <si>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</si>
  <si>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</si>
  <si>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</si>
  <si>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</si>
  <si>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</si>
  <si>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</si>
  <si>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</si>
  <si>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</si>
  <si>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</si>
  <si>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</si>
  <si>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</si>
  <si>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</si>
  <si>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</si>
  <si>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</si>
  <si>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</si>
  <si>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</si>
  <si>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</si>
  <si>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</si>
  <si>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</si>
  <si>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</si>
  <si>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</si>
  <si>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</si>
  <si>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</si>
  <si>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</si>
  <si>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</si>
  <si>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</si>
  <si>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</si>
  <si>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</si>
  <si>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</si>
  <si>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</si>
  <si>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</si>
  <si>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</si>
  <si>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</si>
  <si>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</si>
  <si>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</si>
  <si>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</si>
  <si>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</si>
  <si>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</si>
  <si>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</si>
  <si>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</si>
  <si>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</si>
  <si>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</si>
  <si>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</si>
  <si>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</si>
  <si>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</si>
  <si>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</si>
  <si>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</si>
  <si>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</si>
  <si>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</si>
  <si>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</si>
  <si>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</si>
  <si>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</si>
  <si>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</si>
  <si>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</si>
  <si>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</si>
  <si>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</si>
  <si>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</si>
  <si>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</si>
  <si>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</si>
  <si>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</si>
  <si>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</si>
  <si>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</si>
  <si>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</si>
  <si>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</si>
  <si>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</si>
  <si>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</si>
  <si>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</si>
  <si>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</si>
  <si>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</si>
  <si>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</si>
  <si>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</si>
  <si>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</si>
  <si>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</si>
  <si>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</si>
  <si>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</si>
  <si>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</si>
  <si>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</si>
  <si>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</si>
  <si>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</si>
  <si>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</si>
  <si>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</si>
  <si>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</si>
  <si>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</si>
  <si>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</si>
  <si>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</si>
  <si>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</si>
  <si>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</si>
  <si>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</si>
  <si>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</si>
  <si>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</si>
  <si>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</si>
  <si>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</si>
  <si>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</si>
  <si>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</si>
  <si>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</si>
  <si>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</si>
  <si>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</si>
  <si>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</si>
  <si>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</si>
  <si>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</si>
  <si>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</si>
  <si>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</si>
  <si>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</si>
  <si>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</si>
  <si>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</si>
  <si>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</si>
  <si>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</si>
  <si>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</si>
  <si>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</si>
  <si>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</si>
  <si>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</si>
  <si>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</si>
  <si>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</si>
  <si>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</si>
  <si>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</si>
  <si>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</si>
  <si>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</si>
  <si>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</si>
  <si>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</si>
  <si>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</si>
  <si>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</si>
  <si>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</si>
  <si>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</si>
  <si>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</si>
  <si>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</si>
  <si>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</si>
  <si>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</si>
  <si>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</si>
  <si>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</si>
  <si>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</si>
  <si>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</si>
  <si>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</si>
  <si>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</si>
  <si>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</si>
  <si>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</si>
  <si>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</si>
  <si>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</si>
  <si>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</si>
  <si>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</si>
  <si>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</si>
  <si>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</si>
  <si>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</si>
  <si>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</si>
  <si>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</si>
  <si>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</si>
  <si>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</si>
  <si>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</si>
  <si>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</si>
  <si>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</si>
  <si>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</si>
  <si>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</si>
  <si>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</si>
  <si>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</si>
  <si>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</si>
  <si>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</si>
  <si>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</si>
  <si>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</si>
  <si>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</si>
  <si>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</si>
  <si>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</si>
  <si>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</si>
  <si>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</si>
  <si>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</si>
  <si>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</si>
  <si>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</si>
  <si>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</si>
  <si>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</si>
  <si>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</si>
  <si>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</si>
  <si>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</si>
  <si>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</si>
  <si>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</si>
  <si>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</si>
  <si>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</si>
  <si>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</si>
  <si>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</si>
  <si>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</si>
  <si>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</si>
  <si>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</si>
  <si>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</si>
  <si>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</si>
  <si>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</si>
  <si>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</si>
  <si>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</si>
  <si>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</si>
  <si>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</si>
  <si>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</si>
  <si>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</si>
  <si>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</si>
  <si>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</si>
  <si>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</si>
  <si>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</si>
  <si>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</si>
  <si>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</si>
  <si>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</si>
  <si>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</si>
  <si>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</si>
  <si>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</si>
  <si>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</si>
  <si>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</si>
  <si>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</si>
  <si>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</si>
  <si>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</si>
  <si>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</si>
  <si>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</si>
  <si>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</si>
  <si>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</si>
  <si>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</si>
  <si>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</si>
  <si>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</si>
  <si>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</si>
  <si>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</si>
  <si>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</si>
  <si>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</si>
  <si>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</si>
  <si>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</si>
  <si>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</si>
  <si>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</si>
  <si>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</si>
  <si>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</si>
  <si>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</si>
  <si>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</si>
  <si>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</si>
  <si>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</si>
  <si>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</si>
  <si>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</si>
  <si>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</si>
  <si>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</si>
  <si>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</si>
  <si>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</si>
  <si>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</si>
  <si>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</si>
  <si>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</si>
  <si>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</si>
  <si>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</si>
  <si>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</si>
  <si>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</si>
  <si>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</si>
  <si>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</si>
  <si>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6017</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</si>
  <si>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</si>
  <si>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</si>
  <si>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</si>
  <si>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</si>
  <si>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</si>
  <si>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</si>
  <si>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</si>
  <si>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</si>
  <si>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</si>
  <si>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</si>
  <si>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</si>
  <si>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</si>
  <si>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</si>
  <si>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</si>
  <si>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</si>
  <si>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</si>
  <si>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</si>
  <si>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</si>
  <si>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</si>
  <si>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</si>
  <si>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</si>
  <si>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</si>
  <si>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</si>
  <si>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</si>
  <si>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</si>
  <si>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</si>
  <si>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</si>
  <si>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</si>
  <si>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</si>
  <si>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</si>
  <si>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</si>
  <si>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</si>
  <si>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</si>
  <si>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</si>
  <si>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</si>
  <si>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</si>
  <si>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</si>
  <si>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</si>
  <si>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</si>
  <si>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</si>
  <si>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</si>
  <si>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</si>
  <si>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</si>
  <si>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</si>
  <si>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</si>
  <si>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</si>
  <si>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</si>
  <si>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</si>
  <si>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</si>
  <si>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</si>
  <si>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</si>
  <si>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</si>
  <si>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</si>
  <si>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</si>
  <si>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</si>
  <si>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</si>
  <si>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</si>
  <si>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</si>
  <si>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</si>
  <si>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</si>
  <si>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</si>
  <si>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</si>
  <si>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</si>
  <si>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</si>
  <si>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</si>
  <si>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</si>
  <si>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</si>
  <si>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</si>
  <si>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</si>
  <si>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</si>
  <si>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</si>
  <si>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</si>
  <si>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</si>
  <si>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</si>
  <si>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</si>
  <si>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</si>
  <si>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</si>
  <si>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</si>
  <si>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</si>
  <si>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</si>
  <si>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</si>
  <si>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</si>
  <si>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</si>
  <si>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</si>
  <si>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</si>
  <si>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</si>
  <si>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</si>
  <si>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</si>
  <si>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</si>
  <si>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</si>
  <si>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</si>
  <si>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</si>
  <si>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</si>
  <si>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</si>
  <si>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</si>
  <si>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</si>
  <si>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</si>
  <si>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</si>
  <si>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</si>
  <si>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</si>
  <si>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</si>
  <si>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</si>
  <si>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</si>
  <si>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</si>
  <si>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</si>
  <si>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</si>
  <si>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</si>
  <si>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</si>
  <si>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</si>
  <si>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</si>
  <si>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</si>
  <si>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</si>
  <si>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</si>
  <si>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</si>
  <si>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</si>
  <si>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</si>
  <si>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</si>
  <si>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</si>
  <si>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</si>
  <si>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</si>
  <si>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</si>
  <si>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</si>
  <si>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</si>
  <si>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</si>
  <si>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</si>
  <si>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</si>
  <si>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</si>
  <si>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</si>
  <si>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</si>
  <si>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</si>
  <si>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</si>
  <si>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</si>
  <si>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</si>
  <si>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</si>
  <si>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</si>
  <si>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</si>
  <si>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</si>
  <si>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</si>
  <si>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</si>
  <si>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</si>
  <si>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</si>
  <si>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</si>
  <si>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</si>
  <si>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</si>
  <si>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</si>
  <si>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</si>
  <si>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</si>
  <si>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</si>
  <si>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</si>
  <si>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</si>
  <si>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</si>
  <si>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</si>
  <si>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</si>
  <si>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</si>
  <si>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</si>
  <si>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</si>
  <si>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</si>
  <si>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</si>
  <si>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</si>
  <si>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</si>
  <si>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</si>
  <si>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</si>
  <si>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</si>
  <si>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</si>
  <si>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</si>
  <si>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</si>
  <si>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</si>
  <si>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</si>
  <si>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</si>
  <si>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</si>
  <si>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</si>
  <si>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</si>
  <si>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</si>
  <si>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</si>
  <si>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</si>
  <si>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</si>
  <si>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</si>
  <si>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</si>
  <si>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</si>
  <si>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</si>
  <si>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</si>
  <si>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</si>
  <si>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</si>
  <si>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</si>
  <si>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</si>
  <si>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</si>
  <si>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</si>
  <si>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</si>
  <si>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</si>
  <si>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</si>
  <si>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</si>
  <si>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</si>
  <si>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</si>
  <si>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</si>
  <si>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</si>
  <si>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</si>
  <si>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</si>
  <si>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</si>
  <si>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</si>
  <si>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</si>
  <si>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</si>
  <si>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</si>
  <si>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</si>
  <si>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</si>
  <si>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</si>
  <si>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</si>
  <si>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</si>
  <si>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</si>
  <si>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</si>
  <si>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</si>
  <si>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</si>
  <si>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</si>
  <si>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</si>
  <si>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</si>
  <si>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</si>
  <si>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</si>
  <si>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</si>
  <si>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</si>
  <si>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</si>
  <si>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</si>
  <si>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</si>
  <si>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</si>
  <si>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</si>
  <si>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</si>
  <si>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</si>
  <si>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</si>
  <si>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</si>
  <si>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</si>
  <si>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</si>
  <si>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</si>
  <si>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</si>
  <si>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</si>
  <si>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</si>
  <si>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</si>
  <si>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</si>
  <si>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</si>
  <si>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</si>
  <si>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</si>
  <si>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</si>
  <si>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</si>
  <si>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</si>
  <si>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</si>
  <si>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</si>
  <si>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</si>
  <si>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</si>
  <si>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</si>
  <si>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</si>
  <si>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</si>
  <si>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</si>
  <si>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</si>
  <si>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</si>
  <si>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</si>
  <si>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</si>
  <si>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</si>
  <si>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</si>
  <si>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</si>
  <si>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</si>
  <si>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</si>
  <si>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</si>
  <si>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</si>
  <si>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</si>
  <si>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</si>
  <si>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</si>
  <si>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</si>
  <si>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</si>
  <si>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</si>
  <si>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</si>
  <si>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</si>
  <si>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</si>
  <si>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</si>
  <si>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</si>
  <si>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</si>
  <si>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</si>
  <si>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</si>
  <si>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</si>
  <si>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</si>
  <si>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</si>
  <si>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</si>
  <si>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</si>
  <si>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</si>
  <si>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</si>
  <si>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</si>
  <si>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</si>
  <si>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</si>
  <si>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</si>
  <si>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</si>
  <si>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</si>
  <si>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</si>
  <si>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</si>
  <si>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</si>
  <si>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</si>
  <si>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</si>
  <si>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</si>
  <si>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</si>
  <si>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</si>
  <si>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</si>
  <si>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</si>
  <si>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</si>
  <si>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</si>
  <si>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</si>
  <si>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</si>
  <si>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</si>
  <si>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</si>
  <si>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</si>
  <si>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</si>
  <si>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</si>
  <si>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</si>
  <si>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</si>
  <si>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</si>
  <si>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</si>
  <si>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</si>
  <si>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</si>
  <si>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</si>
  <si>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</si>
  <si>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</si>
  <si>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</si>
  <si>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</si>
  <si>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</si>
  <si>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</si>
  <si>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</si>
  <si>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</si>
  <si>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</si>
  <si>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</si>
  <si>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</si>
  <si>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</si>
  <si>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</si>
  <si>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</si>
  <si>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</si>
  <si>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</si>
  <si>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</si>
  <si>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</si>
  <si>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</si>
  <si>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</si>
  <si>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</si>
  <si>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</si>
  <si>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</si>
  <si>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</si>
  <si>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</si>
  <si>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</si>
  <si>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</si>
  <si>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</si>
  <si>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</si>
  <si>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</si>
  <si>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</si>
  <si>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</si>
  <si>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</si>
  <si>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</si>
  <si>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</si>
  <si>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</si>
  <si>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</si>
  <si>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</si>
  <si>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</si>
  <si>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</si>
  <si>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</si>
  <si>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</si>
  <si>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</si>
  <si>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</si>
  <si>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</si>
  <si>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</si>
  <si>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</si>
  <si>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</si>
  <si>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</si>
  <si>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</si>
  <si>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</si>
  <si>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</si>
  <si>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</si>
  <si>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</si>
  <si>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</si>
  <si>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</si>
  <si>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</si>
  <si>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</si>
  <si>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</si>
  <si>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</si>
  <si>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</si>
  <si>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</si>
  <si>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</si>
  <si>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</si>
  <si>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</si>
  <si>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</si>
  <si>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</si>
  <si>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</si>
  <si>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</si>
  <si>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</si>
  <si>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</si>
  <si>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</si>
  <si>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</si>
  <si>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</si>
  <si>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</si>
  <si>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</si>
  <si>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</si>
  <si>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</si>
  <si>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</si>
  <si>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</si>
  <si>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</si>
  <si>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</si>
  <si>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</si>
  <si>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</si>
  <si>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</si>
  <si>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</si>
  <si>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</si>
  <si>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</si>
  <si>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</si>
  <si>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</si>
  <si>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</si>
  <si>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</si>
  <si>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</si>
  <si>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</si>
  <si>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</si>
  <si>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</si>
  <si>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</si>
  <si>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</si>
  <si>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</si>
  <si>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</si>
  <si>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</si>
  <si>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</si>
  <si>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</si>
  <si>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</si>
  <si>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</si>
  <si>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</si>
  <si>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</si>
  <si>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</si>
  <si>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</si>
  <si>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</si>
  <si>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</si>
  <si>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</si>
  <si>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</si>
  <si>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</si>
  <si>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</si>
  <si>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</si>
  <si>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</si>
  <si>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</si>
  <si>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</si>
  <si>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</si>
  <si>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</si>
  <si>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</si>
  <si>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</si>
  <si>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</si>
  <si>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</si>
  <si>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</si>
  <si>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</si>
  <si>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</si>
  <si>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</si>
  <si>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</si>
  <si>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</si>
  <si>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</si>
  <si>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</si>
  <si>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</si>
  <si>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</si>
  <si>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</si>
  <si>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</si>
  <si>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</si>
  <si>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</si>
  <si>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</si>
  <si>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</si>
  <si>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</si>
  <si>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</si>
  <si>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</si>
  <si>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</si>
  <si>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</si>
  <si>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</si>
  <si>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</si>
  <si>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</si>
  <si>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</si>
  <si>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</si>
  <si>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</si>
  <si>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</si>
  <si>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</si>
  <si>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</si>
  <si>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</si>
  <si>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</si>
  <si>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</si>
  <si>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</si>
  <si>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</si>
  <si>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</si>
  <si>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</si>
  <si>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</si>
  <si>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</si>
  <si>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</si>
  <si>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</si>
  <si>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</si>
  <si>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</si>
  <si>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</si>
  <si>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</si>
  <si>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</si>
  <si>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</si>
  <si>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</si>
  <si>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</si>
  <si>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</si>
  <si>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</si>
  <si>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5011</t>
  </si>
  <si>
    <t>61</t>
  </si>
  <si>
    <t>1:18.74</t>
  </si>
  <si>
    <t>37.46</t>
  </si>
  <si>
    <t>43.26</t>
  </si>
  <si>
    <t>2:13.83</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</si>
  <si>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</si>
  <si>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</si>
  <si>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</si>
  <si>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</si>
  <si>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</si>
  <si>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</si>
  <si>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</si>
  <si>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</si>
  <si>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</si>
  <si>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</si>
  <si>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</si>
  <si>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</si>
  <si>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</si>
  <si>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</si>
  <si>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</si>
  <si>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</si>
  <si>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</si>
  <si>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</si>
  <si>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</si>
  <si>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</si>
  <si>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</si>
  <si>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</si>
  <si>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</si>
  <si>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</si>
  <si>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</si>
  <si>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</si>
  <si>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</si>
  <si>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</si>
  <si>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</si>
  <si>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</si>
  <si>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</si>
  <si>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</si>
  <si>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</si>
  <si>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</si>
  <si>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</si>
  <si>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</si>
  <si>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</si>
  <si>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</si>
  <si>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</si>
  <si>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</si>
  <si>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</si>
  <si>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</si>
  <si>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</si>
  <si>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</si>
  <si>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</si>
  <si>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</si>
  <si>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</si>
  <si>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</si>
  <si>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</si>
  <si>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</si>
  <si>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</si>
  <si>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</si>
  <si>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</si>
  <si>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</si>
  <si>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</si>
  <si>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</si>
  <si>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</si>
  <si>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</si>
  <si>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</si>
  <si>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</si>
  <si>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</si>
  <si>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</si>
  <si>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</si>
  <si>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</si>
  <si>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</si>
  <si>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</si>
  <si>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</si>
  <si>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</si>
  <si>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</si>
  <si>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</si>
  <si>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</si>
  <si>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</si>
  <si>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</si>
  <si>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</si>
  <si>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</si>
  <si>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</si>
  <si>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</si>
  <si>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</si>
  <si>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</si>
  <si>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</si>
  <si>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</si>
  <si>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</si>
  <si>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</si>
  <si>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</si>
  <si>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</si>
  <si>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</si>
  <si>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</si>
  <si>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</si>
  <si>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</si>
  <si>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</si>
  <si>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</si>
  <si>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</si>
  <si>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</si>
  <si>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</si>
  <si>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</si>
  <si>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</si>
  <si>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</si>
  <si>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</si>
  <si>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</si>
  <si>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</si>
  <si>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</si>
  <si>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</si>
  <si>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</si>
  <si>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</si>
  <si>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</si>
  <si>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</si>
  <si>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</si>
  <si>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</si>
  <si>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</si>
  <si>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</si>
  <si>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</si>
  <si>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</si>
  <si>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</si>
  <si>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</si>
  <si>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</si>
  <si>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</si>
  <si>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</si>
  <si>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</si>
  <si>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</si>
  <si>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</si>
  <si>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</si>
  <si>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</si>
  <si>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</si>
  <si>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</si>
  <si>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</si>
  <si>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</si>
  <si>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</si>
  <si>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</si>
  <si>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</si>
  <si>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</si>
  <si>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</si>
  <si>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</si>
  <si>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</si>
  <si>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</si>
  <si>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</si>
  <si>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</si>
  <si>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</si>
  <si>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</si>
  <si>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</si>
  <si>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</si>
  <si>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</si>
  <si>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</si>
  <si>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</si>
  <si>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</si>
  <si>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</si>
  <si>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</si>
  <si>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</si>
  <si>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</si>
  <si>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</si>
  <si>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</si>
  <si>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</si>
  <si>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</si>
  <si>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</si>
  <si>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</si>
  <si>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</si>
  <si>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</si>
  <si>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</si>
  <si>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</si>
  <si>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</si>
  <si>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</si>
  <si>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</si>
  <si>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</si>
  <si>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</si>
  <si>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</si>
  <si>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</si>
  <si>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</si>
  <si>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</si>
  <si>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</si>
  <si>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</si>
  <si>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</si>
  <si>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</si>
  <si>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</si>
  <si>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</si>
  <si>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</si>
  <si>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</si>
  <si>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</si>
  <si>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</si>
  <si>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</si>
  <si>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</si>
  <si>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</si>
  <si>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</si>
  <si>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</si>
  <si>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</si>
  <si>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</si>
  <si>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</si>
  <si>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</si>
  <si>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</si>
  <si>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</si>
  <si>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</si>
  <si>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</si>
  <si>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</si>
  <si>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</si>
  <si>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</si>
  <si>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</si>
  <si>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</si>
  <si>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</si>
  <si>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</si>
  <si>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</si>
  <si>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</si>
  <si>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</si>
  <si>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</si>
  <si>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</si>
  <si>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</si>
  <si>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</si>
  <si>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</si>
  <si>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</si>
  <si>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</si>
  <si>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</si>
  <si>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</si>
  <si>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</si>
  <si>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</si>
  <si>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</si>
  <si>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</si>
  <si>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</si>
  <si>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</si>
  <si>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</si>
  <si>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</si>
  <si>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</si>
  <si>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</si>
  <si>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</si>
  <si>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</si>
  <si>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</si>
  <si>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</si>
  <si>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</si>
  <si>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</si>
  <si>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</si>
  <si>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</si>
  <si>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</si>
  <si>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</si>
  <si>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</si>
  <si>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</si>
  <si>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</si>
  <si>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</si>
  <si>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</si>
  <si>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</si>
  <si>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</si>
  <si>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</si>
  <si>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</si>
  <si>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</si>
  <si>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</si>
  <si>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</si>
  <si>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</si>
  <si>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</si>
  <si>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</si>
  <si>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</si>
  <si>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</si>
  <si>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</si>
  <si>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</si>
  <si>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</si>
  <si>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</si>
  <si>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</si>
  <si>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</si>
  <si>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</si>
  <si>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</si>
  <si>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</si>
  <si>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</si>
  <si>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</si>
  <si>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</si>
  <si>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</si>
  <si>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</si>
  <si>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</si>
  <si>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</si>
  <si>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</si>
  <si>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</si>
  <si>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</si>
  <si>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</si>
  <si>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</si>
  <si>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</si>
  <si>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</si>
  <si>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</si>
  <si>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</si>
  <si>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</si>
  <si>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</si>
  <si>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</si>
  <si>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</si>
  <si>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</si>
  <si>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</si>
  <si>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</si>
  <si>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</si>
  <si>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</si>
  <si>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</si>
  <si>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</si>
  <si>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</si>
  <si>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</si>
  <si>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</si>
  <si>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</si>
  <si>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</si>
  <si>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</si>
  <si>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</si>
  <si>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</si>
  <si>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</si>
  <si>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</si>
  <si>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</si>
  <si>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</si>
  <si>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</si>
  <si>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</si>
  <si>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</si>
  <si>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</si>
  <si>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</si>
  <si>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</si>
  <si>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</si>
  <si>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</si>
  <si>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</si>
  <si>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</si>
  <si>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</si>
  <si>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</si>
  <si>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</si>
  <si>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</si>
  <si>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</si>
  <si>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</si>
  <si>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</si>
  <si>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</si>
  <si>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</si>
  <si>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</si>
  <si>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</si>
  <si>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</si>
  <si>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</si>
  <si>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</si>
  <si>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</si>
  <si>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</si>
  <si>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</si>
  <si>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</si>
  <si>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</si>
  <si>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</si>
  <si>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</si>
  <si>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</si>
  <si>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</si>
  <si>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</si>
  <si>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</si>
  <si>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</si>
  <si>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</si>
  <si>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</si>
  <si>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</si>
  <si>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</si>
  <si>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</si>
  <si>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</si>
  <si>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</si>
  <si>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</si>
  <si>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</si>
  <si>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</si>
  <si>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</si>
  <si>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</si>
  <si>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</si>
  <si>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</si>
  <si>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</si>
  <si>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</si>
  <si>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</si>
  <si>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</si>
  <si>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</si>
  <si>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</si>
  <si>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</si>
  <si>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</si>
  <si>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</si>
  <si>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</si>
  <si>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</si>
  <si>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</si>
  <si>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</si>
  <si>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4759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</si>
  <si>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</si>
  <si>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</si>
  <si>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</si>
  <si>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</si>
  <si>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</si>
  <si>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</si>
  <si>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</si>
  <si>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</si>
  <si>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</si>
  <si>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</si>
  <si>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</si>
  <si>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</si>
  <si>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</si>
  <si>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</si>
  <si>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</si>
  <si>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</si>
  <si>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</si>
  <si>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</si>
  <si>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</si>
  <si>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</si>
  <si>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</si>
  <si>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</si>
  <si>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</si>
  <si>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</si>
  <si>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</si>
  <si>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</si>
  <si>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</si>
  <si>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</si>
  <si>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</si>
  <si>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</si>
  <si>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</si>
  <si>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</si>
  <si>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</si>
  <si>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</si>
  <si>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</si>
  <si>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</si>
  <si>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</si>
  <si>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</si>
  <si>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</si>
  <si>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</si>
  <si>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</si>
  <si>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</si>
  <si>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</si>
  <si>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</si>
  <si>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</si>
  <si>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</si>
  <si>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</si>
  <si>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</si>
  <si>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</si>
  <si>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</si>
  <si>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</si>
  <si>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</si>
  <si>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</si>
  <si>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</si>
  <si>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</si>
  <si>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</si>
  <si>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</si>
  <si>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</si>
  <si>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</si>
  <si>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</si>
  <si>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</si>
  <si>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</si>
  <si>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</si>
  <si>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</si>
  <si>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</si>
  <si>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</si>
  <si>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</si>
  <si>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</si>
  <si>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</si>
  <si>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</si>
  <si>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</si>
  <si>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</si>
  <si>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</si>
  <si>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</si>
  <si>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</si>
  <si>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</si>
  <si>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</si>
  <si>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</si>
  <si>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</si>
  <si>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</si>
  <si>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</si>
  <si>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</si>
  <si>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</si>
  <si>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</si>
  <si>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</si>
  <si>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</si>
  <si>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</si>
  <si>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</si>
  <si>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</si>
  <si>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</si>
  <si>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</si>
  <si>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</si>
  <si>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</si>
  <si>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</si>
  <si>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</si>
  <si>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</si>
  <si>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</si>
  <si>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</si>
  <si>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</si>
  <si>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</si>
  <si>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</si>
  <si>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</si>
  <si>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</si>
  <si>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</si>
  <si>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</si>
  <si>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</si>
  <si>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</si>
  <si>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</si>
  <si>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Siemke</t>
  </si>
  <si>
    <t>4741</t>
  </si>
  <si>
    <t>22</t>
  </si>
  <si>
    <t>1:19.88</t>
  </si>
  <si>
    <t>37.21</t>
  </si>
  <si>
    <t>2:15.00</t>
  </si>
  <si>
    <t>16.04</t>
  </si>
  <si>
    <t>17.02</t>
  </si>
  <si>
    <t>14.77</t>
  </si>
  <si>
    <t>18.30</t>
  </si>
  <si>
    <t>26.84</t>
  </si>
  <si>
    <t>50.77</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</si>
  <si>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</si>
  <si>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</si>
  <si>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</si>
  <si>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</si>
  <si>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</si>
  <si>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</si>
  <si>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</si>
  <si>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</si>
  <si>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</si>
  <si>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</si>
  <si>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</si>
  <si>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</si>
  <si>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</si>
  <si>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</si>
  <si>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</si>
  <si>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</si>
  <si>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</si>
  <si>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</si>
  <si>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</si>
  <si>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</si>
  <si>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</si>
  <si>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</si>
  <si>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</si>
  <si>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Noki Doki</t>
  </si>
  <si>
    <t>4736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</si>
  <si>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</si>
  <si>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</si>
  <si>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</si>
  <si>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</si>
  <si>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</si>
  <si>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</si>
  <si>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</si>
  <si>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</si>
  <si>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</si>
  <si>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</si>
  <si>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</si>
  <si>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</si>
  <si>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</si>
  <si>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</si>
  <si>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</si>
  <si>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</si>
  <si>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</si>
  <si>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</si>
  <si>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</si>
  <si>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</si>
  <si>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</si>
  <si>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</si>
  <si>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</si>
  <si>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</si>
  <si>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</si>
  <si>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</si>
  <si>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</si>
  <si>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</si>
  <si>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</si>
  <si>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</si>
  <si>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</si>
  <si>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</si>
  <si>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</si>
  <si>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</si>
  <si>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</si>
  <si>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</si>
  <si>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</si>
  <si>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</si>
  <si>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</si>
  <si>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</si>
  <si>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</si>
  <si>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</si>
  <si>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</si>
  <si>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</si>
  <si>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</si>
  <si>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</si>
  <si>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</si>
  <si>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</si>
  <si>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</si>
  <si>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</si>
  <si>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</si>
  <si>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</si>
  <si>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</si>
  <si>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</si>
  <si>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</si>
  <si>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</si>
  <si>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</si>
  <si>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</si>
  <si>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</si>
  <si>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</si>
  <si>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</si>
  <si>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</si>
  <si>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</si>
  <si>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4358</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</si>
  <si>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</si>
  <si>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</si>
  <si>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</si>
  <si>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</si>
  <si>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</si>
  <si>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</si>
  <si>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</si>
  <si>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</si>
  <si>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</si>
  <si>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</si>
  <si>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</si>
  <si>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</si>
  <si>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</si>
  <si>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</si>
  <si>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</si>
  <si>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</si>
  <si>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</si>
  <si>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</si>
  <si>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</si>
  <si>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</si>
  <si>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</si>
  <si>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</si>
  <si>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</si>
  <si>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</si>
  <si>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</si>
  <si>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</si>
  <si>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</si>
  <si>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</si>
  <si>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4332</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</si>
  <si>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</si>
  <si>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</si>
  <si>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</si>
  <si>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</si>
  <si>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</si>
  <si>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</si>
  <si>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</si>
  <si>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</si>
  <si>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</si>
  <si>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</si>
  <si>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</si>
  <si>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</si>
  <si>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</si>
  <si>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</si>
  <si>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</si>
  <si>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</si>
  <si>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</si>
  <si>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</si>
  <si>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</si>
  <si>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</si>
  <si>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</si>
  <si>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</si>
  <si>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</si>
  <si>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</si>
  <si>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</si>
  <si>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</si>
  <si>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</si>
  <si>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</si>
  <si>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</si>
  <si>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</si>
  <si>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</si>
  <si>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</si>
  <si>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</si>
  <si>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</si>
  <si>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</si>
  <si>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</si>
  <si>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</si>
  <si>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</si>
  <si>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</si>
  <si>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</si>
  <si>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</si>
  <si>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</si>
  <si>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</si>
  <si>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</si>
  <si>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</si>
  <si>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</si>
  <si>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</si>
  <si>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</si>
  <si>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</si>
  <si>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</si>
  <si>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</si>
  <si>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</si>
  <si>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</si>
  <si>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</si>
  <si>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</si>
  <si>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</si>
  <si>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</si>
  <si>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</si>
  <si>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</si>
  <si>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</si>
  <si>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</si>
  <si>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</si>
  <si>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</si>
  <si>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</si>
  <si>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</si>
  <si>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</si>
  <si>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</si>
  <si>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</si>
  <si>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</si>
  <si>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</si>
  <si>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</si>
  <si>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</si>
  <si>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</si>
  <si>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</si>
  <si>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</si>
  <si>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</si>
  <si>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</si>
  <si>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</si>
  <si>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</si>
  <si>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</si>
  <si>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</si>
  <si>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</si>
  <si>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</si>
  <si>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</si>
  <si>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</si>
  <si>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</si>
  <si>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</si>
  <si>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</si>
  <si>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</si>
  <si>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</si>
  <si>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</si>
  <si>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</si>
  <si>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</si>
  <si>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</si>
  <si>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</si>
  <si>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</si>
  <si>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</si>
  <si>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</si>
  <si>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</si>
  <si>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</si>
  <si>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</si>
  <si>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</si>
  <si>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</si>
  <si>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</si>
  <si>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</si>
  <si>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</si>
  <si>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</si>
  <si>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</si>
  <si>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</si>
  <si>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</si>
  <si>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</si>
  <si>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</si>
  <si>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</si>
  <si>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</si>
  <si>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</si>
  <si>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</si>
  <si>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</si>
  <si>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</si>
  <si>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</si>
  <si>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</si>
  <si>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</si>
  <si>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</si>
  <si>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</si>
  <si>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</si>
  <si>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</si>
  <si>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</si>
  <si>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</si>
  <si>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</si>
  <si>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</si>
  <si>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</si>
  <si>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</si>
  <si>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</si>
  <si>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</si>
  <si>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</si>
  <si>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</si>
  <si>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</si>
  <si>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</si>
  <si>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</si>
  <si>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</si>
  <si>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</si>
  <si>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</si>
  <si>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</si>
  <si>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</si>
  <si>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</si>
  <si>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</si>
  <si>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</si>
  <si>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</si>
  <si>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</si>
  <si>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</si>
  <si>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</si>
  <si>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</si>
  <si>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</si>
  <si>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</si>
  <si>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</si>
  <si>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</si>
  <si>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</si>
  <si>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</si>
  <si>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</si>
  <si>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</si>
  <si>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</si>
  <si>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</si>
  <si>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</si>
  <si>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</si>
  <si>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</si>
  <si>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</si>
  <si>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</si>
  <si>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</si>
  <si>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</si>
  <si>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</si>
  <si>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</si>
  <si>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</si>
  <si>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</si>
  <si>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</si>
  <si>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</si>
  <si>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</si>
  <si>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</si>
  <si>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</si>
  <si>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</si>
  <si>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</si>
  <si>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</si>
  <si>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</si>
  <si>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</si>
  <si>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</si>
  <si>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</si>
  <si>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</si>
  <si>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</si>
  <si>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</si>
  <si>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</si>
  <si>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</si>
  <si>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</si>
  <si>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</si>
  <si>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</si>
  <si>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</si>
  <si>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</si>
  <si>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</si>
  <si>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</si>
  <si>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</si>
  <si>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</si>
  <si>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</si>
  <si>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</si>
  <si>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</si>
  <si>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</si>
  <si>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</si>
  <si>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</si>
  <si>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</si>
  <si>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</si>
  <si>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</si>
  <si>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</si>
  <si>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</si>
  <si>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</si>
  <si>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</si>
  <si>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</si>
  <si>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</si>
  <si>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4153</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</si>
  <si>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</si>
  <si>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</si>
  <si>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</si>
  <si>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</si>
  <si>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</si>
  <si>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</si>
  <si>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</si>
  <si>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</si>
  <si>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</si>
  <si>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</si>
  <si>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</si>
  <si>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</si>
  <si>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</si>
  <si>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</si>
  <si>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</si>
  <si>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</si>
  <si>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</si>
  <si>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</si>
  <si>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</si>
  <si>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</si>
  <si>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</si>
  <si>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</si>
  <si>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</si>
  <si>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</si>
  <si>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</si>
  <si>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</si>
  <si>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</si>
  <si>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</si>
  <si>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</si>
  <si>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4105</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</si>
  <si>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</si>
  <si>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</si>
  <si>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</si>
  <si>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</si>
  <si>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</si>
  <si>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</si>
  <si>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</si>
  <si>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</si>
  <si>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</si>
  <si>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</si>
  <si>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</si>
  <si>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</si>
  <si>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</si>
  <si>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</si>
  <si>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</si>
  <si>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</si>
  <si>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</si>
  <si>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</si>
  <si>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</si>
  <si>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</si>
  <si>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</si>
  <si>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</si>
  <si>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</si>
  <si>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</si>
  <si>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</si>
  <si>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</si>
  <si>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</si>
  <si>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</si>
  <si>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</si>
  <si>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</si>
  <si>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</si>
  <si>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</si>
  <si>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</si>
  <si>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</si>
  <si>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</si>
  <si>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</si>
  <si>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</si>
  <si>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</si>
  <si>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</si>
  <si>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</si>
  <si>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</si>
  <si>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</si>
  <si>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</si>
  <si>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</si>
  <si>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</si>
  <si>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</si>
  <si>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</si>
  <si>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</si>
  <si>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</si>
  <si>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</si>
  <si>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</si>
  <si>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</si>
  <si>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</si>
  <si>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</si>
  <si>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</si>
  <si>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</si>
  <si>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</si>
  <si>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</si>
  <si>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</si>
  <si>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</si>
  <si>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</si>
  <si>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</si>
  <si>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</si>
  <si>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</si>
  <si>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</si>
  <si>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</si>
  <si>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</si>
  <si>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</si>
  <si>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</si>
  <si>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</si>
  <si>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</si>
  <si>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</si>
  <si>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</si>
  <si>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</si>
  <si>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</si>
  <si>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</si>
  <si>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</si>
  <si>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</si>
  <si>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</si>
  <si>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</si>
  <si>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</si>
  <si>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</si>
  <si>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</si>
  <si>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</si>
  <si>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</si>
  <si>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</si>
  <si>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</si>
  <si>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</si>
  <si>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4001</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</si>
  <si>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</si>
  <si>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</si>
  <si>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</si>
  <si>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</si>
  <si>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</si>
  <si>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</si>
  <si>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</si>
  <si>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</si>
  <si>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</si>
  <si>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</si>
  <si>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</si>
  <si>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</si>
  <si>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</si>
  <si>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</si>
  <si>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</si>
  <si>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</si>
  <si>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</si>
  <si>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</si>
  <si>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</si>
  <si>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</si>
  <si>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</si>
  <si>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</si>
  <si>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</si>
  <si>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</si>
  <si>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</si>
  <si>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</si>
  <si>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</si>
  <si>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</si>
  <si>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</si>
  <si>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</si>
  <si>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</si>
  <si>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</si>
  <si>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</si>
  <si>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</si>
  <si>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</si>
  <si>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</si>
  <si>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</si>
  <si>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</si>
  <si>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</si>
  <si>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</si>
  <si>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</si>
  <si>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</si>
  <si>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</si>
  <si>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</si>
  <si>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</si>
  <si>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</si>
  <si>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</si>
  <si>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</si>
  <si>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</si>
  <si>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</si>
  <si>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</si>
  <si>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</si>
  <si>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</si>
  <si>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</si>
  <si>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</si>
  <si>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</si>
  <si>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</si>
  <si>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</si>
  <si>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</si>
  <si>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</si>
  <si>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</si>
  <si>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</si>
  <si>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</si>
  <si>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</si>
  <si>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</si>
  <si>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</si>
  <si>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</si>
  <si>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</si>
  <si>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</si>
  <si>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</si>
  <si>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</si>
  <si>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</si>
  <si>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</si>
  <si>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</si>
  <si>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</si>
  <si>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</si>
  <si>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</si>
  <si>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</si>
  <si>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</si>
  <si>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</si>
  <si>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</si>
  <si>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</si>
  <si>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</si>
  <si>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</si>
  <si>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</si>
  <si>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</si>
  <si>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</si>
  <si>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</si>
  <si>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</si>
  <si>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</si>
  <si>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</si>
  <si>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</si>
  <si>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</si>
  <si>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</si>
  <si>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</si>
  <si>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</si>
  <si>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</si>
  <si>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</si>
  <si>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</si>
  <si>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</si>
  <si>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</si>
  <si>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</si>
  <si>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</si>
  <si>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</si>
  <si>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</si>
  <si>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</si>
  <si>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</si>
  <si>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</si>
  <si>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</si>
  <si>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</si>
  <si>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</si>
  <si>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</si>
  <si>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</si>
  <si>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</si>
  <si>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</si>
  <si>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</si>
  <si>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</si>
  <si>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</si>
  <si>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</si>
  <si>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</si>
  <si>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</si>
  <si>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</si>
  <si>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</si>
  <si>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</si>
  <si>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</si>
  <si>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</si>
  <si>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</si>
  <si>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</si>
  <si>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</si>
  <si>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</si>
  <si>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</si>
  <si>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</si>
  <si>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</si>
  <si>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</si>
  <si>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</si>
  <si>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</si>
  <si>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</si>
  <si>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</si>
  <si>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</si>
  <si>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</si>
  <si>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</si>
  <si>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</si>
  <si>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</si>
  <si>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</si>
  <si>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</si>
  <si>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</si>
  <si>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</si>
  <si>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</si>
  <si>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</si>
  <si>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</si>
  <si>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</si>
  <si>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</si>
  <si>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</si>
  <si>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</si>
  <si>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</si>
  <si>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</si>
  <si>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</si>
  <si>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</si>
  <si>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</si>
  <si>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</si>
  <si>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</si>
  <si>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</si>
  <si>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</si>
  <si>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</si>
  <si>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</si>
  <si>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</si>
  <si>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</si>
  <si>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</si>
  <si>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</si>
  <si>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</si>
  <si>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</si>
  <si>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</si>
  <si>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</si>
  <si>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</si>
  <si>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</si>
  <si>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</si>
  <si>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</si>
  <si>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</si>
  <si>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</si>
  <si>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</si>
  <si>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</si>
  <si>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</si>
  <si>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</si>
  <si>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</si>
  <si>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</si>
  <si>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</si>
  <si>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</si>
  <si>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</si>
  <si>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</si>
  <si>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3819</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</si>
  <si>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</si>
  <si>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</si>
  <si>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</si>
  <si>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</si>
  <si>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</si>
  <si>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</si>
  <si>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</si>
  <si>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</si>
  <si>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</si>
  <si>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</si>
  <si>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</si>
  <si>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</si>
  <si>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</si>
  <si>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</si>
  <si>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</si>
  <si>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</si>
  <si>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</si>
  <si>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</si>
  <si>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</si>
  <si>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</si>
  <si>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</si>
  <si>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</si>
  <si>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</si>
  <si>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</si>
  <si>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</si>
  <si>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</si>
  <si>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</si>
  <si>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3795</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</si>
  <si>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</si>
  <si>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</si>
  <si>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</si>
  <si>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</si>
  <si>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</si>
  <si>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</si>
  <si>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</si>
  <si>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</si>
  <si>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</si>
  <si>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</si>
  <si>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</si>
  <si>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</si>
  <si>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</si>
  <si>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</si>
  <si>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</si>
  <si>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</si>
  <si>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</si>
  <si>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</si>
  <si>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</si>
  <si>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</si>
  <si>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</si>
  <si>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</si>
  <si>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</si>
  <si>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</si>
  <si>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</si>
  <si>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</si>
  <si>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</si>
  <si>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</si>
  <si>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</si>
  <si>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</si>
  <si>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</si>
  <si>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</si>
  <si>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</si>
  <si>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</si>
  <si>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</si>
  <si>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</si>
  <si>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</si>
  <si>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</si>
  <si>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</si>
  <si>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</si>
  <si>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</si>
  <si>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</si>
  <si>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</si>
  <si>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</si>
  <si>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</si>
  <si>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</si>
  <si>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</si>
  <si>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</si>
  <si>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</si>
  <si>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</si>
  <si>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</si>
  <si>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</si>
  <si>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</si>
  <si>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</si>
  <si>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</si>
  <si>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</si>
  <si>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</si>
  <si>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</si>
  <si>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</si>
  <si>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</si>
  <si>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</si>
  <si>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</si>
  <si>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</si>
  <si>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</si>
  <si>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</si>
  <si>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</si>
  <si>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</si>
  <si>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</si>
  <si>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</si>
  <si>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</si>
  <si>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</si>
  <si>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</si>
  <si>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</si>
  <si>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</si>
  <si>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</si>
  <si>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</si>
  <si>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</si>
  <si>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</si>
  <si>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</si>
  <si>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</si>
  <si>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</si>
  <si>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</si>
  <si>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</si>
  <si>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</si>
  <si>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</si>
  <si>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</si>
  <si>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</si>
  <si>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</si>
  <si>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</si>
  <si>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</si>
  <si>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</si>
  <si>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</si>
  <si>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</si>
  <si>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</si>
  <si>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</si>
  <si>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</si>
  <si>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</si>
  <si>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</si>
  <si>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</si>
  <si>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</si>
  <si>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</si>
  <si>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</si>
  <si>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</si>
  <si>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</si>
  <si>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</si>
  <si>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</si>
  <si>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</si>
  <si>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</si>
  <si>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</si>
  <si>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</si>
  <si>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</si>
  <si>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</si>
  <si>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</si>
  <si>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</si>
  <si>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</si>
  <si>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</si>
  <si>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</si>
  <si>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</si>
  <si>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</si>
  <si>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</si>
  <si>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</si>
  <si>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</si>
  <si>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</si>
  <si>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</si>
  <si>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</si>
  <si>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</si>
  <si>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</si>
  <si>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</si>
  <si>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</si>
  <si>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</si>
  <si>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3623</t>
  </si>
  <si>
    <t>96</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</si>
  <si>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</si>
  <si>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</si>
  <si>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</si>
  <si>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</si>
  <si>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</si>
  <si>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</si>
  <si>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</si>
  <si>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</si>
  <si>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</si>
  <si>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</si>
  <si>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</si>
  <si>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</si>
  <si>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</si>
  <si>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</si>
  <si>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</si>
  <si>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</si>
  <si>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</si>
  <si>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</si>
  <si>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</si>
  <si>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</si>
  <si>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</si>
  <si>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</si>
  <si>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</si>
  <si>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</si>
  <si>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</si>
  <si>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</si>
  <si>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</si>
  <si>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</si>
  <si>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</si>
  <si>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</si>
  <si>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1:05.15</t>
  </si>
  <si>
    <t>2:54.35</t>
  </si>
  <si>
    <t>56.01</t>
  </si>
  <si>
    <t>45.61</t>
  </si>
  <si>
    <t>1:38.76</t>
  </si>
  <si>
    <t>1:56.31</t>
  </si>
  <si>
    <t>47.38</t>
  </si>
  <si>
    <t>48.64</t>
  </si>
  <si>
    <t>54.47</t>
  </si>
  <si>
    <t>28.87</t>
  </si>
  <si>
    <t>2:13.26</t>
  </si>
  <si>
    <t>1:32.91</t>
  </si>
  <si>
    <t>1:38.39</t>
  </si>
  <si>
    <t>16.16</t>
  </si>
  <si>
    <t>24.76</t>
  </si>
  <si>
    <t>20.36</t>
  </si>
  <si>
    <t>1:23.34</t>
  </si>
  <si>
    <t>54.70</t>
  </si>
  <si>
    <t>35.79</t>
  </si>
  <si>
    <t>25.34</t>
  </si>
  <si>
    <t>Anonymous 1</t>
  </si>
  <si>
    <t>3611</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</si>
  <si>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</si>
  <si>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</si>
  <si>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</si>
  <si>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</si>
  <si>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</si>
  <si>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</si>
  <si>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</si>
  <si>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</si>
  <si>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</si>
  <si>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</si>
  <si>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</si>
  <si>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</si>
  <si>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</si>
  <si>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</si>
  <si>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</si>
  <si>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</si>
  <si>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</si>
  <si>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</si>
  <si>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</si>
  <si>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</si>
  <si>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</si>
  <si>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</si>
  <si>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</si>
  <si>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</si>
  <si>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</si>
  <si>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</si>
  <si>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</si>
  <si>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</si>
  <si>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</si>
  <si>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</si>
  <si>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</si>
  <si>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</si>
  <si>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</si>
  <si>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</si>
  <si>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</si>
  <si>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</si>
  <si>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</si>
  <si>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</si>
  <si>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</si>
  <si>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</si>
  <si>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</si>
  <si>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</si>
  <si>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</si>
  <si>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</si>
  <si>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</si>
  <si>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</si>
  <si>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</si>
  <si>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</si>
  <si>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</si>
  <si>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</si>
  <si>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</si>
  <si>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</si>
  <si>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</si>
  <si>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</si>
  <si>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</si>
  <si>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</si>
  <si>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</si>
  <si>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</si>
  <si>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</si>
  <si>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</si>
  <si>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</si>
  <si>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</si>
  <si>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</si>
  <si>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</si>
  <si>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</si>
  <si>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</si>
  <si>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</si>
  <si>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</si>
  <si>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</si>
  <si>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</si>
  <si>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</si>
  <si>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</si>
  <si>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</si>
  <si>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</si>
  <si>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</si>
  <si>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</si>
  <si>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</si>
  <si>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</si>
  <si>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</si>
  <si>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</si>
  <si>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</si>
  <si>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</si>
  <si>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</si>
  <si>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</si>
  <si>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</si>
  <si>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</si>
  <si>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</si>
  <si>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</si>
  <si>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</si>
  <si>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</si>
  <si>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</si>
  <si>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</si>
  <si>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</si>
  <si>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</si>
  <si>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</si>
  <si>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</si>
  <si>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</si>
  <si>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</si>
  <si>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</si>
  <si>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</si>
  <si>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</si>
  <si>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</si>
  <si>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</si>
  <si>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</si>
  <si>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</si>
  <si>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</si>
  <si>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</si>
  <si>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</si>
  <si>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</si>
  <si>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</si>
  <si>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</si>
  <si>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</si>
  <si>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</si>
  <si>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</si>
  <si>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</si>
  <si>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</si>
  <si>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</si>
  <si>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</si>
  <si>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3349</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</si>
  <si>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</si>
  <si>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</si>
  <si>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</si>
  <si>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</si>
  <si>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</si>
  <si>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</si>
  <si>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</si>
  <si>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</si>
  <si>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</si>
  <si>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</si>
  <si>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</si>
  <si>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</si>
  <si>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</si>
  <si>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</si>
  <si>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</si>
  <si>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</si>
  <si>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</si>
  <si>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</si>
  <si>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</si>
  <si>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</si>
  <si>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</si>
  <si>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</si>
  <si>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</si>
  <si>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</si>
  <si>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</si>
  <si>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</si>
  <si>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</si>
  <si>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</si>
  <si>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</si>
  <si>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</si>
  <si>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</si>
  <si>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</si>
  <si>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</si>
  <si>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</si>
  <si>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</si>
  <si>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</si>
  <si>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</si>
  <si>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</si>
  <si>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</si>
  <si>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</si>
  <si>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</si>
  <si>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</si>
  <si>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</si>
  <si>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</si>
  <si>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</si>
  <si>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</si>
  <si>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</si>
  <si>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</si>
  <si>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</si>
  <si>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</si>
  <si>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</si>
  <si>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</si>
  <si>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</si>
  <si>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</si>
  <si>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</si>
  <si>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</si>
  <si>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</si>
  <si>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</si>
  <si>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</si>
  <si>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</si>
  <si>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</si>
  <si>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</si>
  <si>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</si>
  <si>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</si>
  <si>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</si>
  <si>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</si>
  <si>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</si>
  <si>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</si>
  <si>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</si>
  <si>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</si>
  <si>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</si>
  <si>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</si>
  <si>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</si>
  <si>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</si>
  <si>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</si>
  <si>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</si>
  <si>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</si>
  <si>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</si>
  <si>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</si>
  <si>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</si>
  <si>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</si>
  <si>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</si>
  <si>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</si>
  <si>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</si>
  <si>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</si>
  <si>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</si>
  <si>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</si>
  <si>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</si>
  <si>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</si>
  <si>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</si>
  <si>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</si>
  <si>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</si>
  <si>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</si>
  <si>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</si>
  <si>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</si>
  <si>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</si>
  <si>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</si>
  <si>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</si>
  <si>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</si>
  <si>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</si>
  <si>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</si>
  <si>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</si>
  <si>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</si>
  <si>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</si>
  <si>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</si>
  <si>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</si>
  <si>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</si>
  <si>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</si>
  <si>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</si>
  <si>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</si>
  <si>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</si>
  <si>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</si>
  <si>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</si>
  <si>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</si>
  <si>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</si>
  <si>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</si>
  <si>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</si>
  <si>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</si>
  <si>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</si>
  <si>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</si>
  <si>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</si>
  <si>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</si>
  <si>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</si>
  <si>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</si>
  <si>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</si>
  <si>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</si>
  <si>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</si>
  <si>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</si>
  <si>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</si>
  <si>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</si>
  <si>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</si>
  <si>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</si>
  <si>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</si>
  <si>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</si>
  <si>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</si>
  <si>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</si>
  <si>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</si>
  <si>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</si>
  <si>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</si>
  <si>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</si>
  <si>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</si>
  <si>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</si>
  <si>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</si>
  <si>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</si>
  <si>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</si>
  <si>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</si>
  <si>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</si>
  <si>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</si>
  <si>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</si>
  <si>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</si>
  <si>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</si>
  <si>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</si>
  <si>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</si>
  <si>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</si>
  <si>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</si>
  <si>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</si>
  <si>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</si>
  <si>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</si>
  <si>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</si>
  <si>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</si>
  <si>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</si>
  <si>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</si>
  <si>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</si>
  <si>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</si>
  <si>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</si>
  <si>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</si>
  <si>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</si>
  <si>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</si>
  <si>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</si>
  <si>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</si>
  <si>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</si>
  <si>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</si>
  <si>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</si>
  <si>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</si>
  <si>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</si>
  <si>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</si>
  <si>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</si>
  <si>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</si>
  <si>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</si>
  <si>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</si>
  <si>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</si>
  <si>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</si>
  <si>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</si>
  <si>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</si>
  <si>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</si>
  <si>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</si>
  <si>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</si>
  <si>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</si>
  <si>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</si>
  <si>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</si>
  <si>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</si>
  <si>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</si>
  <si>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</si>
  <si>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</si>
  <si>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</si>
  <si>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</si>
  <si>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</si>
  <si>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</si>
  <si>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</si>
  <si>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</si>
  <si>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</si>
  <si>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</si>
  <si>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</si>
  <si>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</si>
  <si>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</si>
  <si>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</si>
  <si>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</si>
  <si>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</si>
  <si>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</si>
  <si>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</si>
  <si>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</si>
  <si>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</si>
  <si>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</si>
  <si>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</si>
  <si>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</si>
  <si>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</si>
  <si>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</si>
  <si>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</si>
  <si>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</si>
  <si>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</si>
  <si>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</si>
  <si>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</si>
  <si>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</si>
  <si>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</si>
  <si>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</si>
  <si>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</si>
  <si>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</si>
  <si>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</si>
  <si>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</si>
  <si>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</si>
  <si>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</si>
  <si>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</si>
  <si>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</si>
  <si>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</si>
  <si>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</si>
  <si>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</si>
  <si>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</si>
  <si>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</si>
  <si>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</si>
  <si>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</si>
  <si>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</si>
  <si>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</si>
  <si>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</si>
  <si>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</si>
  <si>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</si>
  <si>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</si>
  <si>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</si>
  <si>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</si>
  <si>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</si>
  <si>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</si>
  <si>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</si>
  <si>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</si>
  <si>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</si>
  <si>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</si>
  <si>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</si>
  <si>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</si>
  <si>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</si>
  <si>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</si>
  <si>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</si>
  <si>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</si>
  <si>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2994</t>
  </si>
  <si>
    <t>13.97</t>
  </si>
  <si>
    <t>41.02</t>
  </si>
  <si>
    <t>44.80</t>
  </si>
  <si>
    <t>30.51</t>
  </si>
  <si>
    <t>1:56.01</t>
  </si>
  <si>
    <t>1:10.18</t>
  </si>
  <si>
    <t>18.23</t>
  </si>
  <si>
    <t>56.03</t>
  </si>
  <si>
    <t>1:25.80</t>
  </si>
  <si>
    <t>1:39.31</t>
  </si>
  <si>
    <t>53.55</t>
  </si>
  <si>
    <t>2:29.07</t>
  </si>
  <si>
    <t>48.79</t>
  </si>
  <si>
    <t>15.64</t>
  </si>
  <si>
    <t>45.55</t>
  </si>
  <si>
    <t>44.96</t>
  </si>
  <si>
    <t>1:21.37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</si>
  <si>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</si>
  <si>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</si>
  <si>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</si>
  <si>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</si>
  <si>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</si>
  <si>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</si>
  <si>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</si>
  <si>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</si>
  <si>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</si>
  <si>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</si>
  <si>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</si>
  <si>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</si>
  <si>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</si>
  <si>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</si>
  <si>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</si>
  <si>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</si>
  <si>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</si>
  <si>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</si>
  <si>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</si>
  <si>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</si>
  <si>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</si>
  <si>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</si>
  <si>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</si>
  <si>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</si>
  <si>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</si>
  <si>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</si>
  <si>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</si>
  <si>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</si>
  <si>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</si>
  <si>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</si>
  <si>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</si>
  <si>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</si>
  <si>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</si>
  <si>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</si>
  <si>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</si>
  <si>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</si>
  <si>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</si>
  <si>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</si>
  <si>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</si>
  <si>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</si>
  <si>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</si>
  <si>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</si>
  <si>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</si>
  <si>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</si>
  <si>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</si>
  <si>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</si>
  <si>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</si>
  <si>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</si>
  <si>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</si>
  <si>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</si>
  <si>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</si>
  <si>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</si>
  <si>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</si>
  <si>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</si>
  <si>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</si>
  <si>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</si>
  <si>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</si>
  <si>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</si>
  <si>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</si>
  <si>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</si>
  <si>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</si>
  <si>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</si>
  <si>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</si>
  <si>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</si>
  <si>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</si>
  <si>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</si>
  <si>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</si>
  <si>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</si>
  <si>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</si>
  <si>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</si>
  <si>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</si>
  <si>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</si>
  <si>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</si>
  <si>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</si>
  <si>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</si>
  <si>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</si>
  <si>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</si>
  <si>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</si>
  <si>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</si>
  <si>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</si>
  <si>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</si>
  <si>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</si>
  <si>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</si>
  <si>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</si>
  <si>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</si>
  <si>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</si>
  <si>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</si>
  <si>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</si>
  <si>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</si>
  <si>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</si>
  <si>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</si>
  <si>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</si>
  <si>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</si>
  <si>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</si>
  <si>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</si>
  <si>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</si>
  <si>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</si>
  <si>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</si>
  <si>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</si>
  <si>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</si>
  <si>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</si>
  <si>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</si>
  <si>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</si>
  <si>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</si>
  <si>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</si>
  <si>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</si>
  <si>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</si>
  <si>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</si>
  <si>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</si>
  <si>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</si>
  <si>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</si>
  <si>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</si>
  <si>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</si>
  <si>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</si>
  <si>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</si>
  <si>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</si>
  <si>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</si>
  <si>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</si>
  <si>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</si>
  <si>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</si>
  <si>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</si>
  <si>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</si>
  <si>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</si>
  <si>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</si>
  <si>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</si>
  <si>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</si>
  <si>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</si>
  <si>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</si>
  <si>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</si>
  <si>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</si>
  <si>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</si>
  <si>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</si>
  <si>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</si>
  <si>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</si>
  <si>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</si>
  <si>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</si>
  <si>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</si>
  <si>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</si>
  <si>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</si>
  <si>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</si>
  <si>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</si>
  <si>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</si>
  <si>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</si>
  <si>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</si>
  <si>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</si>
  <si>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</si>
  <si>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</si>
  <si>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</si>
  <si>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</si>
  <si>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</si>
  <si>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</si>
  <si>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</si>
  <si>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</si>
  <si>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</si>
  <si>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</si>
  <si>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</si>
  <si>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</si>
  <si>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</si>
  <si>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</si>
  <si>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</si>
  <si>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</si>
  <si>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</si>
  <si>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</si>
  <si>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</si>
  <si>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</si>
  <si>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</si>
  <si>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</si>
  <si>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</si>
  <si>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</si>
  <si>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</si>
  <si>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</si>
  <si>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</si>
  <si>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</si>
  <si>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</si>
  <si>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</si>
  <si>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</si>
  <si>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</si>
  <si>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</si>
  <si>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</si>
  <si>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</si>
  <si>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</si>
  <si>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</si>
  <si>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</si>
  <si>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</si>
  <si>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</si>
  <si>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</si>
  <si>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</si>
  <si>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</si>
  <si>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</si>
  <si>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</si>
  <si>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</si>
  <si>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</si>
  <si>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</si>
  <si>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</si>
  <si>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</si>
  <si>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</si>
  <si>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</si>
  <si>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</si>
  <si>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</si>
  <si>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</si>
  <si>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</si>
  <si>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</si>
  <si>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</si>
  <si>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</si>
  <si>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</si>
  <si>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</si>
  <si>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</si>
  <si>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</si>
  <si>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</si>
  <si>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</si>
  <si>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</si>
  <si>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</si>
  <si>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</si>
  <si>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</si>
  <si>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</si>
  <si>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</si>
  <si>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</si>
  <si>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</si>
  <si>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</si>
  <si>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</si>
  <si>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</si>
  <si>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</si>
  <si>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</si>
  <si>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</si>
  <si>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</si>
  <si>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</si>
  <si>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</si>
  <si>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</si>
  <si>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</si>
  <si>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</si>
  <si>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</si>
  <si>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</si>
  <si>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</si>
  <si>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</si>
  <si>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</si>
  <si>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</si>
  <si>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</si>
  <si>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</si>
  <si>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</si>
  <si>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</si>
  <si>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</si>
  <si>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</si>
  <si>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</si>
  <si>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</si>
  <si>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</si>
  <si>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</si>
  <si>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</si>
  <si>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</si>
  <si>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</si>
  <si>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</si>
  <si>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</si>
  <si>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</si>
  <si>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</si>
  <si>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</si>
  <si>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</si>
  <si>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</si>
  <si>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</si>
  <si>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</si>
  <si>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</si>
  <si>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</si>
  <si>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</si>
  <si>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</si>
  <si>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</si>
  <si>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</si>
  <si>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</si>
  <si>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</si>
  <si>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</si>
  <si>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</si>
  <si>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</si>
  <si>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</si>
  <si>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</si>
  <si>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</si>
  <si>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</si>
  <si>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</si>
  <si>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</si>
  <si>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</si>
  <si>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</si>
  <si>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</si>
  <si>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</si>
  <si>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</si>
  <si>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</si>
  <si>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</si>
  <si>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</si>
  <si>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</si>
  <si>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</si>
  <si>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</si>
  <si>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</si>
  <si>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</si>
  <si>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</si>
  <si>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</si>
  <si>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</si>
  <si>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</si>
  <si>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</si>
  <si>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</si>
  <si>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</si>
  <si>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</si>
  <si>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</si>
  <si>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</si>
  <si>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</si>
  <si>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</si>
  <si>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</si>
  <si>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</si>
  <si>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</si>
  <si>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</si>
  <si>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</si>
  <si>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</si>
  <si>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</si>
  <si>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</si>
  <si>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</si>
  <si>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</si>
  <si>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</si>
  <si>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</si>
  <si>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</si>
  <si>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</si>
  <si>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</si>
  <si>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</si>
  <si>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</si>
  <si>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</si>
  <si>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</si>
  <si>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</si>
  <si>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</si>
  <si>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</si>
  <si>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</si>
  <si>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</si>
  <si>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</si>
  <si>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</si>
  <si>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</si>
  <si>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</si>
  <si>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</si>
  <si>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</si>
  <si>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</si>
  <si>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</si>
  <si>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</si>
  <si>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</si>
  <si>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</si>
  <si>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</si>
  <si>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</si>
  <si>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</si>
  <si>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</si>
  <si>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</si>
  <si>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</si>
  <si>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</si>
  <si>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</si>
  <si>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</si>
  <si>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</si>
  <si>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</si>
  <si>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</si>
  <si>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</si>
  <si>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</si>
  <si>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</si>
  <si>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</si>
  <si>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</si>
  <si>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</si>
  <si>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</si>
  <si>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</si>
  <si>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</si>
  <si>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</si>
  <si>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</si>
  <si>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</si>
  <si>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</si>
  <si>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</si>
  <si>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</si>
  <si>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</si>
  <si>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</si>
  <si>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</si>
  <si>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</si>
  <si>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</si>
  <si>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</si>
  <si>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</si>
  <si>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</si>
  <si>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</si>
  <si>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</si>
  <si>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</si>
  <si>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</si>
  <si>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</si>
  <si>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</si>
  <si>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</si>
  <si>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</si>
  <si>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</si>
  <si>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</si>
  <si>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</si>
  <si>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</si>
  <si>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</si>
  <si>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</si>
  <si>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</si>
  <si>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</si>
  <si>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</si>
  <si>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</si>
  <si>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</si>
  <si>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</si>
  <si>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</si>
  <si>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</si>
  <si>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</si>
  <si>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</si>
  <si>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</si>
  <si>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</si>
  <si>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</si>
  <si>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</si>
  <si>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</si>
  <si>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</si>
  <si>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</si>
  <si>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</si>
  <si>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</si>
  <si>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</si>
  <si>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</si>
  <si>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</si>
  <si>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</si>
  <si>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</si>
  <si>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</si>
  <si>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</si>
  <si>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</si>
  <si>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</si>
  <si>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</si>
  <si>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</si>
  <si>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</si>
  <si>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</si>
  <si>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</si>
  <si>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</si>
  <si>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</si>
  <si>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</si>
  <si>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</si>
  <si>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</si>
  <si>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</si>
  <si>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</si>
  <si>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</si>
  <si>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</si>
  <si>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</si>
  <si>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</si>
  <si>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</si>
  <si>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</si>
  <si>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</si>
  <si>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</si>
  <si>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</si>
  <si>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</si>
  <si>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</si>
  <si>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</si>
  <si>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</si>
  <si>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</si>
  <si>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</si>
  <si>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</si>
  <si>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</si>
  <si>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</si>
  <si>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</si>
  <si>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</si>
  <si>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</si>
  <si>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</si>
  <si>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</si>
  <si>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</si>
  <si>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</si>
  <si>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</si>
  <si>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</si>
  <si>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</si>
  <si>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</si>
  <si>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</si>
  <si>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</si>
  <si>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</si>
  <si>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</si>
  <si>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</si>
  <si>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</si>
  <si>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</si>
  <si>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</si>
  <si>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</si>
  <si>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</si>
  <si>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</si>
  <si>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</si>
  <si>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</si>
  <si>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</si>
  <si>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</si>
  <si>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</si>
  <si>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</si>
  <si>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</si>
  <si>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</si>
  <si>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</si>
  <si>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</si>
  <si>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</si>
  <si>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</si>
  <si>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</si>
  <si>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</si>
  <si>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</si>
  <si>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</si>
  <si>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</si>
  <si>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</si>
  <si>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</si>
  <si>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</si>
  <si>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</si>
  <si>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</si>
  <si>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</si>
  <si>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</si>
  <si>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</si>
  <si>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</si>
  <si>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</si>
  <si>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</si>
  <si>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</si>
  <si>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</si>
  <si>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</si>
  <si>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</si>
  <si>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</si>
  <si>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</si>
  <si>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</si>
  <si>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</si>
  <si>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</si>
  <si>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</si>
  <si>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</si>
  <si>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</si>
  <si>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</si>
  <si>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</si>
  <si>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</si>
  <si>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</si>
  <si>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</si>
  <si>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</si>
  <si>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</si>
  <si>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</si>
  <si>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</si>
  <si>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</si>
  <si>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</si>
  <si>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</si>
  <si>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</si>
  <si>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</si>
  <si>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</si>
  <si>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</si>
  <si>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</si>
  <si>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</si>
  <si>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</si>
  <si>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</si>
  <si>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</si>
  <si>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</si>
  <si>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</si>
  <si>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</si>
  <si>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</si>
  <si>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</si>
  <si>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</si>
  <si>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</si>
  <si>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30</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</si>
  <si>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</si>
  <si>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</si>
  <si>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</si>
  <si>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</si>
  <si>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</si>
  <si>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</si>
  <si>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</si>
  <si>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</si>
  <si>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</si>
  <si>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</si>
  <si>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</si>
  <si>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</si>
  <si>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</si>
  <si>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</si>
  <si>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</si>
  <si>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</si>
  <si>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</si>
  <si>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</si>
  <si>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</si>
  <si>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</si>
  <si>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</si>
  <si>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</si>
  <si>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</si>
  <si>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</si>
  <si>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</si>
  <si>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</si>
  <si>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</si>
  <si>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</si>
  <si>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</si>
  <si>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</si>
  <si>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</si>
  <si>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</si>
  <si>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</si>
  <si>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</si>
  <si>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</si>
  <si>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</si>
  <si>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</si>
  <si>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</si>
  <si>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</si>
  <si>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</si>
  <si>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</si>
  <si>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</si>
  <si>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</si>
  <si>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</si>
  <si>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</si>
  <si>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</si>
  <si>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</si>
  <si>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</si>
  <si>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</si>
  <si>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</si>
  <si>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</si>
  <si>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</si>
  <si>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</si>
  <si>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</si>
  <si>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</si>
  <si>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</si>
  <si>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</si>
  <si>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</si>
  <si>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</si>
  <si>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</si>
  <si>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</si>
  <si>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</si>
  <si>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</si>
  <si>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</si>
  <si>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</si>
  <si>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</si>
  <si>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</si>
  <si>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</si>
  <si>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1922</t>
  </si>
  <si>
    <t>1:27.69</t>
  </si>
  <si>
    <t>48.40</t>
  </si>
  <si>
    <t>1:12.85</t>
  </si>
  <si>
    <t>54.65</t>
  </si>
  <si>
    <t>48.92</t>
  </si>
  <si>
    <t>32.09</t>
  </si>
  <si>
    <t>1:43.86</t>
  </si>
  <si>
    <t>26.03</t>
  </si>
  <si>
    <t>2:18.14</t>
  </si>
  <si>
    <t>2:11.98</t>
  </si>
  <si>
    <t>1:43.75</t>
  </si>
  <si>
    <t>32.15</t>
  </si>
  <si>
    <t>2:11.32</t>
  </si>
  <si>
    <t>1:29.13</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</si>
  <si>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</si>
  <si>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</si>
  <si>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</si>
  <si>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</si>
  <si>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</si>
  <si>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</si>
  <si>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</si>
  <si>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</si>
  <si>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</si>
  <si>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</si>
  <si>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</si>
  <si>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</si>
  <si>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</si>
  <si>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</si>
  <si>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</si>
  <si>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</si>
  <si>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</si>
  <si>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</si>
  <si>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</si>
  <si>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</si>
  <si>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</si>
  <si>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</si>
  <si>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</si>
  <si>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</si>
  <si>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</si>
  <si>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</si>
  <si>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</si>
  <si>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</si>
  <si>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</si>
  <si>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</si>
  <si>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</si>
  <si>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</si>
  <si>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</si>
  <si>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</si>
  <si>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</si>
  <si>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</si>
  <si>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</si>
  <si>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</si>
  <si>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</si>
  <si>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</si>
  <si>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</si>
  <si>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</si>
  <si>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</si>
  <si>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</si>
  <si>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</si>
  <si>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</si>
  <si>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</si>
  <si>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</si>
  <si>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</si>
  <si>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</si>
  <si>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</si>
  <si>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</si>
  <si>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</si>
  <si>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</si>
  <si>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</si>
  <si>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</si>
  <si>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</si>
  <si>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</si>
  <si>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</si>
  <si>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</si>
  <si>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</si>
  <si>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</si>
  <si>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</si>
  <si>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</si>
  <si>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</si>
  <si>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</si>
  <si>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</si>
  <si>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</si>
  <si>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</si>
  <si>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</si>
  <si>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</si>
  <si>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</si>
  <si>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</si>
  <si>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</si>
  <si>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</si>
  <si>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</si>
  <si>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</si>
  <si>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</si>
  <si>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</si>
  <si>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</si>
  <si>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</si>
  <si>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</si>
  <si>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</si>
  <si>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</si>
  <si>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</si>
  <si>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</si>
  <si>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</si>
  <si>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</si>
  <si>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</si>
  <si>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</si>
  <si>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</si>
  <si>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</si>
  <si>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</si>
  <si>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</si>
  <si>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</si>
  <si>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</si>
  <si>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</si>
  <si>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</si>
  <si>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</si>
  <si>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</si>
  <si>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</si>
  <si>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</si>
  <si>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</si>
  <si>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</si>
  <si>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</si>
  <si>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</si>
  <si>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</si>
  <si>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</si>
  <si>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</si>
  <si>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</si>
  <si>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</si>
  <si>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</si>
  <si>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</si>
  <si>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</si>
  <si>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</si>
  <si>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</si>
  <si>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</si>
  <si>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</si>
  <si>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</si>
  <si>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</si>
  <si>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</si>
  <si>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</si>
  <si>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</si>
  <si>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</si>
  <si>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</si>
  <si>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</si>
  <si>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</si>
  <si>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</si>
  <si>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</si>
  <si>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</si>
  <si>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</si>
  <si>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</si>
  <si>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</si>
  <si>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</si>
  <si>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</si>
  <si>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</si>
  <si>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</si>
  <si>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</si>
  <si>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</si>
  <si>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</si>
  <si>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</si>
  <si>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</si>
  <si>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</si>
  <si>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</si>
  <si>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</si>
  <si>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</si>
  <si>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</si>
  <si>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</si>
  <si>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</si>
  <si>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</si>
  <si>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</si>
  <si>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</si>
  <si>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</si>
  <si>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</si>
  <si>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</si>
  <si>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</si>
  <si>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</si>
  <si>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</si>
  <si>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</si>
  <si>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</si>
  <si>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</si>
  <si>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</si>
  <si>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</si>
  <si>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</si>
  <si>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</si>
  <si>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</si>
  <si>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</si>
  <si>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</si>
  <si>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</si>
  <si>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</si>
  <si>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</si>
  <si>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</si>
  <si>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</si>
  <si>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</si>
  <si>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</si>
  <si>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</si>
  <si>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</si>
  <si>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</si>
  <si>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</si>
  <si>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</si>
  <si>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</si>
  <si>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</si>
  <si>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1678</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</si>
  <si>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</si>
  <si>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</si>
  <si>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</si>
  <si>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</si>
  <si>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</si>
  <si>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</si>
  <si>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</si>
  <si>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</si>
  <si>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</si>
  <si>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</si>
  <si>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</si>
  <si>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</si>
  <si>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</si>
  <si>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</si>
  <si>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</si>
  <si>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</si>
  <si>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</si>
  <si>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</si>
  <si>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</si>
  <si>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</si>
  <si>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</si>
  <si>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</si>
  <si>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</si>
  <si>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</si>
  <si>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</si>
  <si>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</si>
  <si>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</si>
  <si>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</si>
  <si>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</si>
  <si>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</si>
  <si>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</si>
  <si>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</si>
  <si>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</si>
  <si>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</si>
  <si>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</si>
  <si>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</si>
  <si>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</si>
  <si>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</si>
  <si>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</si>
  <si>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</si>
  <si>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</si>
  <si>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</si>
  <si>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</si>
  <si>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</si>
  <si>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</si>
  <si>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</si>
  <si>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</si>
  <si>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</si>
  <si>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</si>
  <si>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</si>
  <si>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</si>
  <si>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</si>
  <si>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</si>
  <si>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</si>
  <si>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</si>
  <si>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</si>
  <si>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</si>
  <si>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</si>
  <si>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</si>
  <si>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</si>
  <si>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</si>
  <si>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</si>
  <si>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</si>
  <si>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</si>
  <si>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</si>
  <si>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</si>
  <si>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</si>
  <si>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</si>
  <si>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</si>
  <si>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</si>
  <si>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</si>
  <si>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</si>
  <si>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</si>
  <si>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</si>
  <si>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</si>
  <si>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</si>
  <si>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</si>
  <si>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</si>
  <si>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</si>
  <si>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</si>
  <si>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</si>
  <si>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</si>
  <si>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</si>
  <si>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</si>
  <si>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</si>
  <si>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</si>
  <si>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</si>
  <si>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</si>
  <si>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</si>
  <si>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</si>
  <si>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</si>
  <si>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</si>
  <si>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</si>
  <si>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</si>
  <si>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</si>
  <si>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</si>
  <si>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</si>
  <si>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</si>
  <si>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</si>
  <si>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</si>
  <si>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</si>
  <si>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</si>
  <si>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</si>
  <si>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</si>
  <si>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</si>
  <si>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</si>
  <si>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</si>
  <si>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</si>
  <si>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</si>
  <si>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</si>
  <si>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</si>
  <si>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</si>
  <si>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</si>
  <si>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</si>
  <si>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</si>
  <si>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</si>
  <si>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</si>
  <si>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</si>
  <si>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</si>
  <si>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</si>
  <si>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</si>
  <si>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</si>
  <si>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</si>
  <si>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</si>
  <si>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</si>
  <si>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</si>
  <si>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</si>
  <si>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</si>
  <si>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</si>
  <si>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</si>
  <si>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</si>
  <si>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</si>
  <si>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</si>
  <si>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</si>
  <si>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</si>
  <si>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</si>
  <si>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</si>
  <si>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</si>
  <si>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</si>
  <si>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</si>
  <si>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</si>
  <si>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</si>
  <si>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</si>
  <si>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</si>
  <si>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</si>
  <si>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</si>
  <si>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</si>
  <si>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</si>
  <si>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</si>
  <si>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</si>
  <si>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</si>
  <si>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</si>
  <si>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</si>
  <si>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</si>
  <si>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</si>
  <si>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</si>
  <si>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</si>
  <si>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</si>
  <si>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</si>
  <si>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</si>
  <si>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</si>
  <si>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</si>
  <si>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</si>
  <si>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</si>
  <si>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</si>
  <si>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</si>
  <si>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</si>
  <si>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</si>
  <si>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</si>
  <si>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</si>
  <si>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</si>
  <si>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</si>
  <si>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</si>
  <si>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</si>
  <si>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</si>
  <si>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</si>
  <si>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</si>
  <si>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</si>
  <si>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</si>
  <si>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</si>
  <si>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</si>
  <si>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</si>
  <si>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</si>
  <si>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</si>
  <si>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</si>
  <si>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</si>
  <si>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</si>
  <si>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</si>
  <si>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</si>
  <si>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</si>
  <si>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</si>
  <si>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</si>
  <si>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</si>
  <si>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</si>
  <si>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</si>
  <si>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</si>
  <si>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</si>
  <si>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</si>
  <si>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</si>
  <si>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</si>
  <si>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</si>
  <si>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</si>
  <si>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</si>
  <si>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</si>
  <si>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</si>
  <si>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</si>
  <si>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</si>
  <si>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</si>
  <si>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</si>
  <si>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</si>
  <si>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</si>
  <si>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</si>
  <si>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</si>
  <si>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</si>
  <si>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</si>
  <si>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</si>
  <si>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</si>
  <si>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</si>
  <si>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</si>
  <si>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</si>
  <si>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</si>
  <si>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</si>
  <si>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</si>
  <si>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</si>
  <si>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</si>
  <si>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</si>
  <si>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</si>
  <si>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</si>
  <si>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</si>
  <si>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</si>
  <si>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</si>
  <si>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</si>
  <si>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</si>
  <si>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</si>
  <si>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</si>
  <si>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</si>
  <si>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</si>
  <si>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</si>
  <si>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</si>
  <si>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</si>
  <si>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</si>
  <si>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</si>
  <si>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</si>
  <si>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</si>
  <si>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</si>
  <si>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</si>
  <si>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</si>
  <si>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</si>
  <si>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</si>
  <si>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</si>
  <si>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</si>
  <si>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</si>
  <si>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</si>
  <si>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</si>
  <si>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</si>
  <si>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</si>
  <si>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</si>
  <si>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</si>
  <si>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</si>
  <si>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</si>
  <si>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</si>
  <si>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</si>
  <si>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</si>
  <si>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</si>
  <si>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</si>
  <si>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</si>
  <si>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</si>
  <si>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</si>
  <si>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</si>
  <si>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</si>
  <si>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</si>
  <si>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</si>
  <si>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</si>
  <si>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</si>
  <si>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</si>
  <si>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</si>
  <si>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</si>
  <si>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</si>
  <si>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</si>
  <si>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</si>
  <si>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</si>
  <si>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</si>
  <si>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</si>
  <si>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</si>
  <si>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</si>
  <si>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</si>
  <si>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</si>
  <si>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</si>
  <si>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</si>
  <si>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</si>
  <si>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</si>
  <si>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</si>
  <si>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</si>
  <si>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</si>
  <si>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</si>
  <si>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</si>
  <si>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</si>
  <si>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</si>
  <si>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</si>
  <si>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</si>
  <si>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</si>
  <si>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</si>
  <si>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</si>
  <si>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</si>
  <si>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</si>
  <si>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</si>
  <si>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</si>
  <si>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</si>
  <si>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</si>
  <si>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</si>
  <si>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</si>
  <si>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</si>
  <si>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</si>
  <si>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</si>
  <si>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</si>
  <si>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</si>
  <si>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</si>
  <si>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</si>
  <si>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</si>
  <si>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</si>
  <si>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</si>
  <si>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</si>
  <si>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</si>
  <si>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</si>
  <si>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</si>
  <si>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</si>
  <si>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</si>
  <si>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</si>
  <si>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</si>
  <si>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</si>
  <si>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</si>
  <si>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</si>
  <si>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</si>
  <si>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</si>
  <si>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</si>
  <si>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</si>
  <si>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</si>
  <si>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</si>
  <si>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</si>
  <si>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</si>
  <si>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</si>
  <si>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</si>
  <si>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</si>
  <si>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</si>
  <si>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</si>
  <si>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</si>
  <si>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</si>
  <si>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</si>
  <si>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</si>
  <si>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</si>
  <si>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</si>
  <si>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</si>
  <si>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</si>
  <si>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</si>
  <si>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</si>
  <si>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</si>
  <si>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</si>
  <si>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</si>
  <si>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</si>
  <si>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</si>
  <si>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</si>
  <si>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</si>
  <si>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</si>
  <si>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</si>
  <si>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</si>
  <si>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</si>
  <si>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</si>
  <si>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</si>
  <si>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</si>
  <si>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</si>
  <si>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</si>
  <si>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</si>
  <si>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</si>
  <si>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</si>
  <si>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</si>
  <si>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</si>
  <si>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</si>
  <si>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</si>
  <si>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</si>
  <si>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</si>
  <si>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</si>
  <si>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</si>
  <si>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</si>
  <si>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</si>
  <si>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</si>
  <si>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</si>
  <si>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</si>
  <si>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</si>
  <si>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</si>
  <si>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</si>
  <si>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</si>
  <si>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</si>
  <si>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</si>
  <si>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</si>
  <si>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</si>
  <si>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</si>
  <si>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</si>
  <si>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</si>
  <si>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</si>
  <si>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</si>
  <si>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</si>
  <si>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</si>
  <si>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</si>
  <si>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</si>
  <si>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</si>
  <si>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</si>
  <si>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</si>
  <si>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</si>
  <si>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</si>
  <si>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</si>
  <si>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</si>
  <si>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</si>
  <si>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</si>
  <si>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</si>
  <si>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</si>
  <si>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</si>
  <si>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</si>
  <si>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</si>
  <si>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</si>
  <si>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</si>
  <si>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</si>
  <si>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</si>
  <si>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</si>
  <si>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</si>
  <si>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</si>
  <si>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</si>
  <si>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</si>
  <si>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</si>
  <si>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</si>
  <si>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</si>
  <si>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</si>
  <si>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</si>
  <si>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</si>
  <si>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</si>
  <si>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</si>
  <si>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</si>
  <si>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</si>
  <si>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</si>
  <si>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</si>
  <si>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</si>
  <si>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</si>
  <si>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</si>
  <si>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</si>
  <si>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</si>
  <si>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</si>
  <si>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</si>
  <si>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</si>
  <si>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</si>
  <si>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</si>
  <si>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</si>
  <si>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</si>
  <si>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</si>
  <si>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</si>
  <si>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</si>
  <si>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</si>
  <si>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</si>
  <si>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</si>
  <si>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</si>
  <si>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</si>
  <si>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</si>
  <si>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</si>
  <si>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</si>
  <si>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</si>
  <si>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</si>
  <si>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</si>
  <si>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</si>
  <si>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</si>
  <si>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</si>
  <si>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</si>
  <si>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</si>
  <si>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</si>
  <si>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</si>
  <si>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</si>
  <si>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</si>
  <si>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</si>
  <si>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</si>
  <si>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</si>
  <si>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</si>
  <si>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</si>
  <si>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</si>
  <si>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</si>
  <si>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</si>
  <si>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</si>
  <si>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</si>
  <si>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</si>
  <si>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</si>
  <si>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</si>
  <si>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</si>
  <si>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</si>
  <si>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</si>
  <si>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</si>
  <si>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</si>
  <si>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</si>
  <si>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</si>
  <si>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</si>
  <si>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</si>
  <si>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</si>
  <si>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</si>
  <si>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</si>
  <si>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</si>
  <si>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</si>
  <si>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</si>
  <si>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</si>
  <si>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</si>
  <si>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</si>
  <si>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</si>
  <si>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</si>
  <si>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</si>
  <si>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</si>
  <si>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</si>
  <si>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</si>
  <si>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</si>
  <si>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</si>
  <si>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</si>
  <si>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</si>
  <si>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</si>
  <si>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</si>
  <si>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</si>
  <si>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</si>
  <si>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</si>
  <si>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</si>
  <si>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</si>
  <si>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</si>
  <si>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</si>
  <si>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</si>
  <si>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</si>
  <si>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</si>
  <si>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</si>
  <si>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</si>
  <si>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</si>
  <si>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</si>
  <si>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</si>
  <si>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</si>
  <si>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</si>
  <si>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</si>
  <si>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</si>
  <si>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</si>
  <si>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</si>
  <si>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</si>
  <si>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</si>
  <si>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</si>
  <si>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</si>
  <si>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</si>
  <si>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</si>
  <si>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</si>
  <si>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</si>
  <si>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</si>
  <si>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</si>
  <si>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</si>
  <si>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</si>
  <si>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</si>
  <si>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</si>
  <si>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</si>
  <si>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</si>
  <si>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</si>
  <si>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</si>
  <si>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</si>
  <si>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</si>
  <si>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</si>
  <si>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</si>
  <si>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</si>
  <si>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</si>
  <si>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</si>
  <si>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</si>
  <si>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</si>
  <si>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</si>
  <si>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</si>
  <si>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</si>
  <si>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</si>
  <si>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</si>
  <si>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</si>
  <si>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</si>
  <si>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</si>
  <si>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</si>
  <si>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</si>
  <si>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</si>
  <si>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</si>
  <si>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</si>
  <si>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</si>
  <si>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</si>
  <si>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</si>
  <si>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</si>
  <si>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</si>
  <si>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</si>
  <si>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</si>
  <si>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</si>
  <si>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</si>
  <si>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</si>
  <si>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</si>
  <si>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</si>
  <si>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</si>
  <si>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</si>
  <si>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</si>
  <si>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</si>
  <si>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</si>
  <si>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</si>
  <si>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</si>
  <si>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</si>
  <si>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</si>
  <si>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</si>
  <si>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</si>
  <si>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</si>
  <si>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</si>
  <si>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</si>
  <si>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</si>
  <si>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</si>
  <si>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</si>
  <si>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</si>
  <si>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</si>
  <si>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</si>
  <si>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</si>
  <si>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</si>
  <si>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</si>
  <si>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</si>
  <si>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</si>
  <si>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</si>
  <si>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</si>
  <si>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</si>
  <si>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</si>
  <si>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</si>
  <si>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</si>
  <si>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</si>
  <si>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</si>
  <si>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</si>
  <si>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</si>
  <si>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</si>
  <si>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</si>
  <si>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</si>
  <si>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</si>
  <si>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</si>
  <si>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</si>
  <si>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</si>
  <si>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</si>
  <si>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</si>
  <si>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</si>
  <si>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</si>
  <si>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</si>
  <si>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</si>
  <si>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</si>
  <si>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</si>
  <si>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</si>
  <si>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</si>
  <si>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</si>
  <si>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</si>
  <si>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</si>
  <si>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</si>
  <si>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</si>
  <si>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</si>
  <si>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</si>
  <si>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</si>
  <si>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</si>
  <si>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</si>
  <si>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</si>
  <si>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</si>
  <si>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</si>
  <si>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</si>
  <si>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</si>
  <si>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</si>
  <si>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</si>
  <si>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</si>
  <si>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</si>
  <si>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</si>
  <si>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</si>
  <si>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</si>
  <si>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</si>
  <si>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</si>
  <si>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</si>
  <si>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</si>
  <si>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</si>
  <si>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</si>
  <si>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</si>
  <si>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</si>
  <si>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</si>
  <si>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</si>
  <si>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</si>
  <si>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</si>
  <si>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</si>
  <si>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</si>
  <si>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</si>
  <si>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</si>
  <si>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</si>
  <si>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</si>
  <si>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</si>
  <si>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</si>
  <si>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</si>
  <si>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</si>
  <si>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</si>
  <si>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</si>
  <si>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</si>
  <si>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</si>
  <si>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</si>
  <si>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</si>
  <si>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</si>
  <si>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</si>
  <si>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</si>
  <si>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</si>
  <si>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522</t>
  </si>
  <si>
    <t>1:26.22</t>
  </si>
  <si>
    <t>52.34</t>
  </si>
  <si>
    <t>2:36.48</t>
  </si>
  <si>
    <t>1:01.33</t>
  </si>
  <si>
    <t>53.06</t>
  </si>
  <si>
    <t>20.28</t>
  </si>
  <si>
    <t>53.04</t>
  </si>
  <si>
    <t>32.51</t>
  </si>
  <si>
    <t>28.73</t>
  </si>
  <si>
    <t>2:19.99</t>
  </si>
  <si>
    <t>26.70</t>
  </si>
  <si>
    <t>36.24</t>
  </si>
  <si>
    <t>1:50.03</t>
  </si>
  <si>
    <t>36.13</t>
  </si>
  <si>
    <t>25.43</t>
  </si>
  <si>
    <t>Kydi</t>
  </si>
  <si>
    <t>517</t>
  </si>
  <si>
    <t>1:51.39</t>
  </si>
  <si>
    <t>1:08.35</t>
  </si>
  <si>
    <t>26.76</t>
  </si>
  <si>
    <t>1:03.68</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</si>
  <si>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</si>
  <si>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</si>
  <si>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</si>
  <si>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</si>
  <si>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</si>
  <si>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</si>
  <si>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</si>
  <si>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</si>
  <si>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</si>
  <si>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</si>
  <si>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</si>
  <si>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</si>
  <si>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</si>
  <si>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</si>
  <si>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</si>
  <si>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</si>
  <si>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</si>
  <si>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</si>
  <si>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</si>
  <si>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</si>
  <si>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</si>
  <si>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</si>
  <si>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</si>
  <si>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</si>
  <si>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</si>
  <si>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</si>
  <si>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</si>
  <si>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</si>
  <si>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</si>
  <si>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</si>
  <si>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</si>
  <si>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</si>
  <si>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</si>
  <si>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</si>
  <si>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</si>
  <si>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</si>
  <si>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</si>
  <si>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</si>
  <si>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</si>
  <si>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</si>
  <si>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</si>
  <si>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</si>
  <si>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</si>
  <si>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</si>
  <si>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</si>
  <si>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</si>
  <si>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</si>
  <si>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</si>
  <si>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</si>
  <si>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</si>
  <si>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</si>
  <si>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</si>
  <si>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</si>
  <si>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</si>
  <si>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</si>
  <si>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</si>
  <si>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</si>
  <si>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</si>
  <si>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</si>
  <si>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</si>
  <si>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</si>
  <si>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</si>
  <si>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yotsugii</t>
  </si>
  <si>
    <t>392</t>
  </si>
  <si>
    <t>14.14</t>
  </si>
  <si>
    <t>Nanashi</t>
  </si>
  <si>
    <t>382</t>
  </si>
  <si>
    <t>1:27.50</t>
  </si>
  <si>
    <t>Syrup</t>
  </si>
  <si>
    <t>372</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</si>
  <si>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</si>
  <si>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</si>
  <si>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</si>
  <si>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</si>
  <si>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</si>
  <si>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</si>
  <si>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</si>
  <si>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</si>
  <si>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</si>
  <si>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</si>
  <si>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</si>
  <si>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</si>
  <si>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</si>
  <si>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</si>
  <si>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</si>
  <si>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</si>
  <si>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</si>
  <si>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</si>
  <si>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</si>
  <si>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</si>
  <si>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</si>
  <si>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</si>
  <si>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</si>
  <si>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</si>
  <si>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</si>
  <si>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</si>
  <si>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</si>
  <si>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</si>
  <si>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</si>
  <si>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</si>
  <si>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</si>
  <si>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</si>
  <si>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</si>
  <si>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</si>
  <si>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</si>
  <si>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</si>
  <si>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</si>
  <si>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</si>
  <si>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</si>
  <si>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</si>
  <si>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</si>
  <si>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</si>
  <si>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</si>
  <si>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</si>
  <si>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</si>
  <si>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</si>
  <si>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</si>
  <si>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</si>
  <si>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</si>
  <si>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</si>
  <si>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</si>
  <si>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</si>
  <si>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</si>
  <si>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</si>
  <si>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</si>
  <si>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</si>
  <si>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</si>
  <si>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</si>
  <si>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</si>
  <si>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</si>
  <si>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</si>
  <si>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</si>
  <si>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</si>
  <si>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</si>
  <si>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</si>
  <si>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</si>
  <si>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</si>
  <si>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</si>
  <si>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</si>
  <si>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</si>
  <si>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</si>
  <si>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</si>
  <si>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</si>
  <si>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</si>
  <si>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</si>
  <si>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</si>
  <si>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</si>
  <si>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</si>
  <si>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</si>
  <si>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</si>
  <si>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</si>
  <si>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</si>
  <si>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</si>
  <si>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</si>
  <si>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</si>
  <si>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</si>
  <si>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</si>
  <si>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</si>
  <si>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</si>
  <si>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</si>
  <si>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</si>
  <si>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</si>
  <si>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</si>
  <si>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</si>
  <si>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</si>
  <si>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</si>
  <si>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</si>
  <si>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</si>
  <si>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</si>
  <si>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</si>
  <si>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</si>
  <si>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</si>
  <si>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</si>
  <si>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</si>
  <si>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</si>
  <si>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</si>
  <si>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</si>
  <si>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</si>
  <si>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</si>
  <si>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</si>
  <si>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</si>
  <si>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</si>
  <si>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</si>
  <si>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</si>
  <si>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</si>
  <si>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</si>
  <si>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</si>
  <si>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</si>
  <si>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</si>
  <si>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</si>
  <si>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</si>
  <si>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</si>
  <si>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</si>
  <si>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</si>
  <si>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</si>
  <si>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</si>
  <si>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</si>
  <si>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</si>
  <si>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</si>
  <si>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</si>
  <si>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</si>
  <si>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</si>
  <si>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</si>
  <si>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</si>
  <si>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</si>
  <si>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</si>
  <si>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</si>
  <si>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</si>
  <si>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</si>
  <si>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</si>
  <si>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</si>
  <si>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</si>
  <si>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</si>
  <si>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</si>
  <si>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</si>
  <si>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</si>
  <si>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</si>
  <si>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</si>
  <si>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</si>
  <si>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</si>
  <si>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</si>
  <si>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</si>
  <si>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</si>
  <si>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</si>
  <si>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</si>
  <si>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</si>
  <si>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</si>
  <si>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</si>
  <si>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</si>
  <si>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</si>
  <si>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</si>
  <si>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</si>
  <si>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</si>
  <si>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</si>
  <si>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</si>
  <si>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</si>
  <si>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</si>
  <si>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</si>
  <si>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</si>
  <si>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</si>
  <si>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</si>
  <si>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</si>
  <si>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</si>
  <si>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</si>
  <si>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</si>
  <si>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</si>
  <si>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</si>
  <si>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</si>
  <si>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</si>
  <si>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</si>
  <si>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</si>
  <si>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</si>
  <si>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</si>
  <si>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</si>
  <si>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</si>
  <si>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</si>
  <si>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</si>
  <si>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</si>
  <si>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</si>
  <si>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</si>
  <si>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</si>
  <si>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</si>
  <si>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</si>
  <si>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</si>
  <si>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</si>
  <si>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</si>
  <si>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</si>
  <si>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</si>
  <si>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</si>
  <si>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</si>
  <si>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</si>
  <si>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</si>
  <si>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</si>
  <si>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</si>
  <si>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</si>
  <si>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</si>
  <si>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</si>
  <si>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</si>
  <si>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</si>
  <si>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</si>
  <si>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</si>
  <si>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</si>
  <si>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</si>
  <si>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</si>
  <si>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</si>
  <si>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</si>
  <si>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</si>
  <si>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</si>
  <si>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</si>
  <si>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</si>
  <si>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</si>
  <si>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</si>
  <si>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</si>
  <si>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</si>
  <si>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</si>
  <si>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</si>
  <si>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</si>
  <si>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</si>
  <si>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</si>
  <si>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</si>
  <si>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</si>
  <si>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</si>
  <si>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</si>
  <si>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</si>
  <si>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</si>
  <si>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</si>
  <si>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</si>
  <si>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</si>
  <si>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</si>
  <si>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</si>
  <si>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</si>
  <si>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</si>
  <si>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</si>
  <si>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</si>
  <si>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</si>
  <si>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</si>
  <si>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</si>
  <si>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</si>
  <si>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</si>
  <si>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</si>
  <si>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</si>
  <si>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</si>
  <si>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</si>
  <si>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</si>
  <si>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</si>
  <si>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</si>
  <si>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</si>
  <si>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</si>
  <si>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</si>
  <si>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</si>
  <si>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</si>
  <si>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</si>
  <si>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</si>
  <si>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</si>
  <si>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</si>
  <si>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</si>
  <si>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</si>
  <si>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</si>
  <si>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</si>
  <si>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</si>
  <si>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</si>
  <si>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</si>
  <si>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</si>
  <si>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</si>
  <si>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</si>
  <si>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</si>
  <si>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</si>
  <si>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</si>
  <si>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</si>
  <si>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</si>
  <si>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</si>
  <si>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</si>
  <si>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</si>
  <si>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</si>
  <si>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</si>
  <si>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</si>
  <si>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</si>
  <si>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</si>
  <si>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</si>
  <si>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</si>
  <si>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</si>
  <si>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</si>
  <si>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</si>
  <si>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</si>
  <si>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</si>
  <si>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</si>
  <si>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</si>
  <si>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</si>
  <si>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</si>
  <si>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</si>
  <si>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</si>
  <si>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</si>
  <si>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</si>
  <si>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</si>
  <si>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</si>
  <si>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</si>
  <si>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</si>
  <si>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</si>
  <si>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</si>
  <si>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</si>
  <si>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</si>
  <si>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</si>
  <si>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</si>
  <si>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</si>
  <si>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</si>
  <si>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</si>
  <si>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</si>
  <si>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</si>
  <si>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</si>
  <si>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</si>
  <si>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</si>
  <si>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</si>
  <si>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</si>
  <si>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</si>
  <si>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</si>
  <si>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</si>
  <si>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</si>
  <si>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</si>
  <si>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</si>
  <si>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</si>
  <si>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</si>
  <si>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</si>
  <si>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</si>
  <si>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</si>
  <si>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</si>
  <si>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</si>
  <si>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</si>
  <si>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</si>
  <si>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</si>
  <si>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</si>
  <si>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</si>
  <si>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</si>
  <si>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</si>
  <si>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</si>
  <si>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</si>
  <si>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</si>
  <si>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</si>
  <si>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</si>
  <si>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</si>
  <si>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</si>
  <si>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</si>
  <si>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</si>
  <si>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</si>
  <si>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</si>
  <si>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</si>
  <si>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</si>
  <si>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</si>
  <si>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</si>
  <si>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</si>
  <si>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</si>
  <si>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</si>
  <si>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</si>
  <si>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</si>
  <si>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</si>
  <si>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</si>
  <si>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</si>
  <si>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</si>
  <si>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</si>
  <si>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</si>
  <si>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</si>
  <si>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</si>
  <si>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</si>
  <si>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</si>
  <si>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</si>
  <si>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</si>
  <si>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</si>
  <si>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</si>
  <si>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</si>
  <si>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</si>
  <si>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</si>
  <si>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</si>
  <si>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</si>
  <si>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</si>
  <si>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</si>
  <si>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</si>
  <si>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</si>
  <si>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</si>
  <si>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</si>
  <si>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</si>
  <si>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</si>
  <si>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</si>
  <si>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</si>
  <si>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</si>
  <si>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</si>
  <si>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</si>
  <si>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</si>
  <si>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</si>
  <si>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</si>
  <si>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</si>
  <si>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</si>
  <si>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</si>
  <si>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</si>
  <si>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</si>
  <si>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</si>
  <si>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</si>
  <si>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</si>
  <si>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</si>
  <si>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</si>
  <si>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</si>
  <si>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</si>
  <si>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</si>
  <si>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</si>
  <si>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</si>
  <si>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</si>
  <si>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</si>
  <si>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</si>
  <si>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</si>
  <si>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</si>
  <si>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</si>
  <si>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</si>
  <si>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</si>
  <si>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</si>
  <si>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</si>
  <si>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</si>
  <si>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</si>
  <si>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</si>
  <si>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</si>
  <si>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</si>
  <si>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</si>
  <si>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</si>
  <si>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</si>
  <si>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</si>
  <si>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</si>
  <si>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</si>
  <si>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</si>
  <si>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</si>
  <si>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</si>
  <si>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</si>
  <si>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</si>
  <si>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</si>
  <si>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</si>
  <si>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</si>
  <si>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</si>
  <si>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</si>
  <si>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</si>
  <si>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</si>
  <si>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</si>
  <si>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</si>
  <si>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</si>
  <si>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</si>
  <si>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</si>
  <si>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</si>
  <si>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</si>
  <si>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</si>
  <si>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</si>
  <si>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</si>
  <si>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</si>
  <si>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</si>
  <si>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</si>
  <si>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</si>
  <si>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</si>
  <si>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</si>
  <si>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</si>
  <si>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</si>
  <si>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</si>
  <si>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</si>
  <si>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</si>
  <si>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</si>
  <si>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</si>
  <si>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</si>
  <si>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</si>
  <si>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</si>
  <si>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</si>
  <si>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</si>
  <si>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</si>
  <si>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</si>
  <si>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</si>
  <si>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</si>
  <si>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</si>
  <si>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</si>
  <si>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</si>
  <si>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</si>
  <si>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</si>
  <si>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</si>
  <si>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</si>
  <si>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</si>
  <si>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</si>
  <si>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</si>
  <si>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</si>
  <si>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</si>
  <si>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</si>
  <si>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</si>
  <si>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</si>
  <si>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</si>
  <si>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</si>
  <si>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</si>
  <si>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</si>
  <si>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</si>
  <si>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</si>
  <si>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</si>
  <si>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</si>
  <si>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</si>
  <si>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</si>
  <si>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</si>
  <si>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</si>
  <si>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</si>
  <si>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</si>
  <si>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</si>
  <si>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</si>
  <si>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</si>
  <si>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</si>
  <si>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</si>
  <si>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</si>
  <si>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</si>
  <si>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</si>
  <si>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</si>
  <si>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</si>
  <si>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</si>
  <si>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</si>
  <si>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</si>
  <si>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</si>
  <si>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</si>
  <si>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</si>
  <si>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</si>
  <si>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</si>
  <si>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</si>
  <si>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</si>
  <si>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</si>
  <si>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</si>
  <si>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</si>
  <si>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</si>
  <si>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</si>
  <si>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</si>
  <si>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</si>
  <si>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</si>
  <si>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</si>
  <si>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</si>
  <si>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</si>
  <si>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</si>
  <si>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</si>
  <si>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</si>
  <si>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</si>
  <si>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</si>
  <si>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</si>
  <si>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</si>
  <si>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</si>
  <si>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</si>
  <si>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</si>
  <si>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</si>
  <si>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</si>
  <si>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</si>
  <si>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</si>
  <si>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</si>
  <si>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</si>
  <si>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</si>
  <si>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</si>
  <si>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</si>
  <si>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</si>
  <si>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</si>
  <si>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</si>
  <si>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</si>
  <si>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</si>
  <si>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</si>
  <si>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</si>
  <si>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</si>
  <si>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</si>
  <si>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</si>
  <si>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</si>
  <si>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</si>
  <si>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</si>
  <si>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</si>
  <si>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</si>
  <si>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</si>
  <si>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</si>
  <si>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</si>
  <si>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</si>
  <si>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</si>
  <si>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</si>
  <si>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</si>
  <si>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</si>
  <si>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</si>
  <si>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</si>
  <si>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</si>
  <si>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</si>
  <si>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</si>
  <si>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</si>
  <si>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</si>
  <si>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</si>
  <si>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</si>
  <si>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</si>
  <si>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</si>
  <si>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</si>
  <si>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</si>
  <si>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</si>
  <si>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</si>
  <si>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</si>
  <si>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</si>
  <si>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</si>
  <si>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</si>
  <si>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</si>
  <si>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</si>
  <si>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</si>
  <si>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</si>
  <si>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</si>
  <si>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</si>
  <si>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</si>
  <si>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</si>
  <si>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</si>
  <si>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</si>
  <si>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</si>
  <si>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</si>
  <si>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</si>
  <si>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</si>
  <si>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</si>
  <si>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</si>
  <si>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</si>
  <si>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</si>
  <si>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</si>
  <si>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</si>
  <si>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</si>
  <si>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</si>
  <si>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</si>
  <si>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</si>
  <si>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</si>
  <si>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</si>
  <si>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</si>
  <si>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</si>
  <si>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</si>
  <si>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</si>
  <si>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</si>
  <si>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</si>
  <si>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</si>
  <si>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</si>
  <si>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</si>
  <si>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</si>
  <si>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</si>
  <si>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</si>
  <si>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</si>
  <si>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</si>
  <si>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</si>
  <si>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</si>
  <si>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</si>
  <si>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</si>
  <si>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</si>
  <si>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</si>
  <si>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</si>
  <si>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</si>
  <si>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</si>
  <si>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</si>
  <si>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</si>
  <si>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</si>
  <si>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</si>
  <si>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</si>
  <si>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</si>
  <si>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</si>
  <si>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</si>
  <si>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</si>
  <si>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</si>
  <si>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</si>
  <si>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</si>
  <si>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</si>
  <si>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</si>
  <si>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</si>
  <si>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</si>
  <si>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</si>
  <si>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</si>
  <si>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</si>
  <si>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</si>
  <si>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</si>
  <si>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</si>
  <si>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</si>
  <si>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</si>
  <si>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</si>
  <si>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</si>
  <si>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</si>
  <si>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</si>
  <si>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</si>
  <si>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</si>
  <si>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</si>
  <si>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</si>
  <si>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</si>
  <si>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</si>
  <si>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</si>
  <si>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</si>
  <si>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</si>
  <si>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</si>
  <si>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</si>
  <si>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</si>
  <si>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</si>
  <si>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</si>
  <si>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</si>
  <si>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</si>
  <si>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</si>
  <si>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</si>
  <si>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</si>
  <si>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</si>
  <si>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</si>
  <si>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</si>
  <si>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</si>
  <si>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</si>
  <si>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</si>
  <si>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</si>
  <si>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</si>
  <si>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</si>
  <si>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</si>
  <si>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</si>
  <si>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</si>
  <si>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</si>
  <si>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</si>
  <si>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</si>
  <si>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</si>
  <si>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</si>
  <si>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</si>
  <si>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</si>
  <si>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</si>
  <si>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</si>
  <si>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</si>
  <si>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</si>
  <si>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</si>
  <si>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</si>
  <si>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</si>
  <si>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</si>
  <si>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</si>
  <si>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</si>
  <si>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</si>
  <si>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</si>
  <si>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</si>
  <si>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</si>
  <si>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</si>
  <si>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</si>
  <si>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</si>
  <si>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</si>
  <si>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</si>
  <si>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</si>
  <si>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</si>
  <si>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</si>
  <si>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</si>
  <si>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</si>
  <si>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</si>
  <si>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</si>
  <si>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</si>
  <si>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</si>
  <si>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</si>
  <si>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</si>
  <si>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</si>
  <si>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</si>
  <si>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</si>
  <si>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</si>
  <si>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</si>
  <si>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</si>
  <si>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</si>
  <si>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</si>
  <si>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</si>
  <si>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</si>
  <si>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</si>
  <si>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</si>
  <si>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</si>
  <si>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</si>
  <si>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</si>
  <si>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</si>
  <si>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</si>
  <si>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</si>
  <si>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</si>
  <si>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</si>
  <si>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</si>
  <si>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</si>
  <si>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</si>
  <si>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</si>
  <si>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</si>
  <si>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</si>
  <si>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</si>
  <si>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</si>
  <si>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</si>
  <si>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</si>
  <si>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</si>
  <si>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</si>
  <si>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</si>
  <si>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</si>
  <si>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</si>
  <si>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</si>
  <si>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</si>
  <si>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</si>
  <si>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</si>
  <si>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</si>
  <si>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</si>
  <si>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</si>
  <si>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</si>
  <si>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</si>
  <si>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</si>
  <si>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</si>
  <si>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</si>
  <si>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</si>
  <si>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</si>
  <si>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</si>
  <si>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</si>
  <si>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</si>
  <si>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</si>
  <si>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</si>
  <si>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</si>
  <si>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</si>
  <si>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</si>
  <si>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</si>
  <si>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</si>
  <si>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</si>
  <si>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</si>
  <si>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</si>
  <si>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</si>
  <si>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</si>
  <si>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</si>
  <si>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</si>
  <si>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</si>
  <si>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</si>
  <si>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</si>
  <si>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</si>
  <si>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</si>
  <si>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</si>
  <si>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</si>
  <si>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</si>
  <si>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</si>
  <si>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</si>
  <si>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</si>
  <si>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</si>
  <si>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</si>
  <si>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</si>
  <si>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</si>
  <si>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</si>
  <si>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</si>
  <si>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</si>
  <si>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</si>
  <si>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</si>
  <si>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</si>
  <si>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</si>
  <si>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</si>
  <si>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</si>
  <si>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</si>
  <si>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</si>
  <si>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</si>
  <si>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</si>
  <si>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</si>
  <si>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</si>
  <si>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</si>
  <si>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</si>
  <si>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</si>
  <si>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</si>
  <si>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</si>
  <si>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</si>
  <si>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</si>
  <si>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</si>
  <si>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</si>
  <si>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</si>
  <si>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</si>
  <si>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</si>
  <si>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</si>
  <si>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</si>
  <si>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</si>
  <si>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</si>
  <si>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</si>
  <si>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</si>
  <si>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</si>
  <si>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</si>
  <si>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</si>
  <si>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</si>
  <si>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</si>
  <si>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</si>
  <si>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</si>
  <si>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</si>
  <si>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</si>
  <si>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</si>
  <si>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</si>
  <si>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</si>
  <si>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</si>
  <si>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</si>
  <si>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</si>
  <si>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</si>
  <si>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</si>
  <si>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</si>
  <si>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</si>
  <si>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</si>
  <si>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</si>
  <si>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</si>
  <si>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</si>
  <si>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</si>
  <si>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</si>
  <si>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</si>
  <si>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</si>
  <si>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</si>
  <si>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</si>
  <si>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</si>
  <si>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</si>
  <si>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</si>
  <si>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</si>
  <si>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</si>
  <si>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</si>
  <si>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</si>
  <si>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</si>
  <si>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</si>
  <si>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</si>
  <si>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</si>
  <si>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</si>
  <si>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</si>
  <si>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</si>
  <si>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</si>
  <si>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</si>
  <si>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</si>
  <si>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</si>
  <si>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</si>
  <si>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</si>
  <si>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</si>
  <si>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</si>
  <si>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</si>
  <si>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</si>
  <si>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</si>
  <si>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</si>
  <si>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</si>
  <si>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</si>
  <si>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</si>
  <si>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</si>
  <si>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</si>
  <si>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</si>
  <si>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</si>
  <si>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</si>
  <si>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</si>
  <si>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</si>
  <si>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</si>
  <si>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</si>
  <si>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</si>
  <si>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</si>
  <si>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</si>
  <si>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</si>
  <si>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</si>
  <si>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</si>
  <si>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</si>
  <si>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</si>
  <si>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</si>
  <si>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</si>
  <si>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</si>
  <si>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</si>
  <si>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</si>
  <si>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</si>
  <si>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</si>
  <si>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</si>
  <si>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</si>
  <si>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</si>
  <si>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</si>
  <si>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</si>
  <si>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</si>
  <si>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</si>
  <si>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</si>
  <si>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</si>
  <si>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</si>
  <si>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</si>
  <si>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</si>
  <si>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</si>
  <si>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</si>
  <si>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</si>
  <si>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</si>
  <si>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</si>
  <si>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</si>
  <si>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</si>
  <si>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</si>
  <si>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</si>
  <si>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</si>
  <si>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</si>
  <si>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</si>
  <si>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</si>
  <si>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</si>
  <si>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</si>
  <si>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</si>
  <si>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</si>
  <si>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</si>
  <si>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</si>
  <si>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</si>
  <si>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</si>
  <si>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</si>
  <si>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</si>
  <si>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</si>
  <si>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</si>
  <si>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</si>
  <si>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</si>
  <si>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</si>
  <si>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</si>
  <si>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</si>
  <si>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</si>
  <si>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</si>
  <si>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</si>
  <si>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</si>
  <si>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</si>
  <si>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</si>
  <si>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</si>
  <si>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</si>
  <si>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</si>
  <si>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</si>
  <si>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</si>
  <si>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</si>
  <si>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</si>
  <si>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</si>
  <si>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</si>
  <si>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</si>
  <si>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</si>
  <si>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</si>
  <si>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</si>
  <si>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</si>
  <si>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</si>
  <si>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</si>
  <si>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</si>
  <si>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</si>
  <si>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</si>
  <si>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</si>
  <si>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</si>
  <si>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</si>
  <si>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</si>
  <si>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</si>
  <si>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</si>
  <si>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</si>
  <si>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</si>
  <si>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</si>
  <si>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</si>
  <si>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</si>
  <si>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</si>
  <si>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</si>
  <si>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</si>
  <si>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</si>
  <si>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</si>
  <si>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</si>
  <si>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</si>
  <si>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</si>
  <si>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</si>
  <si>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</si>
  <si>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</si>
  <si>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</si>
  <si>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</si>
  <si>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</si>
  <si>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</si>
  <si>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</si>
  <si>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</si>
  <si>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</si>
  <si>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</si>
  <si>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</si>
  <si>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</si>
  <si>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</si>
  <si>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</si>
  <si>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</si>
  <si>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</si>
  <si>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</si>
  <si>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</si>
  <si>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</si>
  <si>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</si>
  <si>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</si>
  <si>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</si>
  <si>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</si>
  <si>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</si>
  <si>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</si>
  <si>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</si>
  <si>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</si>
  <si>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</si>
  <si>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</si>
  <si>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</si>
  <si>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</si>
  <si>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</si>
  <si>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</si>
  <si>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</si>
  <si>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</si>
  <si>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</si>
  <si>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</si>
  <si>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</si>
  <si>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</si>
  <si>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</si>
  <si>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</si>
  <si>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</si>
  <si>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</si>
  <si>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</si>
  <si>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</si>
  <si>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</si>
  <si>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</si>
  <si>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</si>
  <si>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</si>
  <si>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</si>
  <si>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</si>
  <si>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</si>
  <si>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</si>
  <si>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</si>
  <si>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</si>
  <si>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</si>
  <si>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</si>
  <si>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</si>
  <si>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</si>
  <si>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</si>
  <si>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</si>
  <si>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</si>
  <si>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</si>
  <si>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</si>
  <si>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</si>
  <si>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</si>
  <si>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</si>
  <si>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</si>
  <si>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</si>
  <si>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</si>
  <si>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</si>
  <si>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</si>
  <si>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</si>
  <si>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</si>
  <si>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</si>
  <si>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</si>
  <si>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</si>
  <si>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</si>
  <si>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</si>
  <si>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</si>
  <si>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</si>
  <si>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</si>
  <si>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</si>
  <si>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</si>
  <si>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</si>
  <si>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</si>
  <si>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</si>
  <si>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</si>
  <si>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</si>
  <si>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</si>
  <si>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</si>
  <si>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</si>
  <si>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</si>
  <si>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</si>
  <si>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</si>
  <si>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</si>
  <si>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</si>
  <si>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</si>
  <si>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</si>
  <si>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</si>
  <si>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</si>
  <si>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</si>
  <si>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</si>
  <si>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</si>
  <si>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</si>
  <si>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</si>
  <si>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</si>
  <si>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</si>
  <si>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</si>
  <si>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</si>
  <si>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</si>
  <si>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</si>
  <si>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</si>
  <si>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</si>
  <si>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</si>
  <si>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</si>
  <si>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</si>
  <si>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</si>
  <si>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</si>
  <si>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</si>
  <si>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</si>
  <si>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</si>
  <si>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</si>
  <si>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</si>
  <si>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</si>
  <si>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</si>
  <si>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</si>
  <si>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</si>
  <si>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</si>
  <si>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</si>
  <si>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</si>
  <si>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</si>
  <si>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</si>
  <si>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</si>
  <si>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</si>
  <si>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</si>
  <si>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</si>
  <si>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</si>
  <si>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</si>
  <si>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</si>
  <si>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</si>
  <si>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</si>
  <si>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</si>
  <si>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</si>
  <si>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</si>
  <si>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</si>
  <si>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</si>
  <si>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</si>
  <si>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</si>
  <si>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</si>
  <si>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</si>
  <si>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</si>
  <si>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</si>
  <si>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</si>
  <si>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</si>
  <si>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</si>
  <si>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</si>
  <si>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</si>
  <si>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</si>
  <si>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</si>
  <si>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</si>
  <si>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</si>
  <si>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</si>
  <si>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</si>
  <si>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</si>
  <si>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</si>
  <si>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</si>
  <si>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</si>
  <si>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</si>
  <si>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</si>
  <si>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</si>
  <si>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</si>
  <si>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</si>
  <si>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</si>
  <si>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</si>
  <si>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</si>
  <si>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</si>
  <si>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</si>
  <si>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</si>
  <si>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</si>
  <si>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</si>
  <si>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</si>
  <si>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</si>
  <si>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</si>
  <si>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</si>
  <si>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</si>
  <si>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</si>
  <si>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</si>
  <si>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</si>
  <si>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</si>
  <si>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</si>
  <si>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</si>
  <si>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</si>
  <si>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</si>
  <si>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</si>
  <si>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</si>
  <si>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</si>
  <si>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</si>
  <si>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</si>
  <si>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</si>
  <si>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</si>
  <si>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</si>
  <si>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</si>
  <si>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</si>
  <si>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</si>
  <si>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</si>
  <si>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</si>
  <si>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</si>
  <si>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</si>
  <si>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</si>
  <si>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</si>
  <si>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</si>
  <si>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</si>
  <si>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</si>
  <si>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</si>
  <si>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</si>
  <si>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</si>
  <si>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</si>
  <si>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</si>
  <si>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</si>
  <si>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</si>
  <si>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</si>
  <si>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</si>
  <si>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</si>
  <si>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</si>
  <si>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</si>
  <si>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</si>
  <si>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</si>
  <si>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</si>
  <si>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</si>
  <si>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</si>
  <si>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</si>
  <si>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</si>
  <si>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</si>
  <si>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</si>
  <si>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</si>
  <si>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</si>
  <si>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</si>
  <si>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</si>
  <si>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</si>
  <si>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</si>
  <si>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</si>
  <si>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</si>
  <si>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</si>
  <si>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</si>
  <si>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</si>
  <si>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</si>
  <si>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</si>
  <si>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</si>
  <si>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</si>
  <si>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</si>
  <si>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</si>
  <si>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</si>
  <si>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</si>
  <si>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</si>
  <si>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</si>
  <si>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</si>
  <si>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</si>
  <si>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</si>
  <si>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</si>
  <si>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</si>
  <si>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</si>
  <si>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</si>
  <si>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</si>
  <si>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</si>
  <si>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</si>
  <si>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</si>
  <si>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</si>
  <si>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</si>
  <si>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</si>
  <si>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</si>
  <si>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</si>
  <si>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</si>
  <si>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</si>
  <si>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</si>
  <si>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</si>
  <si>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</si>
  <si>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</si>
  <si>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</si>
  <si>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</si>
  <si>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</si>
  <si>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</si>
  <si>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</si>
  <si>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</si>
  <si>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</si>
  <si>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</si>
  <si>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</si>
  <si>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</si>
  <si>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</si>
  <si>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</si>
  <si>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</si>
  <si>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</si>
  <si>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</si>
  <si>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</si>
  <si>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</si>
  <si>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</si>
  <si>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</si>
  <si>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</si>
  <si>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</si>
  <si>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</si>
  <si>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</si>
  <si>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</si>
  <si>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</si>
  <si>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</si>
  <si>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</si>
  <si>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</si>
  <si>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</si>
  <si>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</si>
  <si>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</si>
  <si>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</si>
  <si>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</si>
  <si>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</si>
  <si>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</si>
  <si>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</si>
  <si>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</si>
  <si>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</si>
  <si>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</si>
  <si>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</si>
  <si>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</si>
  <si>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</si>
  <si>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</si>
  <si>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</si>
  <si>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</si>
  <si>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</si>
  <si>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</si>
  <si>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</si>
  <si>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</si>
  <si>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</si>
  <si>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</si>
  <si>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</si>
  <si>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</si>
  <si>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</si>
  <si>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</si>
  <si>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</si>
  <si>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</si>
  <si>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</si>
  <si>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</si>
  <si>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</si>
  <si>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</si>
  <si>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</si>
  <si>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</si>
  <si>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</si>
  <si>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</si>
  <si>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2:47.90</t>
  </si>
  <si>
    <t>1:06.88</t>
  </si>
  <si>
    <t>2:14.91</t>
  </si>
  <si>
    <t>2:16.74</t>
  </si>
  <si>
    <t>2:04.61</t>
  </si>
  <si>
    <t>1:51.10</t>
  </si>
  <si>
    <t>3:39.40</t>
  </si>
  <si>
    <t>4:09.95</t>
  </si>
  <si>
    <t>1:25.64</t>
  </si>
  <si>
    <t>2:13.70</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</si>
  <si>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</si>
  <si>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</si>
  <si>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</si>
  <si>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</si>
  <si>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</si>
  <si>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</si>
  <si>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</si>
  <si>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</si>
  <si>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</si>
  <si>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</si>
  <si>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</si>
  <si>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</si>
  <si>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</si>
  <si>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</si>
  <si>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</si>
  <si>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</si>
  <si>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</si>
  <si>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</si>
  <si>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</si>
  <si>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</si>
  <si>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</si>
  <si>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</si>
  <si>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</si>
  <si>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</si>
  <si>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</si>
  <si>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</si>
  <si>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</si>
  <si>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</si>
  <si>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</si>
  <si>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</si>
  <si>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</si>
  <si>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</si>
  <si>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</si>
  <si>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</si>
  <si>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</si>
  <si>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</si>
  <si>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</si>
  <si>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</si>
  <si>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</si>
  <si>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</si>
  <si>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</si>
  <si>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</si>
  <si>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</si>
  <si>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</si>
  <si>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</si>
  <si>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</si>
  <si>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</si>
  <si>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</si>
  <si>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</si>
  <si>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</si>
  <si>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</si>
  <si>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</si>
  <si>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</si>
  <si>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</si>
  <si>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</si>
  <si>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</si>
  <si>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</si>
  <si>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</si>
  <si>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</si>
  <si>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</si>
  <si>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</si>
  <si>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</si>
  <si>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</si>
  <si>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</si>
  <si>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</si>
  <si>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</si>
  <si>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</si>
  <si>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</si>
  <si>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</si>
  <si>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</si>
  <si>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</si>
  <si>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</si>
  <si>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</si>
  <si>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</si>
  <si>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</si>
  <si>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</si>
  <si>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</si>
  <si>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</si>
  <si>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</si>
  <si>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</si>
  <si>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</si>
  <si>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</si>
  <si>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</si>
  <si>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</si>
  <si>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</si>
  <si>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</si>
  <si>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</si>
  <si>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</si>
  <si>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</si>
  <si>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</si>
  <si>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</si>
  <si>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</si>
  <si>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</si>
  <si>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</si>
  <si>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</si>
  <si>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</si>
  <si>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</si>
  <si>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</si>
  <si>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</si>
  <si>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</si>
  <si>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</si>
  <si>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</si>
  <si>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</si>
  <si>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</si>
  <si>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</si>
  <si>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</si>
  <si>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</si>
  <si>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</si>
  <si>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</si>
  <si>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</si>
  <si>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</si>
  <si>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</si>
  <si>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</si>
  <si>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</si>
  <si>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</si>
  <si>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</si>
  <si>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</si>
  <si>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</si>
  <si>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</si>
  <si>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</si>
  <si>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</si>
  <si>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</si>
  <si>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</si>
  <si>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</si>
  <si>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</si>
  <si>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</si>
  <si>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</si>
  <si>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</si>
  <si>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</si>
  <si>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</si>
  <si>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</si>
  <si>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</si>
  <si>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</si>
  <si>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</si>
  <si>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</si>
  <si>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</si>
  <si>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</si>
  <si>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</si>
  <si>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</si>
  <si>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</si>
  <si>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</si>
  <si>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</si>
  <si>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</si>
  <si>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</si>
  <si>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</si>
  <si>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</si>
  <si>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</si>
  <si>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</si>
  <si>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</si>
  <si>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</si>
  <si>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</si>
  <si>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</si>
  <si>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</si>
  <si>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</si>
  <si>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</si>
  <si>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</si>
  <si>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</si>
  <si>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</si>
  <si>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</si>
  <si>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</si>
  <si>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</si>
  <si>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</si>
  <si>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</si>
  <si>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</si>
  <si>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</si>
  <si>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</si>
  <si>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</si>
  <si>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</si>
  <si>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</si>
  <si>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</si>
  <si>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</si>
  <si>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</si>
  <si>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</si>
  <si>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</si>
  <si>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</si>
  <si>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</si>
  <si>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</si>
  <si>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</si>
  <si>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</si>
  <si>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</si>
  <si>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</si>
  <si>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</si>
  <si>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</si>
  <si>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</si>
  <si>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</si>
  <si>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</si>
  <si>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</si>
  <si>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</si>
  <si>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</si>
  <si>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</si>
  <si>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</si>
  <si>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</si>
  <si>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</si>
  <si>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</si>
  <si>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</si>
  <si>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</si>
  <si>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</si>
  <si>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</si>
  <si>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</si>
  <si>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</si>
  <si>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</si>
  <si>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</si>
  <si>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</si>
  <si>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</si>
  <si>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</si>
  <si>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</si>
  <si>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</si>
  <si>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</si>
  <si>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</si>
  <si>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</si>
  <si>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</si>
  <si>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</si>
  <si>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</si>
  <si>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</si>
  <si>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</si>
  <si>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</si>
  <si>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</si>
  <si>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</si>
  <si>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</si>
  <si>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</si>
  <si>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</si>
  <si>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</si>
  <si>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</si>
  <si>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</si>
  <si>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</si>
  <si>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</si>
  <si>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</si>
  <si>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</si>
  <si>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</si>
  <si>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</si>
  <si>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</si>
  <si>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</si>
  <si>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</si>
  <si>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</si>
  <si>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</si>
  <si>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</si>
  <si>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</si>
  <si>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</si>
  <si>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</si>
  <si>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</si>
  <si>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</si>
  <si>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</si>
  <si>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</si>
  <si>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</si>
  <si>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</si>
  <si>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</si>
  <si>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</si>
  <si>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</si>
  <si>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</si>
  <si>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</si>
  <si>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</si>
  <si>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</si>
  <si>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</si>
  <si>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</si>
  <si>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</si>
  <si>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</si>
  <si>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</si>
  <si>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</si>
  <si>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</si>
  <si>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</si>
  <si>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</si>
  <si>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</si>
  <si>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</si>
  <si>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</si>
  <si>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</si>
  <si>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</si>
  <si>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</si>
  <si>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</si>
  <si>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</si>
  <si>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</si>
  <si>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</si>
  <si>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</si>
  <si>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</si>
  <si>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</si>
  <si>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</si>
  <si>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</si>
  <si>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</si>
  <si>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</si>
  <si>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</si>
  <si>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</si>
  <si>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</si>
  <si>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</si>
  <si>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</si>
  <si>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</si>
  <si>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</si>
  <si>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</si>
  <si>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</si>
  <si>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</si>
  <si>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</si>
  <si>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</si>
  <si>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</si>
  <si>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</si>
  <si>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</si>
  <si>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</si>
  <si>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</si>
  <si>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</si>
  <si>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</si>
  <si>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</si>
  <si>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</si>
  <si>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</si>
  <si>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</si>
  <si>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</si>
  <si>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</si>
  <si>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</si>
  <si>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</si>
  <si>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</si>
  <si>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</si>
  <si>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</si>
  <si>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</si>
  <si>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</si>
  <si>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</si>
  <si>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</si>
  <si>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</si>
  <si>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</si>
  <si>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</si>
  <si>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</si>
  <si>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</si>
  <si>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</si>
  <si>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</si>
  <si>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</si>
  <si>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</si>
  <si>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</si>
  <si>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</si>
  <si>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</si>
  <si>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</si>
  <si>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</si>
  <si>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</si>
  <si>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</si>
  <si>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</si>
  <si>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</si>
  <si>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</si>
  <si>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</si>
  <si>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</si>
  <si>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</si>
  <si>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</si>
  <si>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</si>
  <si>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</si>
  <si>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</si>
  <si>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</si>
  <si>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</si>
  <si>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</si>
  <si>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</si>
  <si>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</si>
  <si>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</si>
  <si>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</si>
  <si>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</si>
  <si>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</si>
  <si>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</si>
  <si>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</si>
  <si>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</si>
  <si>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</si>
  <si>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</si>
  <si>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</si>
  <si>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</si>
  <si>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</si>
  <si>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</si>
  <si>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</si>
  <si>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</si>
  <si>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</si>
  <si>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</si>
  <si>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</si>
  <si>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</si>
  <si>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</si>
  <si>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</si>
  <si>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</si>
  <si>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</si>
  <si>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</si>
  <si>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</si>
  <si>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</si>
  <si>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</si>
  <si>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</si>
  <si>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</si>
  <si>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</si>
  <si>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</si>
  <si>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</si>
  <si>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</si>
  <si>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</si>
  <si>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</si>
  <si>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</si>
  <si>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</si>
  <si>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</si>
  <si>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</si>
  <si>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</si>
  <si>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</si>
  <si>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</si>
  <si>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</si>
  <si>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</si>
  <si>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</si>
  <si>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</si>
  <si>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</si>
  <si>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</si>
  <si>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</si>
  <si>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</si>
  <si>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</si>
  <si>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</si>
  <si>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</si>
  <si>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</si>
  <si>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</si>
  <si>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</si>
  <si>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</si>
  <si>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</si>
  <si>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</si>
  <si>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</si>
  <si>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</si>
  <si>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</si>
  <si>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</si>
  <si>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</si>
  <si>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</si>
  <si>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</si>
  <si>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</si>
  <si>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</si>
  <si>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</si>
  <si>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</si>
  <si>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</si>
  <si>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</si>
  <si>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</si>
  <si>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</si>
  <si>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</si>
  <si>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</si>
  <si>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</si>
  <si>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</si>
  <si>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</si>
  <si>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</si>
  <si>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</si>
  <si>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</si>
  <si>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</si>
  <si>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</si>
  <si>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</si>
  <si>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</si>
  <si>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</si>
  <si>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</si>
  <si>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</si>
  <si>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</si>
  <si>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</si>
  <si>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</si>
  <si>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</si>
  <si>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</si>
  <si>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</si>
  <si>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</si>
  <si>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</si>
  <si>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</si>
  <si>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</si>
  <si>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</si>
  <si>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</si>
  <si>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</si>
  <si>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</si>
  <si>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</si>
  <si>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</si>
  <si>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</si>
  <si>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</si>
  <si>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</si>
  <si>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</si>
  <si>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</si>
  <si>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</si>
  <si>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</si>
  <si>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</si>
  <si>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</si>
  <si>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</si>
  <si>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</si>
  <si>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</si>
  <si>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</si>
  <si>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</si>
  <si>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</si>
  <si>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</si>
  <si>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</si>
  <si>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</si>
  <si>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</si>
  <si>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</si>
  <si>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</si>
  <si>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</si>
  <si>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</si>
  <si>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</si>
  <si>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</si>
  <si>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</si>
  <si>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</si>
  <si>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</si>
  <si>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</si>
  <si>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</si>
  <si>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</si>
  <si>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</si>
  <si>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</si>
  <si>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</si>
  <si>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</si>
  <si>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</si>
  <si>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</si>
  <si>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</si>
  <si>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</si>
  <si>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</si>
  <si>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</si>
  <si>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</si>
  <si>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</si>
  <si>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</si>
  <si>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</si>
  <si>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</si>
  <si>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</si>
  <si>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</si>
  <si>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</si>
  <si>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</si>
  <si>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</si>
  <si>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</si>
  <si>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</si>
  <si>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</si>
  <si>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</si>
  <si>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</si>
  <si>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</si>
  <si>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</si>
  <si>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</si>
  <si>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</si>
  <si>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</si>
  <si>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</si>
  <si>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</si>
  <si>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</si>
  <si>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</si>
  <si>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</si>
  <si>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</si>
  <si>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</si>
  <si>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</si>
  <si>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</si>
  <si>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</si>
  <si>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</si>
  <si>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</si>
  <si>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</si>
  <si>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</si>
  <si>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</si>
  <si>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</si>
  <si>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</si>
  <si>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</si>
  <si>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</si>
  <si>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</si>
  <si>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</si>
  <si>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</si>
  <si>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</si>
  <si>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</si>
  <si>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</si>
  <si>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</si>
  <si>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</si>
  <si>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</si>
  <si>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</si>
  <si>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</si>
  <si>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</si>
  <si>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</si>
  <si>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</si>
  <si>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</si>
  <si>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</si>
  <si>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</si>
  <si>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</si>
  <si>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</si>
  <si>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</si>
  <si>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</si>
  <si>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</si>
  <si>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</si>
  <si>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</si>
  <si>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</si>
  <si>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</si>
  <si>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</si>
  <si>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</si>
  <si>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</si>
  <si>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</si>
  <si>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</si>
  <si>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</si>
  <si>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</si>
  <si>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</si>
  <si>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</si>
  <si>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</si>
  <si>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</si>
  <si>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</si>
  <si>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</si>
  <si>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</si>
  <si>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</si>
  <si>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</si>
  <si>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</si>
  <si>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</si>
  <si>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</si>
  <si>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</si>
  <si>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</si>
  <si>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</si>
  <si>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</si>
  <si>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</si>
  <si>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</si>
  <si>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</si>
  <si>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</si>
  <si>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</si>
  <si>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</si>
  <si>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</si>
  <si>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</si>
  <si>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</si>
  <si>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</si>
  <si>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</si>
  <si>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</si>
  <si>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</si>
  <si>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</si>
  <si>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</si>
  <si>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</si>
  <si>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</si>
  <si>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</si>
  <si>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</si>
  <si>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</si>
  <si>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</si>
  <si>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</si>
  <si>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</si>
  <si>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</si>
  <si>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</si>
  <si>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</si>
  <si>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</si>
  <si>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</si>
  <si>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</si>
  <si>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</si>
  <si>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</si>
  <si>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</si>
  <si>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</si>
  <si>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</si>
  <si>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</si>
  <si>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</si>
  <si>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</si>
  <si>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</si>
  <si>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</si>
  <si>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</si>
  <si>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</si>
  <si>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</si>
  <si>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</si>
  <si>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</si>
  <si>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</si>
  <si>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</si>
  <si>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</si>
  <si>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</si>
  <si>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</si>
  <si>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</si>
  <si>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</si>
  <si>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</si>
  <si>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</si>
  <si>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</si>
  <si>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</si>
  <si>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</si>
  <si>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</si>
  <si>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</si>
  <si>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</si>
  <si>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</si>
  <si>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</si>
  <si>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</si>
  <si>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</si>
  <si>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</si>
  <si>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</si>
  <si>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</si>
  <si>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</si>
  <si>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</si>
  <si>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</si>
  <si>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</si>
  <si>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</si>
  <si>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</si>
  <si>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</si>
  <si>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</si>
  <si>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</si>
  <si>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</si>
  <si>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</si>
  <si>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</si>
  <si>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</si>
  <si>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</si>
  <si>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</si>
  <si>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</si>
  <si>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</si>
  <si>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</si>
  <si>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</si>
  <si>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</si>
  <si>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</si>
  <si>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</si>
  <si>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</si>
  <si>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</si>
  <si>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</si>
  <si>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</si>
  <si>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</si>
  <si>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</si>
  <si>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</si>
  <si>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</si>
  <si>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</si>
  <si>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</si>
  <si>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</si>
  <si>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</si>
  <si>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</si>
  <si>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</si>
  <si>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</si>
  <si>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</si>
  <si>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</si>
  <si>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</si>
  <si>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</si>
  <si>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</si>
  <si>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</si>
  <si>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</si>
  <si>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</si>
  <si>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</si>
  <si>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</si>
  <si>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</si>
  <si>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</si>
  <si>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</si>
  <si>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</si>
  <si>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</si>
  <si>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</si>
  <si>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</si>
  <si>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</si>
  <si>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</si>
  <si>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</si>
  <si>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</si>
  <si>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</si>
  <si>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</si>
  <si>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</si>
  <si>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</si>
  <si>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</si>
  <si>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</si>
  <si>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</si>
  <si>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</si>
  <si>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</si>
  <si>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</si>
  <si>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</si>
  <si>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</si>
  <si>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</si>
  <si>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</si>
  <si>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</si>
  <si>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</si>
  <si>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</si>
  <si>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</si>
  <si>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</si>
  <si>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</si>
  <si>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</si>
  <si>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</si>
  <si>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</si>
  <si>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</si>
  <si>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</si>
  <si>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</si>
  <si>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</si>
  <si>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</si>
  <si>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</si>
  <si>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</si>
  <si>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</si>
  <si>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</si>
  <si>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</si>
  <si>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</si>
  <si>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</si>
  <si>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</si>
  <si>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</si>
  <si>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</si>
  <si>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</si>
  <si>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</si>
  <si>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</si>
  <si>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</si>
  <si>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</si>
  <si>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</si>
  <si>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</si>
  <si>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</si>
  <si>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</si>
  <si>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</si>
  <si>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</si>
  <si>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</si>
  <si>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</si>
  <si>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</si>
  <si>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</si>
  <si>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</si>
  <si>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</si>
  <si>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</si>
  <si>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</si>
  <si>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</si>
  <si>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</si>
  <si>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</si>
  <si>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</si>
  <si>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</si>
  <si>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</si>
  <si>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</si>
  <si>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</si>
  <si>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</si>
  <si>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</si>
  <si>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</si>
  <si>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</si>
  <si>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</si>
  <si>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</si>
  <si>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</si>
  <si>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</si>
  <si>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</si>
  <si>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</si>
  <si>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</si>
  <si>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</si>
  <si>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</si>
  <si>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</si>
  <si>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</si>
  <si>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</si>
  <si>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</si>
  <si>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</si>
  <si>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</si>
  <si>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</si>
  <si>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</si>
  <si>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</si>
  <si>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</si>
  <si>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</si>
  <si>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</si>
  <si>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</si>
  <si>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</si>
  <si>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</si>
  <si>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</si>
  <si>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</si>
  <si>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</si>
  <si>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</si>
  <si>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</si>
  <si>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</si>
  <si>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</si>
  <si>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</si>
  <si>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</si>
  <si>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</si>
  <si>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</si>
  <si>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</si>
  <si>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</si>
  <si>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</si>
  <si>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</si>
  <si>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</si>
  <si>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</si>
  <si>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</si>
  <si>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</si>
  <si>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</si>
  <si>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</si>
  <si>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</si>
  <si>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</si>
  <si>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</si>
  <si>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</si>
  <si>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</si>
  <si>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</si>
  <si>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</si>
  <si>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</si>
  <si>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</si>
  <si>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</si>
  <si>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</si>
  <si>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</si>
  <si>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</si>
  <si>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</si>
  <si>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</si>
  <si>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</si>
  <si>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</si>
  <si>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</si>
  <si>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</si>
  <si>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</si>
  <si>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</si>
  <si>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</si>
  <si>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</si>
  <si>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</si>
  <si>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</si>
  <si>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</si>
  <si>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</si>
  <si>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</si>
  <si>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</si>
  <si>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</si>
  <si>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</si>
  <si>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</si>
  <si>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</si>
  <si>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</si>
  <si>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</si>
  <si>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</si>
  <si>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</si>
  <si>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</si>
  <si>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</si>
  <si>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</si>
  <si>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</si>
  <si>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</si>
  <si>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</si>
  <si>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</si>
  <si>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</si>
  <si>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</si>
  <si>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</si>
  <si>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</si>
  <si>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</si>
  <si>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</si>
  <si>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</si>
  <si>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</si>
  <si>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</si>
  <si>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</si>
  <si>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</si>
  <si>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</si>
  <si>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</si>
  <si>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</si>
  <si>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</si>
  <si>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</si>
  <si>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</si>
  <si>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</si>
  <si>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</si>
  <si>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</si>
  <si>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</si>
  <si>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</si>
  <si>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</si>
  <si>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</si>
  <si>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</si>
  <si>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</si>
  <si>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</si>
  <si>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</si>
  <si>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</si>
  <si>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</si>
  <si>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</si>
  <si>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</si>
  <si>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</si>
  <si>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</si>
  <si>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</si>
  <si>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</si>
  <si>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</si>
  <si>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</si>
  <si>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</si>
  <si>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</si>
  <si>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</si>
  <si>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</si>
  <si>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</si>
  <si>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</si>
  <si>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</si>
  <si>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</si>
  <si>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</si>
  <si>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</si>
  <si>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</si>
  <si>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</si>
  <si>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</si>
  <si>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</si>
  <si>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</si>
  <si>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</si>
  <si>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</si>
  <si>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</si>
  <si>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</si>
  <si>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</si>
  <si>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</si>
  <si>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</si>
  <si>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</si>
  <si>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</si>
  <si>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</si>
  <si>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</si>
  <si>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</si>
  <si>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</si>
  <si>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</si>
  <si>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</si>
  <si>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</si>
  <si>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</si>
  <si>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</si>
  <si>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</si>
  <si>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</si>
  <si>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</si>
  <si>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</si>
  <si>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</si>
  <si>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</si>
  <si>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</si>
  <si>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</si>
  <si>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</si>
  <si>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</si>
  <si>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</si>
  <si>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</si>
  <si>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</si>
  <si>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1:11:25</t>
  </si>
  <si>
    <t>10:13.67</t>
  </si>
  <si>
    <t>1:12.12</t>
  </si>
  <si>
    <t>1:58.85</t>
  </si>
  <si>
    <t>2:39.86</t>
  </si>
  <si>
    <t>47.39</t>
  </si>
  <si>
    <t>1:23.50</t>
  </si>
  <si>
    <t>56.05</t>
  </si>
  <si>
    <t>1:19.91</t>
  </si>
  <si>
    <t>1:44.68</t>
  </si>
  <si>
    <t>2:11.18</t>
  </si>
  <si>
    <t>1:15.39</t>
  </si>
  <si>
    <t>2:00.10</t>
  </si>
  <si>
    <t>1:44.17</t>
  </si>
  <si>
    <t>1:27.76</t>
  </si>
  <si>
    <t>1:17.55</t>
  </si>
  <si>
    <t>1:27.43</t>
  </si>
  <si>
    <t>47.18</t>
  </si>
  <si>
    <t>1:48.69</t>
  </si>
  <si>
    <t>47.89</t>
  </si>
  <si>
    <t>2:26.98</t>
  </si>
  <si>
    <t>1:29.30</t>
  </si>
  <si>
    <t>57.39</t>
  </si>
  <si>
    <t>1:27.78</t>
  </si>
  <si>
    <t>2:46.68</t>
  </si>
  <si>
    <t>1:27.23</t>
  </si>
  <si>
    <t>56.10</t>
  </si>
  <si>
    <t>1:26.25</t>
  </si>
  <si>
    <t>2:03.44</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</si>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</sst>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41" fontId="214"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6"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8" numFmtId="49" xfId="0" applyAlignment="1" applyFont="1" applyNumberFormat="1">
      <alignment horizontal="center" vertical="center"/>
    </xf>
    <xf borderId="0" fillId="38" fontId="23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6" fontId="252" numFmtId="49" xfId="0" applyAlignment="1" applyFont="1" applyNumberFormat="1">
      <alignment horizontal="center" readingOrder="0" vertical="center"/>
    </xf>
    <xf borderId="6" fillId="37" fontId="253" numFmtId="49" xfId="0" applyAlignment="1" applyBorder="1" applyFont="1" applyNumberFormat="1">
      <alignment horizontal="center" vertical="center"/>
    </xf>
    <xf borderId="0" fillId="40" fontId="254" numFmtId="49" xfId="0" applyAlignment="1" applyFont="1" applyNumberFormat="1">
      <alignment horizontal="center" vertical="center"/>
    </xf>
    <xf borderId="0" fillId="34" fontId="255" numFmtId="49" xfId="0" applyAlignment="1" applyFont="1" applyNumberFormat="1">
      <alignment horizontal="center" vertical="center"/>
    </xf>
    <xf borderId="0" fillId="41" fontId="2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7" numFmtId="49" xfId="0" applyAlignment="1" applyBorder="1" applyFont="1" applyNumberFormat="1">
      <alignment horizontal="center"/>
    </xf>
    <xf borderId="0" fillId="30"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4"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3"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6"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0" fontId="461" numFmtId="49" xfId="0" applyAlignment="1" applyFill="1" applyFont="1" applyNumberFormat="1">
      <alignment horizontal="center" readingOrder="0" vertical="center"/>
    </xf>
    <xf borderId="0" fillId="70" fontId="461" numFmtId="49" xfId="0" applyAlignment="1" applyFont="1" applyNumberFormat="1">
      <alignment horizontal="center" vertical="center"/>
    </xf>
    <xf borderId="0" fillId="70"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8" fontId="463" numFmtId="0" xfId="0" applyAlignment="1" applyFill="1" applyFont="1">
      <alignment horizontal="center" shrinkToFit="0" vertical="center" wrapText="1"/>
    </xf>
    <xf borderId="0" fillId="78" fontId="463"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2" fontId="483" numFmtId="0" xfId="0" applyAlignment="1" applyBorder="1" applyFill="1" applyFont="1">
      <alignment horizontal="center" readingOrder="0" vertical="center"/>
    </xf>
    <xf borderId="6" fillId="81"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0" numFmtId="0" xfId="0" applyAlignment="1" applyBorder="1" applyFont="1">
      <alignment horizontal="center" readingOrder="0" vertical="center"/>
    </xf>
    <xf borderId="2" fillId="83"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4"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3"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t=19" TargetMode="External"/><Relationship Id="rId388" Type="http://schemas.openxmlformats.org/officeDocument/2006/relationships/hyperlink" Target="https://youtu.be/8MzMF7eX91M" TargetMode="External"/><Relationship Id="rId2189" Type="http://schemas.openxmlformats.org/officeDocument/2006/relationships/hyperlink" Target="https://youtu.be/xaL55tZD_aM"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youtu.be/AIVFRmWCzhw" TargetMode="External"/><Relationship Id="rId2195" Type="http://schemas.openxmlformats.org/officeDocument/2006/relationships/hyperlink" Target="https://youtu.be/8O0jAGPIf9k" TargetMode="External"/><Relationship Id="rId395" Type="http://schemas.openxmlformats.org/officeDocument/2006/relationships/hyperlink" Target="https://youtu.be/Lry4KG_c-5Q" TargetMode="External"/><Relationship Id="rId2196" Type="http://schemas.openxmlformats.org/officeDocument/2006/relationships/hyperlink" Target="https://youtu.be/Pr0Iy0M8Ic0" TargetMode="External"/><Relationship Id="rId394" Type="http://schemas.openxmlformats.org/officeDocument/2006/relationships/hyperlink" Target="https://youtu.be/FhsTA-0XujU"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5wYCEew4tRs"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clips.twitch.tv/FantasticHumbleNuggetsAMPTropPunch-8vOucFusTrXlS3mn" TargetMode="External"/><Relationship Id="rId3512" Type="http://schemas.openxmlformats.org/officeDocument/2006/relationships/hyperlink" Target="https://www.youtube.com/watch?v=gRryQt-bhAg" TargetMode="External"/><Relationship Id="rId42" Type="http://schemas.openxmlformats.org/officeDocument/2006/relationships/hyperlink" Target="https://youtu.be/QoSBiKxary8" TargetMode="External"/><Relationship Id="rId3515" Type="http://schemas.openxmlformats.org/officeDocument/2006/relationships/vmlDrawing" Target="../drawings/vmlDrawing1.vml"/><Relationship Id="rId41" Type="http://schemas.openxmlformats.org/officeDocument/2006/relationships/hyperlink" Target="https://youtu.be/ESxJ2eUOyEI" TargetMode="External"/><Relationship Id="rId3514" Type="http://schemas.openxmlformats.org/officeDocument/2006/relationships/drawing" Target="../drawings/drawing2.x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1.xm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6Nt3IRc9yTw" TargetMode="External"/><Relationship Id="rId3501" Type="http://schemas.openxmlformats.org/officeDocument/2006/relationships/hyperlink" Target="https://www.youtube.com/watch?v=VdsKTXs-UTY"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bLwqganoodE"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L4jVt_16yU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OEN9ux8xfE4"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SrUwkGFzCEE" TargetMode="External"/><Relationship Id="rId2203" Type="http://schemas.openxmlformats.org/officeDocument/2006/relationships/hyperlink" Target="https://youtu.be/ZnQpK53Njtw" TargetMode="External"/><Relationship Id="rId2204" Type="http://schemas.openxmlformats.org/officeDocument/2006/relationships/hyperlink" Target="https://www.youtube.com/watch?v=CO-u3GCGLk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KpJrVeP5Kzk&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qe1RNDoMCn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TfTsNySlGTo&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2.xml"/><Relationship Id="rId18" Type="http://schemas.openxmlformats.org/officeDocument/2006/relationships/hyperlink" Target="https://youtu.be/TKw_QudgCkA?t=7" TargetMode="External"/><Relationship Id="rId3521" Type="http://schemas.openxmlformats.org/officeDocument/2006/relationships/table" Target="../tables/table3.xml"/><Relationship Id="rId84" Type="http://schemas.openxmlformats.org/officeDocument/2006/relationships/hyperlink" Target="https://youtu.be/Fn4HP6sPEtw?t=7" TargetMode="External"/><Relationship Id="rId1774" Type="http://schemas.openxmlformats.org/officeDocument/2006/relationships/hyperlink" Target="https://youtu.be/f8qTxakPRz8" TargetMode="External"/><Relationship Id="rId83" Type="http://schemas.openxmlformats.org/officeDocument/2006/relationships/hyperlink" Target="https://youtu.be/b_fjcdwVo9c" TargetMode="External"/><Relationship Id="rId1775" Type="http://schemas.openxmlformats.org/officeDocument/2006/relationships/hyperlink" Target="https://youtu.be/0xcQ8v6-y50" TargetMode="External"/><Relationship Id="rId86" Type="http://schemas.openxmlformats.org/officeDocument/2006/relationships/hyperlink" Target="https://youtu.be/zenGb77EPLU?t=7" TargetMode="External"/><Relationship Id="rId1776" Type="http://schemas.openxmlformats.org/officeDocument/2006/relationships/hyperlink" Target="https://youtu.be/yZjiMwrvHQ0"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301711730" TargetMode="External"/><Relationship Id="rId87" Type="http://schemas.openxmlformats.org/officeDocument/2006/relationships/hyperlink" Target="https://youtu.be/s0CjGPgPiqQ?t=7" TargetMode="External"/><Relationship Id="rId1779" Type="http://schemas.openxmlformats.org/officeDocument/2006/relationships/hyperlink" Target="https://youtu.be/nrS8CT0Oxi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youtu.be/l_GoG_ZxSpo" TargetMode="External"/><Relationship Id="rId61" Type="http://schemas.openxmlformats.org/officeDocument/2006/relationships/hyperlink" Target="https://youtu.be/Lf2lYL9Oris" TargetMode="External"/><Relationship Id="rId1797" Type="http://schemas.openxmlformats.org/officeDocument/2006/relationships/hyperlink" Target="https://youtu.be/YD_yWkyM26c" TargetMode="External"/><Relationship Id="rId64" Type="http://schemas.openxmlformats.org/officeDocument/2006/relationships/hyperlink" Target="https://youtu.be/-FVi-k8rvuY?t=5" TargetMode="External"/><Relationship Id="rId1798" Type="http://schemas.openxmlformats.org/officeDocument/2006/relationships/hyperlink" Target="https://youtu.be/xa4h6D34ilU" TargetMode="External"/><Relationship Id="rId63" Type="http://schemas.openxmlformats.org/officeDocument/2006/relationships/hyperlink" Target="https://youtu.be/puUGDLL74lA?t=4" TargetMode="External"/><Relationship Id="rId1799" Type="http://schemas.openxmlformats.org/officeDocument/2006/relationships/hyperlink" Target="https://youtu.be/i5EQrRXXKK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Fu-GlZWAb8" TargetMode="External"/><Relationship Id="rId1791" Type="http://schemas.openxmlformats.org/officeDocument/2006/relationships/hyperlink" Target="https://youtu.be/5uDM8jwHFO0" TargetMode="External"/><Relationship Id="rId1792" Type="http://schemas.openxmlformats.org/officeDocument/2006/relationships/hyperlink" Target="https://youtu.be/hT3xX7FHwjw" TargetMode="External"/><Relationship Id="rId1793" Type="http://schemas.openxmlformats.org/officeDocument/2006/relationships/hyperlink" Target="https://youtu.be/WQIHNvXprPc" TargetMode="External"/><Relationship Id="rId1794" Type="http://schemas.openxmlformats.org/officeDocument/2006/relationships/hyperlink" Target="https://clips.twitch.tv/InterestingCoyClamPeoplesChamp-vVjm2iS4lpmbFrHO" TargetMode="External"/><Relationship Id="rId1795" Type="http://schemas.openxmlformats.org/officeDocument/2006/relationships/hyperlink" Target="https://clips.twitch.tv/TriangularCovertGaurOhMyDog-mCpq0k6ZoTRACJeW" TargetMode="External"/><Relationship Id="rId51" Type="http://schemas.openxmlformats.org/officeDocument/2006/relationships/hyperlink" Target="https://youtu.be/srVHqN_jK5U" TargetMode="External"/><Relationship Id="rId1785" Type="http://schemas.openxmlformats.org/officeDocument/2006/relationships/hyperlink" Target="https://youtu.be/E-wCduEsN1g" TargetMode="External"/><Relationship Id="rId50" Type="http://schemas.openxmlformats.org/officeDocument/2006/relationships/hyperlink" Target="https://youtu.be/qgWRAu3ul_c" TargetMode="External"/><Relationship Id="rId1786" Type="http://schemas.openxmlformats.org/officeDocument/2006/relationships/hyperlink" Target="https://youtu.be/n9upMOsSvj4" TargetMode="External"/><Relationship Id="rId53" Type="http://schemas.openxmlformats.org/officeDocument/2006/relationships/hyperlink" Target="https://youtu.be/DyAuAwICH_g" TargetMode="External"/><Relationship Id="rId1787" Type="http://schemas.openxmlformats.org/officeDocument/2006/relationships/hyperlink" Target="https://youtu.be/kgdFo-Rr8zE" TargetMode="External"/><Relationship Id="rId52" Type="http://schemas.openxmlformats.org/officeDocument/2006/relationships/hyperlink" Target="https://youtu.be/2sojop0tKbI" TargetMode="External"/><Relationship Id="rId1788" Type="http://schemas.openxmlformats.org/officeDocument/2006/relationships/hyperlink" Target="https://youtu.be/LWECDANiBsA"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YummyAlertDinosaurYouWHY-z7vYmECmU5dVKEIR"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B9MWeq2-geI" TargetMode="External"/><Relationship Id="rId1783" Type="http://schemas.openxmlformats.org/officeDocument/2006/relationships/hyperlink" Target="https://youtu.be/s9L1FJU2JGo" TargetMode="External"/><Relationship Id="rId1784" Type="http://schemas.openxmlformats.org/officeDocument/2006/relationships/hyperlink" Target="https://youtu.be/MnI3nmkKVrw" TargetMode="External"/><Relationship Id="rId2269" Type="http://schemas.openxmlformats.org/officeDocument/2006/relationships/hyperlink" Target="https://youtu.be/IhURFiUMx18"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cmOdHZFJCEo" TargetMode="External"/><Relationship Id="rId341" Type="http://schemas.openxmlformats.org/officeDocument/2006/relationships/hyperlink" Target="https://youtu.be/qz5BuZN7Cm0" TargetMode="External"/><Relationship Id="rId2261" Type="http://schemas.openxmlformats.org/officeDocument/2006/relationships/hyperlink" Target="https://youtu.be/x-F2zPmw9uc" TargetMode="External"/><Relationship Id="rId340" Type="http://schemas.openxmlformats.org/officeDocument/2006/relationships/hyperlink" Target="https://youtu.be/nOaLALchF-8" TargetMode="External"/><Relationship Id="rId2262" Type="http://schemas.openxmlformats.org/officeDocument/2006/relationships/hyperlink" Target="https://www.twitch.tv/videos/1632504168" TargetMode="External"/><Relationship Id="rId2263" Type="http://schemas.openxmlformats.org/officeDocument/2006/relationships/hyperlink" Target="https://youtu.be/yGPJ3VhzQkE" TargetMode="External"/><Relationship Id="rId2264" Type="http://schemas.openxmlformats.org/officeDocument/2006/relationships/hyperlink" Target="https://youtu.be/WUSpAku6fl8" TargetMode="External"/><Relationship Id="rId345" Type="http://schemas.openxmlformats.org/officeDocument/2006/relationships/hyperlink" Target="https://youtu.be/6vM2jszeRn4" TargetMode="External"/><Relationship Id="rId2265" Type="http://schemas.openxmlformats.org/officeDocument/2006/relationships/hyperlink" Target="https://clips.twitch.tv/ModernBashfulSeahorseDansGame-aSBffSWe1FWxzvfH"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clips.twitch.tv/PoliteSneakyFennelDBstyle-mIaaSEmcgD-KP4QK" TargetMode="External"/><Relationship Id="rId343" Type="http://schemas.openxmlformats.org/officeDocument/2006/relationships/hyperlink" Target="https://youtu.be/d6DCQB8VGUE" TargetMode="External"/><Relationship Id="rId2267" Type="http://schemas.openxmlformats.org/officeDocument/2006/relationships/hyperlink" Target="https://youtu.be/fpwjhtPzLQ0" TargetMode="External"/><Relationship Id="rId342" Type="http://schemas.openxmlformats.org/officeDocument/2006/relationships/hyperlink" Target="https://youtu.be/LKdfqEJvyZc" TargetMode="External"/><Relationship Id="rId2268" Type="http://schemas.openxmlformats.org/officeDocument/2006/relationships/hyperlink" Target="https://clips.twitch.tv/HumbleTransparentTomatoYouWHY-uqMK_lNDaHjZ_faL" TargetMode="External"/><Relationship Id="rId2258" Type="http://schemas.openxmlformats.org/officeDocument/2006/relationships/hyperlink" Target="https://clips.twitch.tv/FantasticHardFriesRaccAttack-7lAzuChGfTOnJ9hc" TargetMode="External"/><Relationship Id="rId2259" Type="http://schemas.openxmlformats.org/officeDocument/2006/relationships/hyperlink" Target="https://youtu.be/EyaajW7ODv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ZKkYukniVdc" TargetMode="External"/><Relationship Id="rId2251" Type="http://schemas.openxmlformats.org/officeDocument/2006/relationships/hyperlink" Target="https://www.twitch.tv/videos/1254651262" TargetMode="External"/><Relationship Id="rId2252" Type="http://schemas.openxmlformats.org/officeDocument/2006/relationships/hyperlink" Target="https://youtu.be/_vjTDLIvgso" TargetMode="External"/><Relationship Id="rId2253" Type="http://schemas.openxmlformats.org/officeDocument/2006/relationships/hyperlink" Target="https://clips.twitch.tv/SlickSillyTroutHeyGuys-uoPHML5kYhyFRzz4" TargetMode="External"/><Relationship Id="rId334" Type="http://schemas.openxmlformats.org/officeDocument/2006/relationships/hyperlink" Target="https://youtu.be/Hfjh9SUpPpQ" TargetMode="External"/><Relationship Id="rId2254" Type="http://schemas.openxmlformats.org/officeDocument/2006/relationships/hyperlink" Target="https://youtu.be/1pc5h6oUVXg" TargetMode="External"/><Relationship Id="rId333" Type="http://schemas.openxmlformats.org/officeDocument/2006/relationships/hyperlink" Target="https://youtu.be/fuH2CUSIotI" TargetMode="External"/><Relationship Id="rId2255" Type="http://schemas.openxmlformats.org/officeDocument/2006/relationships/hyperlink" Target="https://youtu.be/8FKL-2oYEh8" TargetMode="External"/><Relationship Id="rId332" Type="http://schemas.openxmlformats.org/officeDocument/2006/relationships/hyperlink" Target="https://youtu.be/WlC8e38BR2g" TargetMode="External"/><Relationship Id="rId2256" Type="http://schemas.openxmlformats.org/officeDocument/2006/relationships/hyperlink" Target="https://youtu.be/cVMSnVVnbIw" TargetMode="External"/><Relationship Id="rId331" Type="http://schemas.openxmlformats.org/officeDocument/2006/relationships/hyperlink" Target="https://youtu.be/KgT1fPgeVxQ" TargetMode="External"/><Relationship Id="rId2257" Type="http://schemas.openxmlformats.org/officeDocument/2006/relationships/hyperlink" Target="https://youtu.be/FL9H1VOEys4"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300069991912529920" TargetMode="External"/><Relationship Id="rId2281" Type="http://schemas.openxmlformats.org/officeDocument/2006/relationships/hyperlink" Target="https://www.youtube.com/watch?v=I9t9Jn9qR2g" TargetMode="External"/><Relationship Id="rId2282" Type="http://schemas.openxmlformats.org/officeDocument/2006/relationships/hyperlink" Target="https://www.youtube.com/watch?v=tvaaJ3tC9HA"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73764979141279746"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NI-NJqZps9Q"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NI-NJqZps9Q"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61455429558108166"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AeU3XiVjqG8"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61427678159593475"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6152909620808089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339352203979612161" TargetMode="External"/><Relationship Id="rId2271" Type="http://schemas.openxmlformats.org/officeDocument/2006/relationships/hyperlink" Target="https://twitter.com/Qbe_Root/status/1340076811242364931"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6163615884337153"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43718682858545156"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424895162757615617" TargetMode="External"/><Relationship Id="rId2275" Type="http://schemas.openxmlformats.org/officeDocument/2006/relationships/hyperlink" Target="https://www.twitch.tv/videos/1497583386"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2YLmOy5Xb5c"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pKA_d_U5aM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ZcgyFLGlht4"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437975776817819654" TargetMode="External"/><Relationship Id="rId2225" Type="http://schemas.openxmlformats.org/officeDocument/2006/relationships/hyperlink" Target="https://youtu.be/FOSANZ3-euo" TargetMode="External"/><Relationship Id="rId2226" Type="http://schemas.openxmlformats.org/officeDocument/2006/relationships/hyperlink" Target="https://youtu.be/1hiTwu9EL3A" TargetMode="External"/><Relationship Id="rId2227" Type="http://schemas.openxmlformats.org/officeDocument/2006/relationships/hyperlink" Target="https://youtu.be/ExWs_nsjiyE" TargetMode="External"/><Relationship Id="rId2228" Type="http://schemas.openxmlformats.org/officeDocument/2006/relationships/hyperlink" Target="https://youtu.be/IZtnv1QUIi0" TargetMode="External"/><Relationship Id="rId2229" Type="http://schemas.openxmlformats.org/officeDocument/2006/relationships/hyperlink" Target="https://youtu.be/yXmPcOAAQU8"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KINanq0aHtM" TargetMode="External"/><Relationship Id="rId301" Type="http://schemas.openxmlformats.org/officeDocument/2006/relationships/hyperlink" Target="https://youtu.be/kmCc9enF1A4" TargetMode="External"/><Relationship Id="rId2221" Type="http://schemas.openxmlformats.org/officeDocument/2006/relationships/hyperlink" Target="https://youtu.be/149boANUIhE" TargetMode="External"/><Relationship Id="rId300" Type="http://schemas.openxmlformats.org/officeDocument/2006/relationships/hyperlink" Target="https://youtu.be/iLzPi8FxPak" TargetMode="External"/><Relationship Id="rId2222" Type="http://schemas.openxmlformats.org/officeDocument/2006/relationships/hyperlink" Target="https://youtu.be/CMor1vJAChU" TargetMode="External"/><Relationship Id="rId2223" Type="http://schemas.openxmlformats.org/officeDocument/2006/relationships/hyperlink" Target="https://youtu.be/n463LInD2Yg" TargetMode="External"/><Relationship Id="rId2224" Type="http://schemas.openxmlformats.org/officeDocument/2006/relationships/hyperlink" Target="https://youtu.be/6p3VF8pRF70"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pL9qamyXGDU&amp;feature=youtu.be&amp;ab_channel=SMSArchives" TargetMode="External"/><Relationship Id="rId2216" Type="http://schemas.openxmlformats.org/officeDocument/2006/relationships/hyperlink" Target="https://youtu.be/Lpwrbxu1YXU" TargetMode="External"/><Relationship Id="rId2217" Type="http://schemas.openxmlformats.org/officeDocument/2006/relationships/hyperlink" Target="https://www.youtube.com/watch?v=6lJoisIyH60" TargetMode="External"/><Relationship Id="rId2218" Type="http://schemas.openxmlformats.org/officeDocument/2006/relationships/hyperlink" Target="https://youtu.be/EI61oVT9V2Q" TargetMode="External"/><Relationship Id="rId2219" Type="http://schemas.openxmlformats.org/officeDocument/2006/relationships/hyperlink" Target="https://youtu.be/vkYXMQMUqQI" TargetMode="External"/><Relationship Id="rId2210" Type="http://schemas.openxmlformats.org/officeDocument/2006/relationships/hyperlink" Target="https://www.youtube.com/watch?v=fxbvkBFHdGY&amp;ab_channel=SMSArchives" TargetMode="External"/><Relationship Id="rId2211" Type="http://schemas.openxmlformats.org/officeDocument/2006/relationships/hyperlink" Target="https://www.youtube.com/watch?v=-2rOzPdQKmc&amp;feature=youtu.be&amp;ab_channel=SMSArchives" TargetMode="External"/><Relationship Id="rId2212" Type="http://schemas.openxmlformats.org/officeDocument/2006/relationships/hyperlink" Target="https://www.youtube.com/watch?v=02MTZSsaoQU&amp;feature=youtu.be&amp;ab_channel=SMSArchives" TargetMode="External"/><Relationship Id="rId2213" Type="http://schemas.openxmlformats.org/officeDocument/2006/relationships/hyperlink" Target="https://www.youtube.com/watch?v=6um-iIt4i04&amp;feature=youtu.be&amp;ab_channel=SMSArchives" TargetMode="External"/><Relationship Id="rId2247" Type="http://schemas.openxmlformats.org/officeDocument/2006/relationships/hyperlink" Target="https://youtu.be/GiiCAj_mvOA" TargetMode="External"/><Relationship Id="rId2248" Type="http://schemas.openxmlformats.org/officeDocument/2006/relationships/hyperlink" Target="https://youtu.be/DftjaFRxKrc" TargetMode="External"/><Relationship Id="rId2249" Type="http://schemas.openxmlformats.org/officeDocument/2006/relationships/hyperlink" Target="https://youtu.be/BdIp0u1gwGs"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Ohqisa88zk" TargetMode="External"/><Relationship Id="rId2241" Type="http://schemas.openxmlformats.org/officeDocument/2006/relationships/hyperlink" Target="https://youtu.be/8pgc62ldBtA" TargetMode="External"/><Relationship Id="rId2242" Type="http://schemas.openxmlformats.org/officeDocument/2006/relationships/hyperlink" Target="https://youtu.be/gA3Sy_9pfM0" TargetMode="External"/><Relationship Id="rId323" Type="http://schemas.openxmlformats.org/officeDocument/2006/relationships/hyperlink" Target="https://youtu.be/cm2WJrswWMQ" TargetMode="External"/><Relationship Id="rId2243" Type="http://schemas.openxmlformats.org/officeDocument/2006/relationships/hyperlink" Target="https://youtu.be/eHK33N7Slqo" TargetMode="External"/><Relationship Id="rId322" Type="http://schemas.openxmlformats.org/officeDocument/2006/relationships/hyperlink" Target="https://youtu.be/XnpeOVGpQcA" TargetMode="External"/><Relationship Id="rId2244" Type="http://schemas.openxmlformats.org/officeDocument/2006/relationships/hyperlink" Target="https://youtu.be/VKv-IpsEzRA" TargetMode="External"/><Relationship Id="rId321" Type="http://schemas.openxmlformats.org/officeDocument/2006/relationships/hyperlink" Target="https://youtu.be/6r9i0l1N-l8" TargetMode="External"/><Relationship Id="rId2245" Type="http://schemas.openxmlformats.org/officeDocument/2006/relationships/hyperlink" Target="https://youtu.be/TyQ7-3gowfM" TargetMode="External"/><Relationship Id="rId320" Type="http://schemas.openxmlformats.org/officeDocument/2006/relationships/hyperlink" Target="https://youtu.be/idSMGwLicmk" TargetMode="External"/><Relationship Id="rId2246" Type="http://schemas.openxmlformats.org/officeDocument/2006/relationships/hyperlink" Target="https://youtu.be/StdVPvFpuLM" TargetMode="External"/><Relationship Id="rId2236" Type="http://schemas.openxmlformats.org/officeDocument/2006/relationships/hyperlink" Target="https://youtu.be/pHhJIhtpLLk" TargetMode="External"/><Relationship Id="rId2237" Type="http://schemas.openxmlformats.org/officeDocument/2006/relationships/hyperlink" Target="https://youtu.be/F8xItJ0i2OQ" TargetMode="External"/><Relationship Id="rId2238" Type="http://schemas.openxmlformats.org/officeDocument/2006/relationships/hyperlink" Target="https://youtu.be/CkaxWZ7Wezw" TargetMode="External"/><Relationship Id="rId2239" Type="http://schemas.openxmlformats.org/officeDocument/2006/relationships/hyperlink" Target="https://youtu.be/ZpdtVeVUsHI"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63n1YG_RNtI" TargetMode="External"/><Relationship Id="rId2231" Type="http://schemas.openxmlformats.org/officeDocument/2006/relationships/hyperlink" Target="https://youtu.be/3YtmQbkiTVg" TargetMode="External"/><Relationship Id="rId312" Type="http://schemas.openxmlformats.org/officeDocument/2006/relationships/hyperlink" Target="https://youtu.be/kbs-FSaXOdo" TargetMode="External"/><Relationship Id="rId2232" Type="http://schemas.openxmlformats.org/officeDocument/2006/relationships/hyperlink" Target="https://www.twitch.tv/videos/1555345196" TargetMode="External"/><Relationship Id="rId311" Type="http://schemas.openxmlformats.org/officeDocument/2006/relationships/hyperlink" Target="https://youtu.be/ycu_W4iBcPg" TargetMode="External"/><Relationship Id="rId2233" Type="http://schemas.openxmlformats.org/officeDocument/2006/relationships/hyperlink" Target="https://youtu.be/WbZfdJB_tYQ" TargetMode="External"/><Relationship Id="rId310" Type="http://schemas.openxmlformats.org/officeDocument/2006/relationships/hyperlink" Target="https://youtu.be/sEOMgkdxEBE" TargetMode="External"/><Relationship Id="rId2234" Type="http://schemas.openxmlformats.org/officeDocument/2006/relationships/hyperlink" Target="https://youtu.be/T_knGg5IcRY" TargetMode="External"/><Relationship Id="rId2235" Type="http://schemas.openxmlformats.org/officeDocument/2006/relationships/hyperlink" Target="https://youtu.be/wXNk5xmg6kg"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BjzKdtgo8Ns" TargetMode="External"/><Relationship Id="rId2291" Type="http://schemas.openxmlformats.org/officeDocument/2006/relationships/hyperlink" Target="https://www.youtube.com/watch?v=JacyPi29qBI" TargetMode="External"/><Relationship Id="rId2292" Type="http://schemas.openxmlformats.org/officeDocument/2006/relationships/hyperlink" Target="https://twitter.com/Qbe_Root/status/1401171758330355718" TargetMode="External"/><Relationship Id="rId2293" Type="http://schemas.openxmlformats.org/officeDocument/2006/relationships/hyperlink" Target="https://www.youtube.com/watch?v=NbVEJlAv2ro"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qoDHZCUcBhQ"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261659355595837440"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HXrRIdElHs"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56470715252367362"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vsuFNU8FGnc"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QyHfYJKDaLw"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youtube.com/watch?v=soscWHGSoQ4" TargetMode="External"/><Relationship Id="rId1879" Type="http://schemas.openxmlformats.org/officeDocument/2006/relationships/hyperlink" Target="https://www.youtube.com/watch?v=W87U6d6oCqw"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YMAs0uDlv08?t=57" TargetMode="External"/><Relationship Id="rId1811" Type="http://schemas.openxmlformats.org/officeDocument/2006/relationships/hyperlink" Target="https://youtu.be/pU6oNCbzYRM" TargetMode="External"/><Relationship Id="rId1812" Type="http://schemas.openxmlformats.org/officeDocument/2006/relationships/hyperlink" Target="https://youtu.be/c7uJvrms9lM" TargetMode="External"/><Relationship Id="rId1813" Type="http://schemas.openxmlformats.org/officeDocument/2006/relationships/hyperlink" Target="https://youtu.be/qihbGigM93o" TargetMode="External"/><Relationship Id="rId1814" Type="http://schemas.openxmlformats.org/officeDocument/2006/relationships/hyperlink" Target="https://youtu.be/ign8o0WQZBE" TargetMode="External"/><Relationship Id="rId1815" Type="http://schemas.openxmlformats.org/officeDocument/2006/relationships/hyperlink" Target="https://youtu.be/Lix4jwmz3PI" TargetMode="External"/><Relationship Id="rId1816" Type="http://schemas.openxmlformats.org/officeDocument/2006/relationships/hyperlink" Target="https://www.twitch.tv/videos/1673271963" TargetMode="External"/><Relationship Id="rId1817" Type="http://schemas.openxmlformats.org/officeDocument/2006/relationships/hyperlink" Target="https://youtu.be/8xfCXE2g4YY" TargetMode="External"/><Relationship Id="rId1818" Type="http://schemas.openxmlformats.org/officeDocument/2006/relationships/hyperlink" Target="https://clips.twitch.tv/TangibleRepleteButterFUNgineer-VsiTR6vbZLimqu5s" TargetMode="External"/><Relationship Id="rId1819" Type="http://schemas.openxmlformats.org/officeDocument/2006/relationships/hyperlink" Target="https://clips.twitch.tv/CogentDiligentChimpanzeeNotLikeThis-wiQLQG705NtdCAdA" TargetMode="External"/><Relationship Id="rId1800" Type="http://schemas.openxmlformats.org/officeDocument/2006/relationships/hyperlink" Target="https://youtu.be/Q1EsMMtqeyY" TargetMode="External"/><Relationship Id="rId1801" Type="http://schemas.openxmlformats.org/officeDocument/2006/relationships/hyperlink" Target="https://clips.twitch.tv/IronicEagerLapwingMikeHogu-yHIiGpvTonfBe9pl" TargetMode="External"/><Relationship Id="rId1802" Type="http://schemas.openxmlformats.org/officeDocument/2006/relationships/hyperlink" Target="https://clips.twitch.tv/GenerousBlightedBaguetteHeyGuys-4Vn_-Ze8cocnEwg1" TargetMode="External"/><Relationship Id="rId1803" Type="http://schemas.openxmlformats.org/officeDocument/2006/relationships/hyperlink" Target="https://youtu.be/HxW1B9SdgrY" TargetMode="External"/><Relationship Id="rId1804" Type="http://schemas.openxmlformats.org/officeDocument/2006/relationships/hyperlink" Target="https://youtu.be/SwIE08yW4rw" TargetMode="External"/><Relationship Id="rId1805" Type="http://schemas.openxmlformats.org/officeDocument/2006/relationships/hyperlink" Target="https://www.twitch.tv/videos/1624277531" TargetMode="External"/><Relationship Id="rId1806" Type="http://schemas.openxmlformats.org/officeDocument/2006/relationships/hyperlink" Target="https://youtu.be/Ce8OM1n26Ro" TargetMode="External"/><Relationship Id="rId1807" Type="http://schemas.openxmlformats.org/officeDocument/2006/relationships/hyperlink" Target="https://youtu.be/69ODlZoqeU8" TargetMode="External"/><Relationship Id="rId1808" Type="http://schemas.openxmlformats.org/officeDocument/2006/relationships/hyperlink" Target="https://youtu.be/qTHtxYp4cq0" TargetMode="External"/><Relationship Id="rId1809" Type="http://schemas.openxmlformats.org/officeDocument/2006/relationships/hyperlink" Target="https://youtu.be/pRfjUF7SKeY"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clips.twitch.tv/RoundScrumptiousQuailSuperVinlin-hS43szO7CxLXRnaa" TargetMode="External"/><Relationship Id="rId1821" Type="http://schemas.openxmlformats.org/officeDocument/2006/relationships/hyperlink" Target="https://clips.twitch.tv/GleamingFaintTroutLitty-u_qg7VQO9EDCUjK_" TargetMode="External"/><Relationship Id="rId1822" Type="http://schemas.openxmlformats.org/officeDocument/2006/relationships/hyperlink" Target="https://clips.twitch.tv/SpeedyBrainySpiderHoneyBadger-dguIxvn7bOnnV1u6" TargetMode="External"/><Relationship Id="rId1823" Type="http://schemas.openxmlformats.org/officeDocument/2006/relationships/hyperlink" Target="https://clips.twitch.tv/SassySucculentCroissantStinkyCheese-77FbM87OHU7avas3" TargetMode="External"/><Relationship Id="rId1824" Type="http://schemas.openxmlformats.org/officeDocument/2006/relationships/hyperlink" Target="https://youtu.be/0HBjmkxy_mI" TargetMode="External"/><Relationship Id="rId1825" Type="http://schemas.openxmlformats.org/officeDocument/2006/relationships/hyperlink" Target="https://clips.twitch.tv/AggressiveSeductiveSnailCharlieBitMe-_5d5Zi6hek5z9U-6"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twitter.com/Qbe_Root/status/1362452717462028292" TargetMode="External"/><Relationship Id="rId2303" Type="http://schemas.openxmlformats.org/officeDocument/2006/relationships/hyperlink" Target="https://www.youtube.com/watch?v=ieByzYZpBvM" TargetMode="External"/><Relationship Id="rId2304" Type="http://schemas.openxmlformats.org/officeDocument/2006/relationships/hyperlink" Target="https://www.youtube.com/watch?v=GULp3rGAkdA" TargetMode="External"/><Relationship Id="rId2305" Type="http://schemas.openxmlformats.org/officeDocument/2006/relationships/hyperlink" Target="https://www.youtube.com/watch?v=QWEfZnGzCWo" TargetMode="External"/><Relationship Id="rId2306" Type="http://schemas.openxmlformats.org/officeDocument/2006/relationships/hyperlink" Target="https://www.youtube.com/watch?v=CfQUaeu8cjY" TargetMode="External"/><Relationship Id="rId2307" Type="http://schemas.openxmlformats.org/officeDocument/2006/relationships/hyperlink" Target="https://twitter.com/Qbe_Root/status/1354655469315518467" TargetMode="External"/><Relationship Id="rId2308" Type="http://schemas.openxmlformats.org/officeDocument/2006/relationships/hyperlink" Target="https://twitter.com/Qbe_Root/status/1284526819195199489" TargetMode="External"/><Relationship Id="rId2309" Type="http://schemas.openxmlformats.org/officeDocument/2006/relationships/hyperlink" Target="https://www.youtube.com/watch?v=gpVRfTFS3iY" TargetMode="External"/><Relationship Id="rId2300" Type="http://schemas.openxmlformats.org/officeDocument/2006/relationships/hyperlink" Target="https://twitter.com/Qbe_Root/status/1397707786499276801" TargetMode="External"/><Relationship Id="rId2301" Type="http://schemas.openxmlformats.org/officeDocument/2006/relationships/hyperlink" Target="https://twitter.com/Qbe_Root/status/1398028051519315971" TargetMode="External"/><Relationship Id="rId2324" Type="http://schemas.openxmlformats.org/officeDocument/2006/relationships/hyperlink" Target="https://www.youtube.com/watch?v=3B2_ZTOpweQ" TargetMode="External"/><Relationship Id="rId2325" Type="http://schemas.openxmlformats.org/officeDocument/2006/relationships/hyperlink" Target="https://www.youtube.com/watch?v=_04GX9wbR_s" TargetMode="External"/><Relationship Id="rId2326" Type="http://schemas.openxmlformats.org/officeDocument/2006/relationships/hyperlink" Target="https://twitter.com/Qbe_Root/status/1423292707749855235" TargetMode="External"/><Relationship Id="rId2327" Type="http://schemas.openxmlformats.org/officeDocument/2006/relationships/hyperlink" Target="https://twitter.com/Qbe_Root/status/1338634881086189574" TargetMode="External"/><Relationship Id="rId2328" Type="http://schemas.openxmlformats.org/officeDocument/2006/relationships/hyperlink" Target="https://www.youtube.com/watch?v=Og8TYxpitZ8" TargetMode="External"/><Relationship Id="rId2329" Type="http://schemas.openxmlformats.org/officeDocument/2006/relationships/hyperlink" Target="https://www.youtube.com/watch?v=z4TXYZyDcWY" TargetMode="External"/><Relationship Id="rId2320" Type="http://schemas.openxmlformats.org/officeDocument/2006/relationships/hyperlink" Target="https://twitter.com/Qbe_Root/status/1373453079471923209" TargetMode="External"/><Relationship Id="rId2321" Type="http://schemas.openxmlformats.org/officeDocument/2006/relationships/hyperlink" Target="https://twitter.com/Qbe_Root/status/1396131470134099973" TargetMode="External"/><Relationship Id="rId2322" Type="http://schemas.openxmlformats.org/officeDocument/2006/relationships/hyperlink" Target="https://www.youtube.com/watch?v=fcbTy4CZXv4" TargetMode="External"/><Relationship Id="rId2323" Type="http://schemas.openxmlformats.org/officeDocument/2006/relationships/hyperlink" Target="https://twitter.com/Qbe_Root/status/1416183951232806913" TargetMode="External"/><Relationship Id="rId2313" Type="http://schemas.openxmlformats.org/officeDocument/2006/relationships/hyperlink" Target="https://twitter.com/Qbe_Root/status/1338617821287346180" TargetMode="External"/><Relationship Id="rId2314" Type="http://schemas.openxmlformats.org/officeDocument/2006/relationships/hyperlink" Target="https://www.youtube.com/watch?v=749kwRxLT6Y" TargetMode="External"/><Relationship Id="rId2315" Type="http://schemas.openxmlformats.org/officeDocument/2006/relationships/hyperlink" Target="https://twitter.com/Qbe_Root/status/1383241090367508486" TargetMode="External"/><Relationship Id="rId2316" Type="http://schemas.openxmlformats.org/officeDocument/2006/relationships/hyperlink" Target="https://www.youtube.com/watch?v=1KPOdN5M9pM" TargetMode="External"/><Relationship Id="rId2317" Type="http://schemas.openxmlformats.org/officeDocument/2006/relationships/hyperlink" Target="https://www.youtube.com/watch?v=pHQNNbHKl-A" TargetMode="External"/><Relationship Id="rId2318" Type="http://schemas.openxmlformats.org/officeDocument/2006/relationships/hyperlink" Target="https://twitter.com/Qbe_Root/status/1373346875257020416" TargetMode="External"/><Relationship Id="rId2319" Type="http://schemas.openxmlformats.org/officeDocument/2006/relationships/hyperlink" Target="https://twitter.com/Qbe_Root/status/1267082960865501188" TargetMode="External"/><Relationship Id="rId2310" Type="http://schemas.openxmlformats.org/officeDocument/2006/relationships/hyperlink" Target="https://twitter.com/Qbe_Root/status/1381277863408766977" TargetMode="External"/><Relationship Id="rId2311" Type="http://schemas.openxmlformats.org/officeDocument/2006/relationships/hyperlink" Target="https://twitter.com/Qbe_Root/status/1393388730203914242" TargetMode="External"/><Relationship Id="rId2312" Type="http://schemas.openxmlformats.org/officeDocument/2006/relationships/hyperlink" Target="https://www.youtube.com/watch?v=KBQE1RNMXCk" TargetMode="External"/><Relationship Id="rId1895" Type="http://schemas.openxmlformats.org/officeDocument/2006/relationships/hyperlink" Target="https://www.youtube.com/watch?v=B8vCYiK6b6w" TargetMode="External"/><Relationship Id="rId1896" Type="http://schemas.openxmlformats.org/officeDocument/2006/relationships/hyperlink" Target="https://www.youtube.com/watch?v=bniQwiBFzHc" TargetMode="External"/><Relationship Id="rId1897" Type="http://schemas.openxmlformats.org/officeDocument/2006/relationships/hyperlink" Target="https://www.youtube.com/watch?v=wgQeIlS3bNA" TargetMode="External"/><Relationship Id="rId1898" Type="http://schemas.openxmlformats.org/officeDocument/2006/relationships/hyperlink" Target="https://www.youtube.com/watch?v=gCkdgRs3oY0" TargetMode="External"/><Relationship Id="rId1899" Type="http://schemas.openxmlformats.org/officeDocument/2006/relationships/hyperlink" Target="https://www.youtube.com/watch?v=8wE9UePN3Cc" TargetMode="External"/><Relationship Id="rId1890" Type="http://schemas.openxmlformats.org/officeDocument/2006/relationships/hyperlink" Target="https://www.youtube.com/watch?v=KcRcNHIk9rg" TargetMode="External"/><Relationship Id="rId1891" Type="http://schemas.openxmlformats.org/officeDocument/2006/relationships/hyperlink" Target="https://www.youtube.com/watch?v=FSbV6Dmwk0c" TargetMode="External"/><Relationship Id="rId1892" Type="http://schemas.openxmlformats.org/officeDocument/2006/relationships/hyperlink" Target="https://www.youtube.com/watch?v=CB9CMnQxVQU" TargetMode="External"/><Relationship Id="rId1893" Type="http://schemas.openxmlformats.org/officeDocument/2006/relationships/hyperlink" Target="https://www.youtube.com/watch?v=GDXliZsB2Sw" TargetMode="External"/><Relationship Id="rId1894" Type="http://schemas.openxmlformats.org/officeDocument/2006/relationships/hyperlink" Target="https://www.youtube.com/watch?v=IS9yp1yI2Wo" TargetMode="External"/><Relationship Id="rId1884" Type="http://schemas.openxmlformats.org/officeDocument/2006/relationships/hyperlink" Target="https://www.youtube.com/watch?v=f3mMGbHUEGU" TargetMode="External"/><Relationship Id="rId1885" Type="http://schemas.openxmlformats.org/officeDocument/2006/relationships/hyperlink" Target="https://www.youtube.com/watch?v=94ZejlfXKsQ" TargetMode="External"/><Relationship Id="rId1886" Type="http://schemas.openxmlformats.org/officeDocument/2006/relationships/hyperlink" Target="https://www.youtube.com/watch?v=ZVPfJgHFX44" TargetMode="External"/><Relationship Id="rId1887" Type="http://schemas.openxmlformats.org/officeDocument/2006/relationships/hyperlink" Target="https://www.youtube.com/watch?v=gkyVDwWj3L4" TargetMode="External"/><Relationship Id="rId1888" Type="http://schemas.openxmlformats.org/officeDocument/2006/relationships/hyperlink" Target="https://www.youtube.com/watch?v=tx-w7X1zZAQ" TargetMode="External"/><Relationship Id="rId1889" Type="http://schemas.openxmlformats.org/officeDocument/2006/relationships/hyperlink" Target="https://www.youtube.com/watch?v=Jck6rd9eTog"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HD3UaB5ZeCk" TargetMode="External"/><Relationship Id="rId1883" Type="http://schemas.openxmlformats.org/officeDocument/2006/relationships/hyperlink" Target="https://www.youtube.com/watch?v=_121e-RLUm8"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fTbM8qvfhQ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wOOJs_3BKA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BBL9pD0D86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youtu.be/O4qFXg4PBR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Eio6nqV0hJ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NmG_ufd4rR4"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HbzafOWDrIs"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K0te8fzGENQ"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JgdsQmPSTi8"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clips.twitch.tv/SpunkyBlatantTubersPermaSmug-k4XiZoJWp5f4FqUo"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buvh--DbEL0"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b8CKxMG-vfg" TargetMode="External"/><Relationship Id="rId1040" Type="http://schemas.openxmlformats.org/officeDocument/2006/relationships/hyperlink" Target="https://youtu.be/9ieGDKtYJxg" TargetMode="External"/><Relationship Id="rId2371" Type="http://schemas.openxmlformats.org/officeDocument/2006/relationships/hyperlink" Target="https://youtu.be/0pX-41NbyEo" TargetMode="External"/><Relationship Id="rId1041" Type="http://schemas.openxmlformats.org/officeDocument/2006/relationships/hyperlink" Target="https://youtu.be/N2BIAKMfCaQ" TargetMode="External"/><Relationship Id="rId2372" Type="http://schemas.openxmlformats.org/officeDocument/2006/relationships/hyperlink" Target="https://youtu.be/7IzSZLsf5TI" TargetMode="External"/><Relationship Id="rId1042" Type="http://schemas.openxmlformats.org/officeDocument/2006/relationships/hyperlink" Target="https://youtu.be/1lwH7D9Ef8g" TargetMode="External"/><Relationship Id="rId2373" Type="http://schemas.openxmlformats.org/officeDocument/2006/relationships/hyperlink" Target="https://youtu.be/ejAD7XyDiSQ"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SLXLOZVtVZY"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6D0CmdR4vvA"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youtu.be/LuRZ0G12E-k"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e7XFn4XL8Bo"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5pdTqWazwuM"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ajLH0jO_ZNU" TargetMode="External"/><Relationship Id="rId1061" Type="http://schemas.openxmlformats.org/officeDocument/2006/relationships/hyperlink" Target="https://youtu.be/Xa1m8kE-9L0" TargetMode="External"/><Relationship Id="rId2392" Type="http://schemas.openxmlformats.org/officeDocument/2006/relationships/hyperlink" Target="https://youtu.be/MTzkGoZVGHA"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bG4hb_A3akM"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youtu.be/HYHGcPg6j0w"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hpfsFt_Gi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SeCxvExFJWI"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Gyu9gUc51c0"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RkId4sqRWCM?t=11"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www.twitch.tv/videos/1777978113" TargetMode="External"/><Relationship Id="rId1016" Type="http://schemas.openxmlformats.org/officeDocument/2006/relationships/hyperlink" Target="https://youtu.be/u-VMQ9vSFxU" TargetMode="External"/><Relationship Id="rId2347" Type="http://schemas.openxmlformats.org/officeDocument/2006/relationships/hyperlink" Target="https://youtu.be/Of1sS4UiBaw"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SassyTardyHerbsRlyTho-Os2nOW1KSRZVxxwZ"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ProudDeafWallabyTakeNRG-tfE4zNXqRc1xKP_K"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eppyPoorTrufflePhilosoraptor-ku5FP-eSwjmQ0igO"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PopularConfidentOilPermaSmug-fwtuyLN51a5V-UHg"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ffluentFlirtyCasetteChefFrank-RBIiiGQ1ss5ucRk8"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AlertTameCroquetteDancingBaby-aLihn8PWuJtspbo5"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uperSnappyNewtSSSsss-hXI7Oc-7fKR2TiKN"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615516252"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TriangularObliviousMonitorBatChest-eqBHvfKfQfrebKfL"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NiceKindCoffeePrimeMe-Vz1GgZlWIpDJSyK-" TargetMode="External"/><Relationship Id="rId1006" Type="http://schemas.openxmlformats.org/officeDocument/2006/relationships/hyperlink" Target="https://youtu.be/Rg8wVe1WNlo" TargetMode="External"/><Relationship Id="rId2337" Type="http://schemas.openxmlformats.org/officeDocument/2006/relationships/hyperlink" Target="https://youtu.be/r_t9k5DrB0c"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CheerfulFantasticTermiteLeeroyJenkins-_NqtQfUNLcCYlSba"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FragileSmoggyEaglePeteZarollTie-EahUmDAbRKOeXQPe" TargetMode="External"/><Relationship Id="rId1009" Type="http://schemas.openxmlformats.org/officeDocument/2006/relationships/hyperlink" Target="https://youtu.be/-svqIJeAEj4" TargetMode="External"/><Relationship Id="rId2330" Type="http://schemas.openxmlformats.org/officeDocument/2006/relationships/hyperlink" Target="https://youtu.be/AyHBkIG0MSY" TargetMode="External"/><Relationship Id="rId1000" Type="http://schemas.openxmlformats.org/officeDocument/2006/relationships/hyperlink" Target="https://youtu.be/iTRADg-My-0" TargetMode="External"/><Relationship Id="rId2331" Type="http://schemas.openxmlformats.org/officeDocument/2006/relationships/hyperlink" Target="https://youtu.be/z6UWwsVT2_g" TargetMode="External"/><Relationship Id="rId1001" Type="http://schemas.openxmlformats.org/officeDocument/2006/relationships/hyperlink" Target="https://youtu.be/-mK09zAJ_v0" TargetMode="External"/><Relationship Id="rId2332" Type="http://schemas.openxmlformats.org/officeDocument/2006/relationships/hyperlink" Target="https://youtu.be/1bYjGQdaTQ8"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HotBadHornetSMOrc-t1Ay2e8ytR447XE-"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SuperZanyPieKeepo-Ebg6fn6EX7ykQnDV" TargetMode="External"/><Relationship Id="rId1037" Type="http://schemas.openxmlformats.org/officeDocument/2006/relationships/hyperlink" Target="https://youtu.be/ROkHwc4A6QA" TargetMode="External"/><Relationship Id="rId2368" Type="http://schemas.openxmlformats.org/officeDocument/2006/relationships/hyperlink" Target="https://youtu.be/wzGIZS_G-kg" TargetMode="External"/><Relationship Id="rId1038" Type="http://schemas.openxmlformats.org/officeDocument/2006/relationships/hyperlink" Target="https://youtu.be/QTmTkrC2lpI" TargetMode="External"/><Relationship Id="rId2369" Type="http://schemas.openxmlformats.org/officeDocument/2006/relationships/hyperlink" Target="https://youtu.be/YBDWO0cjl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F7hcihsAc7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CaringCorrectJamPeteZarollTie-SesxGbMXkYUtp2vk"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PuzzledFastWhaleVoHiYo-D4hFr26tZC-k-mgs" TargetMode="External"/><Relationship Id="rId1032" Type="http://schemas.openxmlformats.org/officeDocument/2006/relationships/hyperlink" Target="https://youtu.be/CJ14Tr61_lg" TargetMode="External"/><Relationship Id="rId2363" Type="http://schemas.openxmlformats.org/officeDocument/2006/relationships/hyperlink" Target="https://www.youtube.com/watch?v=E_Sh6nPKfSg"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SpikyVainChamoisMikeHogu-DMLOpuut-PhTdNdv"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1693240640"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FMk4GXzOOms" TargetMode="External"/><Relationship Id="rId2367" Type="http://schemas.openxmlformats.org/officeDocument/2006/relationships/hyperlink" Target="https://youtu.be/6MOiAslVHMw" TargetMode="External"/><Relationship Id="rId1026" Type="http://schemas.openxmlformats.org/officeDocument/2006/relationships/hyperlink" Target="https://youtu.be/1AVnmQ81psc" TargetMode="External"/><Relationship Id="rId2357" Type="http://schemas.openxmlformats.org/officeDocument/2006/relationships/hyperlink" Target="https://www.twitch.tv/ftilt/clip/WiseSarcasticSwordNerfBlueBlaster-28QUaV1_dW4ju5tS"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SweetExpensiveDiscKlappa-rjyO0L4ThHLZFmy-"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AbstemiousProductiveCheetahPraiseIt-CP5SX4C5k64ZZoCV"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FuriousLaconicOilPJSugar-6BdXXOlEo0z_BxJq"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CrispyObeseDurianSwiftRag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AntsyTameSoybeanArsonNoSexy-vpEo3NKSJxXoNw99"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quisitiveCrypticClipsdadRickroll-pHeKwbvj7KGD3ZQ4"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InspiringTrustworthyAlmondSwiftRage-48RK218yc4lPYK8e"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WanderingWealthyTigerSSSsss-jux4zciScDnZdVbV" TargetMode="External"/><Relationship Id="rId1025" Type="http://schemas.openxmlformats.org/officeDocument/2006/relationships/hyperlink" Target="https://youtu.be/-T8cMTO_X8g" TargetMode="External"/><Relationship Id="rId2356" Type="http://schemas.openxmlformats.org/officeDocument/2006/relationships/hyperlink" Target="https://youtu.be/6dZGaGMo8gE" TargetMode="External"/><Relationship Id="rId1910" Type="http://schemas.openxmlformats.org/officeDocument/2006/relationships/hyperlink" Target="https://www.youtube.com/watch?v=7VPfC_9hsjU" TargetMode="External"/><Relationship Id="rId1911" Type="http://schemas.openxmlformats.org/officeDocument/2006/relationships/hyperlink" Target="https://www.youtube.com/watch?v=SE6qyu7-DXE" TargetMode="External"/><Relationship Id="rId1912" Type="http://schemas.openxmlformats.org/officeDocument/2006/relationships/hyperlink" Target="https://www.youtube.com/watch?v=z0jpdRlqmLg" TargetMode="External"/><Relationship Id="rId1913" Type="http://schemas.openxmlformats.org/officeDocument/2006/relationships/hyperlink" Target="https://www.youtube.com/watch?v=Tg6BK1QDY14"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sZWCI8uuIfQ"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www.twitch.tv/videos/1160444884" TargetMode="External"/><Relationship Id="rId1918" Type="http://schemas.openxmlformats.org/officeDocument/2006/relationships/hyperlink" Target="https://www.twitch.tv/videos/1161331776" TargetMode="External"/><Relationship Id="rId1919" Type="http://schemas.openxmlformats.org/officeDocument/2006/relationships/hyperlink" Target="https://www.twitch.tv/videos/1191706281"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z1SJh8R_-_A"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ZTudCvkJfMY" TargetMode="External"/><Relationship Id="rId1904" Type="http://schemas.openxmlformats.org/officeDocument/2006/relationships/hyperlink" Target="https://www.youtube.com/watch?v=Nrz4ZSrb83Y" TargetMode="External"/><Relationship Id="rId1905" Type="http://schemas.openxmlformats.org/officeDocument/2006/relationships/hyperlink" Target="https://www.youtube.com/watch?v=4kFyXXI7TKk" TargetMode="External"/><Relationship Id="rId1906" Type="http://schemas.openxmlformats.org/officeDocument/2006/relationships/hyperlink" Target="https://www.youtube.com/watch?v=ITSFo9yB1jg"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F9kBg2n-kFo" TargetMode="External"/><Relationship Id="rId1909" Type="http://schemas.openxmlformats.org/officeDocument/2006/relationships/hyperlink" Target="https://www.youtube.com/watch?v=TZbdrUxQdY0"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1owmvooGGw0&amp;ab_channel=SMSArchives" TargetMode="External"/><Relationship Id="rId1973" Type="http://schemas.openxmlformats.org/officeDocument/2006/relationships/hyperlink" Target="https://www.youtube.com/watch?v=-IJPlWdJnDI&amp;ab_channel=SMSArchives" TargetMode="External"/><Relationship Id="rId1974" Type="http://schemas.openxmlformats.org/officeDocument/2006/relationships/hyperlink" Target="https://www.youtube.com/watch?v=3PQ4VmQtHoc&amp;feature=youtu.be&amp;ab_channel=SMSArchives" TargetMode="External"/><Relationship Id="rId1975" Type="http://schemas.openxmlformats.org/officeDocument/2006/relationships/hyperlink" Target="https://www.youtube.com/watch?v=q4lM58KJ5Gg&amp;ab_channel=SMSArchives" TargetMode="External"/><Relationship Id="rId1976" Type="http://schemas.openxmlformats.org/officeDocument/2006/relationships/hyperlink" Target="https://www.youtube.com/watch?v=6aky4tem97I&amp;feature=youtu.be&amp;ab_channel=SMSArchives" TargetMode="External"/><Relationship Id="rId1977" Type="http://schemas.openxmlformats.org/officeDocument/2006/relationships/hyperlink" Target="https://www.youtube.com/watch?v=GTAXL_GNgsI&amp;feature=youtu.be&amp;ab_channel=SMSArchives" TargetMode="External"/><Relationship Id="rId1978" Type="http://schemas.openxmlformats.org/officeDocument/2006/relationships/hyperlink" Target="https://www.youtube.com/watch?v=F2PRoXRuvzA&amp;feature=youtu.be&amp;ab_channel=SMSArchives" TargetMode="External"/><Relationship Id="rId1979" Type="http://schemas.openxmlformats.org/officeDocument/2006/relationships/hyperlink" Target="https://www.youtube.com/watch?v=9izvCd8puoo&amp;ab_channel=SMSArchives" TargetMode="External"/><Relationship Id="rId1970" Type="http://schemas.openxmlformats.org/officeDocument/2006/relationships/hyperlink" Target="https://www.youtube.com/watch?v=vHPeWpFgflQ&amp;feature=youtu.be&amp;ab_channel=SMSArchives" TargetMode="External"/><Relationship Id="rId1971" Type="http://schemas.openxmlformats.org/officeDocument/2006/relationships/hyperlink" Target="https://www.youtube.com/watch?v=rZGHlvqp1EE&amp;ab_channel=SMSArchives" TargetMode="External"/><Relationship Id="rId1961" Type="http://schemas.openxmlformats.org/officeDocument/2006/relationships/hyperlink" Target="https://www.youtube.com/watch?v=M_TEDO1EzXc&amp;feature=youtu.be&amp;ab_channel=SMSArchives" TargetMode="External"/><Relationship Id="rId1962" Type="http://schemas.openxmlformats.org/officeDocument/2006/relationships/hyperlink" Target="https://www.youtube.com/watch?v=sHjY0okG2ZQ&amp;ab_channel=SMSArchives" TargetMode="External"/><Relationship Id="rId1963" Type="http://schemas.openxmlformats.org/officeDocument/2006/relationships/hyperlink" Target="https://www.youtube.com/watch?v=bj_stbLbj4U&amp;feature=youtu.be&amp;ab_channel=SMSArchives" TargetMode="External"/><Relationship Id="rId1964" Type="http://schemas.openxmlformats.org/officeDocument/2006/relationships/hyperlink" Target="https://www.youtube.com/watch?v=m5MesmrN4s4&amp;feature=youtu.be&amp;ab_channel=SMSArchives" TargetMode="External"/><Relationship Id="rId1965" Type="http://schemas.openxmlformats.org/officeDocument/2006/relationships/hyperlink" Target="https://www.youtube.com/watch?v=sP9Y934FMfI&amp;ab_channel=SMSArchives" TargetMode="External"/><Relationship Id="rId1966" Type="http://schemas.openxmlformats.org/officeDocument/2006/relationships/hyperlink" Target="https://www.youtube.com/watch?v=yMOHRKTPG3k&amp;feature=youtu.be&amp;ab_channel=SMSArchives" TargetMode="External"/><Relationship Id="rId1967" Type="http://schemas.openxmlformats.org/officeDocument/2006/relationships/hyperlink" Target="https://www.youtube.com/watch?v=oFkcppJIq14&amp;ab_channel=SMSArchives" TargetMode="External"/><Relationship Id="rId1968" Type="http://schemas.openxmlformats.org/officeDocument/2006/relationships/hyperlink" Target="https://www.youtube.com/watch?v=hIYwJ5g8hOU&amp;feature=youtu.be&amp;ab_channel=SMSArchives" TargetMode="External"/><Relationship Id="rId1969" Type="http://schemas.openxmlformats.org/officeDocument/2006/relationships/hyperlink" Target="https://www.youtube.com/watch?v=3MNeCr4XIqY&amp;feature=youtu.be&amp;ab_channel=SMSArchives" TargetMode="External"/><Relationship Id="rId1960" Type="http://schemas.openxmlformats.org/officeDocument/2006/relationships/hyperlink" Target="https://www.youtube.com/watch?v=yjUlCeX5c8c&amp;ab_channel=SMSArchives"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www.youtube.com/watch?v=SxjKhUiI8lg&amp;feature=youtu.be&amp;ab_channel=SMSArchives" TargetMode="External"/><Relationship Id="rId1984" Type="http://schemas.openxmlformats.org/officeDocument/2006/relationships/hyperlink" Target="https://www.youtube.com/watch?v=fDoA44_ZwfQ&amp;ab_channel=SMSArchives" TargetMode="External"/><Relationship Id="rId1985" Type="http://schemas.openxmlformats.org/officeDocument/2006/relationships/hyperlink" Target="https://www.youtube.com/watch?v=EOKe6BA8Ghk&amp;feature=youtu.be&amp;ab_channel=SMSArchives" TargetMode="External"/><Relationship Id="rId1986" Type="http://schemas.openxmlformats.org/officeDocument/2006/relationships/hyperlink" Target="https://www.youtube.com/watch?v=uzZhcRcxnfI&amp;feature=youtu.be&amp;ab_channel=SMSArchives"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www.youtube.com/watch?v=R9s-ikZaI1A&amp;ab_channel=SMSArchives" TargetMode="External"/><Relationship Id="rId1981" Type="http://schemas.openxmlformats.org/officeDocument/2006/relationships/hyperlink" Target="https://www.youtube.com/watch?v=Eaed9JDpfSE&amp;ab_channel=SMSArchives" TargetMode="External"/><Relationship Id="rId1982" Type="http://schemas.openxmlformats.org/officeDocument/2006/relationships/hyperlink" Target="https://www.youtube.com/watch?v=oWvDkK-vyfU&amp;feature=youtu.be&amp;ab_channel=SMSArchives" TargetMode="External"/><Relationship Id="rId1930" Type="http://schemas.openxmlformats.org/officeDocument/2006/relationships/hyperlink" Target="https://clips.twitch.tv/RefinedEagerGrasshopperKeyboardCat-whbQLo-kU-0goZhL" TargetMode="External"/><Relationship Id="rId1931" Type="http://schemas.openxmlformats.org/officeDocument/2006/relationships/hyperlink" Target="https://www.twitch.tv/videos/1162048820" TargetMode="External"/><Relationship Id="rId1932" Type="http://schemas.openxmlformats.org/officeDocument/2006/relationships/hyperlink" Target="https://clips.twitch.tv/ShyLittleChowderPJSalt-fsCeX3yRRNvgEpkV" TargetMode="External"/><Relationship Id="rId1933" Type="http://schemas.openxmlformats.org/officeDocument/2006/relationships/hyperlink" Target="https://www.twitch.tv/videos/1125737270" TargetMode="External"/><Relationship Id="rId1934" Type="http://schemas.openxmlformats.org/officeDocument/2006/relationships/hyperlink" Target="https://clips.twitch.tv/ObservantHardGaurPastaThat-VbXS3fSk3ul3PXTo" TargetMode="External"/><Relationship Id="rId1935" Type="http://schemas.openxmlformats.org/officeDocument/2006/relationships/hyperlink" Target="https://www.youtube.com/watch?v=ZqdXrHuevIU&amp;feature=youtu.be&amp;ab_channel=SMSArchives" TargetMode="External"/><Relationship Id="rId1936" Type="http://schemas.openxmlformats.org/officeDocument/2006/relationships/hyperlink" Target="https://www.youtube.com/watch?v=xu6qHCPOByg&amp;feature=youtu.be&amp;ab_channel=SMSArchives" TargetMode="External"/><Relationship Id="rId1937" Type="http://schemas.openxmlformats.org/officeDocument/2006/relationships/hyperlink" Target="https://www.youtube.com/watch?v=dlv33IZ6J_s&amp;feature=youtu.be&amp;ab_channel=SMSArchives" TargetMode="External"/><Relationship Id="rId1938" Type="http://schemas.openxmlformats.org/officeDocument/2006/relationships/hyperlink" Target="https://www.youtube.com/watch?v=xKLFocaOqn0&amp;feature=youtu.be&amp;ab_channel=SMSArchives" TargetMode="External"/><Relationship Id="rId1939" Type="http://schemas.openxmlformats.org/officeDocument/2006/relationships/hyperlink" Target="https://www.youtube.com/watch?v=adg5PDfv4xc&amp;feature=youtu.be&amp;ab_channel=SMSArchives" TargetMode="External"/><Relationship Id="rId1920" Type="http://schemas.openxmlformats.org/officeDocument/2006/relationships/hyperlink" Target="https://www.twitch.tv/videos/1160443741" TargetMode="External"/><Relationship Id="rId1921" Type="http://schemas.openxmlformats.org/officeDocument/2006/relationships/hyperlink" Target="https://www.twitch.tv/videos/1184150342" TargetMode="External"/><Relationship Id="rId1922" Type="http://schemas.openxmlformats.org/officeDocument/2006/relationships/hyperlink" Target="https://www.twitch.tv/videos/1183779765" TargetMode="External"/><Relationship Id="rId1923" Type="http://schemas.openxmlformats.org/officeDocument/2006/relationships/hyperlink" Target="https://www.twitch.tv/videos/1184193274" TargetMode="External"/><Relationship Id="rId1924" Type="http://schemas.openxmlformats.org/officeDocument/2006/relationships/hyperlink" Target="https://www.twitch.tv/videos/1160383779" TargetMode="External"/><Relationship Id="rId1925" Type="http://schemas.openxmlformats.org/officeDocument/2006/relationships/hyperlink" Target="https://www.twitch.tv/videos/1162232325" TargetMode="External"/><Relationship Id="rId1926" Type="http://schemas.openxmlformats.org/officeDocument/2006/relationships/hyperlink" Target="https://clips.twitch.tv/AmericanGentlePuppyWoofer-6EmmApxcPRd2C8_o" TargetMode="External"/><Relationship Id="rId1927" Type="http://schemas.openxmlformats.org/officeDocument/2006/relationships/hyperlink" Target="https://www.twitch.tv/videos/1136362262" TargetMode="External"/><Relationship Id="rId1928" Type="http://schemas.openxmlformats.org/officeDocument/2006/relationships/hyperlink" Target="https://www.twitch.tv/videos/1125758570" TargetMode="External"/><Relationship Id="rId1929" Type="http://schemas.openxmlformats.org/officeDocument/2006/relationships/hyperlink" Target="https://www.twitch.tv/videos/1058067716" TargetMode="External"/><Relationship Id="rId1950" Type="http://schemas.openxmlformats.org/officeDocument/2006/relationships/hyperlink" Target="https://www.youtube.com/watch?v=nM1TlOIauFA&amp;feature=youtu.be&amp;ab_channel=SMSArchives" TargetMode="External"/><Relationship Id="rId1951" Type="http://schemas.openxmlformats.org/officeDocument/2006/relationships/hyperlink" Target="https://www.youtube.com/watch?v=p-Ar33YOtr8&amp;ab_channel=SMSArchives" TargetMode="External"/><Relationship Id="rId1952" Type="http://schemas.openxmlformats.org/officeDocument/2006/relationships/hyperlink" Target="https://www.youtube.com/watch?v=fEciwUqJu6c&amp;feature=youtu.be&amp;ab_channel=SMSArchives" TargetMode="External"/><Relationship Id="rId1953" Type="http://schemas.openxmlformats.org/officeDocument/2006/relationships/hyperlink" Target="https://www.youtube.com/watch?v=lFc4WXRqAeI&amp;ab_channel=SMSArchives" TargetMode="External"/><Relationship Id="rId1954" Type="http://schemas.openxmlformats.org/officeDocument/2006/relationships/hyperlink" Target="https://www.youtube.com/watch?v=Ofroqsq8YzQ&amp;feature=youtu.be&amp;ab_channel=SMSArchives" TargetMode="External"/><Relationship Id="rId1955" Type="http://schemas.openxmlformats.org/officeDocument/2006/relationships/hyperlink" Target="https://www.youtube.com/watch?v=n0Ra2qEjXvg&amp;feature=youtu.be&amp;ab_channel=SMSArchives" TargetMode="External"/><Relationship Id="rId1956" Type="http://schemas.openxmlformats.org/officeDocument/2006/relationships/hyperlink" Target="https://www.youtube.com/watch?v=FyEEfrBjNaU&amp;ab_channel=SMSArchives" TargetMode="External"/><Relationship Id="rId1957" Type="http://schemas.openxmlformats.org/officeDocument/2006/relationships/hyperlink" Target="https://www.youtube.com/watch?v=z3AGjx_rUV8&amp;feature=youtu.be&amp;ab_channel=SMSArchives" TargetMode="External"/><Relationship Id="rId1958" Type="http://schemas.openxmlformats.org/officeDocument/2006/relationships/hyperlink" Target="https://www.youtube.com/watch?v=HyZzUvaM12E&amp;ab_channel=SMSArchives" TargetMode="External"/><Relationship Id="rId1959" Type="http://schemas.openxmlformats.org/officeDocument/2006/relationships/hyperlink" Target="https://www.youtube.com/watch?v=OSBAeiuU5sg&amp;ab_channel=SMSArchives" TargetMode="External"/><Relationship Id="rId1940" Type="http://schemas.openxmlformats.org/officeDocument/2006/relationships/hyperlink" Target="https://www.youtube.com/watch?v=GflRKnkCMa4&amp;ab_channel=SMSArchives" TargetMode="External"/><Relationship Id="rId1941" Type="http://schemas.openxmlformats.org/officeDocument/2006/relationships/hyperlink" Target="https://www.youtube.com/watch?v=0Y8k4eXbCYs&amp;feature=youtu.be&amp;ab_channel=SMSArchives" TargetMode="External"/><Relationship Id="rId1942" Type="http://schemas.openxmlformats.org/officeDocument/2006/relationships/hyperlink" Target="https://www.youtube.com/watch?v=76uGsBhGZ6k&amp;feature=youtu.be&amp;ab_channel=SMSArchives" TargetMode="External"/><Relationship Id="rId1943" Type="http://schemas.openxmlformats.org/officeDocument/2006/relationships/hyperlink" Target="https://www.youtube.com/watch?v=QnU9winSYm8&amp;feature=youtu.be&amp;ab_channel=SMSArchives" TargetMode="External"/><Relationship Id="rId1944" Type="http://schemas.openxmlformats.org/officeDocument/2006/relationships/hyperlink" Target="https://www.youtube.com/watch?v=hpPXKGTSRzc&amp;ab_channel=SMSArchives" TargetMode="External"/><Relationship Id="rId1945" Type="http://schemas.openxmlformats.org/officeDocument/2006/relationships/hyperlink" Target="https://www.youtube.com/watch?v=GqGRD9rDpr8&amp;ab_channel=SMSArchives" TargetMode="External"/><Relationship Id="rId1946" Type="http://schemas.openxmlformats.org/officeDocument/2006/relationships/hyperlink" Target="https://www.youtube.com/watch?v=QM44xIzS3kA&amp;ab_channel=SMSArchives" TargetMode="External"/><Relationship Id="rId1947" Type="http://schemas.openxmlformats.org/officeDocument/2006/relationships/hyperlink" Target="https://www.youtube.com/watch?v=k9Fgim94pCw&amp;ab_channel=SMSArchives" TargetMode="External"/><Relationship Id="rId1948" Type="http://schemas.openxmlformats.org/officeDocument/2006/relationships/hyperlink" Target="https://www.youtube.com/watch?v=mFV8v-ndoew&amp;feature=youtu.be&amp;ab_channel=SMSArchives" TargetMode="External"/><Relationship Id="rId1949" Type="http://schemas.openxmlformats.org/officeDocument/2006/relationships/hyperlink" Target="https://www.youtube.com/watch?v=JH8BBBnptwg&amp;feature=youtu.be&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twitter.com/froidtofu/status/1385946074615926788" TargetMode="External"/><Relationship Id="rId2429" Type="http://schemas.openxmlformats.org/officeDocument/2006/relationships/hyperlink" Target="https://twitter.com/froidtofu/status/1447607796015382529"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4796281814622618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00021630357688324"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34569660230017025"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583054746327216128"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34918648292859910"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4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2?t=00h00m21s"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2366901834326425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1306761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9"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620738511191306241" TargetMode="External"/><Relationship Id="rId1106" Type="http://schemas.openxmlformats.org/officeDocument/2006/relationships/hyperlink" Target="https://youtu.be/ewoSg7S7Qbo" TargetMode="External"/><Relationship Id="rId2437" Type="http://schemas.openxmlformats.org/officeDocument/2006/relationships/hyperlink" Target="https://twitter.com/Reborn_Frog/status/155159502858135552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1"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030220263"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youtube.com/watch?v=a2OyePmPigE"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963036619214848"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632707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7?t=00h00m15s"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zZ4xsh3x0VA" TargetMode="External"/><Relationship Id="rId1160" Type="http://schemas.openxmlformats.org/officeDocument/2006/relationships/hyperlink" Target="https://youtu.be/CkAJAI736I0" TargetMode="External"/><Relationship Id="rId2491" Type="http://schemas.openxmlformats.org/officeDocument/2006/relationships/hyperlink" Target="https://youtu.be/abhI8pfN-HM"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www.twitch.tv/videos/145169737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GuinuQXuAeE"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1gNoQo6usk8" TargetMode="External"/><Relationship Id="rId1164" Type="http://schemas.openxmlformats.org/officeDocument/2006/relationships/hyperlink" Target="https://youtu.be/2jNctxwEAUU" TargetMode="External"/><Relationship Id="rId2495" Type="http://schemas.openxmlformats.org/officeDocument/2006/relationships/hyperlink" Target="https://youtu.be/cpjM9d2bBow"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77Bxvngg3oY"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v92eC1g19c4"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do6X5dQR_Zs"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r1KAG19-pdY"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17KBVU3vyOg" TargetMode="External"/><Relationship Id="rId1137" Type="http://schemas.openxmlformats.org/officeDocument/2006/relationships/hyperlink" Target="https://youtu.be/Mw9btYWiowM" TargetMode="External"/><Relationship Id="rId2468" Type="http://schemas.openxmlformats.org/officeDocument/2006/relationships/hyperlink" Target="https://youtu.be/GqwUIawtCG8" TargetMode="External"/><Relationship Id="rId1138" Type="http://schemas.openxmlformats.org/officeDocument/2006/relationships/hyperlink" Target="https://youtu.be/GdVjxAzFKH0" TargetMode="External"/><Relationship Id="rId2469" Type="http://schemas.openxmlformats.org/officeDocument/2006/relationships/hyperlink" Target="https://youtu.be/Y0Oq8wetDt4"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38916770414638284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468219399073148933?s=20" TargetMode="External"/><Relationship Id="rId1131" Type="http://schemas.openxmlformats.org/officeDocument/2006/relationships/hyperlink" Target="https://youtu.be/84ZWdPY3FC4" TargetMode="External"/><Relationship Id="rId2462" Type="http://schemas.openxmlformats.org/officeDocument/2006/relationships/hyperlink" Target="https://youtu.be/-UJjqejWEO4"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BU6YP3UR9f8"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AhdB3c3vvw8"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AInY62IAQTE"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www.twitch.tv/videos/1479882506" TargetMode="External"/><Relationship Id="rId1125" Type="http://schemas.openxmlformats.org/officeDocument/2006/relationships/hyperlink" Target="https://youtu.be/qwVAIa7sTAU" TargetMode="External"/><Relationship Id="rId2456" Type="http://schemas.openxmlformats.org/officeDocument/2006/relationships/hyperlink" Target="https://www.youtube.com/watch?v=ZeJR7vn0hOM&amp;feature=youtu.be"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4763393627062277?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3745240282796441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8512324445773826?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23658706487574535" TargetMode="External"/><Relationship Id="rId1120" Type="http://schemas.openxmlformats.org/officeDocument/2006/relationships/hyperlink" Target="https://youtu.be/PWaVDI61cdc" TargetMode="External"/><Relationship Id="rId2451" Type="http://schemas.openxmlformats.org/officeDocument/2006/relationships/hyperlink" Target="https://www.twitch.tv/videos/1113071263"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47190642082258948"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D4iLhFQFJLA"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644018241105920?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3426636243415040?s=20" TargetMode="External"/><Relationship Id="rId1158" Type="http://schemas.openxmlformats.org/officeDocument/2006/relationships/hyperlink" Target="https://youtu.be/dKLXIkuUH-4" TargetMode="External"/><Relationship Id="rId2489" Type="http://schemas.openxmlformats.org/officeDocument/2006/relationships/hyperlink" Target="https://youtu.be/F5NfRzs9WmY"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vtQd6-gbOy0"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www.twitch.tv/videos/1543830443"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KdpuTD0_0I" TargetMode="External"/><Relationship Id="rId1152" Type="http://schemas.openxmlformats.org/officeDocument/2006/relationships/hyperlink" Target="https://youtu.be/Ng8Fadx5Be4" TargetMode="External"/><Relationship Id="rId2483" Type="http://schemas.openxmlformats.org/officeDocument/2006/relationships/hyperlink" Target="https://youtu.be/00710huXVlk" TargetMode="External"/><Relationship Id="rId1153" Type="http://schemas.openxmlformats.org/officeDocument/2006/relationships/hyperlink" Target="https://youtu.be/1LBTYgtLjeE" TargetMode="External"/><Relationship Id="rId2484" Type="http://schemas.openxmlformats.org/officeDocument/2006/relationships/hyperlink" Target="https://youtu.be/fLc4yFhnP6Q"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AHDhaOU8Q8"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0Ad-hocDWwg"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3mUmuRah7xM"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8aaTeS5hblA" TargetMode="External"/><Relationship Id="rId1147" Type="http://schemas.openxmlformats.org/officeDocument/2006/relationships/hyperlink" Target="https://youtu.be/UraKuDZSkDg" TargetMode="External"/><Relationship Id="rId2478" Type="http://schemas.openxmlformats.org/officeDocument/2006/relationships/hyperlink" Target="https://youtu.be/o5HTA1vrHiA"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Lun8aJPbx0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www.twitch.tv/videos/1430597394" TargetMode="External"/><Relationship Id="rId1140" Type="http://schemas.openxmlformats.org/officeDocument/2006/relationships/hyperlink" Target="https://youtu.be/9Xan9QMvy0A" TargetMode="External"/><Relationship Id="rId2471" Type="http://schemas.openxmlformats.org/officeDocument/2006/relationships/hyperlink" Target="https://youtu.be/TIoTOLj2nlc"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W4uFo7Mb2SU" TargetMode="External"/><Relationship Id="rId1142" Type="http://schemas.openxmlformats.org/officeDocument/2006/relationships/hyperlink" Target="https://youtu.be/ld9jXgjHMvw" TargetMode="External"/><Relationship Id="rId2473" Type="http://schemas.openxmlformats.org/officeDocument/2006/relationships/hyperlink" Target="https://youtu.be/Adhau5NCsCQ"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edbcwsAJJdQ"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_73a_C9u3V0"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chTeu9FixQo"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4piPovOx8O4"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lTLV2YNvtk0" TargetMode="External"/><Relationship Id="rId2501" Type="http://schemas.openxmlformats.org/officeDocument/2006/relationships/hyperlink" Target="https://youtu.be/aNy503NUaaA" TargetMode="External"/><Relationship Id="rId2502" Type="http://schemas.openxmlformats.org/officeDocument/2006/relationships/hyperlink" Target="https://youtu.be/mUlsoL1veGc" TargetMode="External"/><Relationship Id="rId2503" Type="http://schemas.openxmlformats.org/officeDocument/2006/relationships/hyperlink" Target="https://youtu.be/hktn9dkT3hE" TargetMode="External"/><Relationship Id="rId2504" Type="http://schemas.openxmlformats.org/officeDocument/2006/relationships/hyperlink" Target="https://youtu.be/mWq4iiECe0I" TargetMode="External"/><Relationship Id="rId2505" Type="http://schemas.openxmlformats.org/officeDocument/2006/relationships/hyperlink" Target="https://www.twitch.tv/videos/1543834972" TargetMode="External"/><Relationship Id="rId2506" Type="http://schemas.openxmlformats.org/officeDocument/2006/relationships/hyperlink" Target="https://youtu.be/8BKVB46aKZk" TargetMode="External"/><Relationship Id="rId2507" Type="http://schemas.openxmlformats.org/officeDocument/2006/relationships/hyperlink" Target="https://youtu.be/poDJMF6bwDc" TargetMode="External"/><Relationship Id="rId2508" Type="http://schemas.openxmlformats.org/officeDocument/2006/relationships/hyperlink" Target="https://youtu.be/B3nzsJTZgr8" TargetMode="External"/><Relationship Id="rId2509" Type="http://schemas.openxmlformats.org/officeDocument/2006/relationships/hyperlink" Target="https://youtu.be/Xyz85UM81Zw" TargetMode="External"/><Relationship Id="rId2522" Type="http://schemas.openxmlformats.org/officeDocument/2006/relationships/hyperlink" Target="https://youtu.be/Us9T8WWTGj0" TargetMode="External"/><Relationship Id="rId2523" Type="http://schemas.openxmlformats.org/officeDocument/2006/relationships/hyperlink" Target="https://youtu.be/OsZuBiufTYs" TargetMode="External"/><Relationship Id="rId2524" Type="http://schemas.openxmlformats.org/officeDocument/2006/relationships/hyperlink" Target="https://youtu.be/OAme1dyHAjY" TargetMode="External"/><Relationship Id="rId2525" Type="http://schemas.openxmlformats.org/officeDocument/2006/relationships/hyperlink" Target="https://clips.twitch.tv/AbrasiveHonestOrangeChefFrank-j8cDNyhsaAF9Icmr" TargetMode="External"/><Relationship Id="rId2526" Type="http://schemas.openxmlformats.org/officeDocument/2006/relationships/hyperlink" Target="https://youtu.be/N_eafUtJ3F8" TargetMode="External"/><Relationship Id="rId2527" Type="http://schemas.openxmlformats.org/officeDocument/2006/relationships/hyperlink" Target="https://youtu.be/ItBrVNSktmo"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V4eSfU-5U5A" TargetMode="External"/><Relationship Id="rId2521" Type="http://schemas.openxmlformats.org/officeDocument/2006/relationships/hyperlink" Target="https://youtu.be/hGlgfKEVg8c" TargetMode="External"/><Relationship Id="rId2511" Type="http://schemas.openxmlformats.org/officeDocument/2006/relationships/hyperlink" Target="https://youtu.be/htEb-RMccmU" TargetMode="External"/><Relationship Id="rId2512" Type="http://schemas.openxmlformats.org/officeDocument/2006/relationships/hyperlink" Target="https://youtu.be/2F5RYgd9xUo" TargetMode="External"/><Relationship Id="rId2513" Type="http://schemas.openxmlformats.org/officeDocument/2006/relationships/hyperlink" Target="https://youtu.be/Nlc3xwtARF8" TargetMode="External"/><Relationship Id="rId2514" Type="http://schemas.openxmlformats.org/officeDocument/2006/relationships/hyperlink" Target="https://youtu.be/NrxoTM4YwvE" TargetMode="External"/><Relationship Id="rId2515" Type="http://schemas.openxmlformats.org/officeDocument/2006/relationships/hyperlink" Target="https://youtu.be/h8-dOiebvyE" TargetMode="External"/><Relationship Id="rId2516" Type="http://schemas.openxmlformats.org/officeDocument/2006/relationships/hyperlink" Target="https://youtu.be/6ckMTVhUsz0" TargetMode="External"/><Relationship Id="rId2517" Type="http://schemas.openxmlformats.org/officeDocument/2006/relationships/hyperlink" Target="https://clips.twitch.tv/SpinelessCrowdedMetalNotLikeThis-NFgxTWVg1bHGAQFi" TargetMode="External"/><Relationship Id="rId2518" Type="http://schemas.openxmlformats.org/officeDocument/2006/relationships/hyperlink" Target="https://youtu.be/i7r_qOr_cXg" TargetMode="External"/><Relationship Id="rId2519" Type="http://schemas.openxmlformats.org/officeDocument/2006/relationships/hyperlink" Target="https://youtu.be/e_fjYfcBFxI?t=91" TargetMode="External"/><Relationship Id="rId2510" Type="http://schemas.openxmlformats.org/officeDocument/2006/relationships/hyperlink" Target="https://youtu.be/iHqTUgA610c"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a5SKsvLsNUU" TargetMode="External"/><Relationship Id="rId3017" Type="http://schemas.openxmlformats.org/officeDocument/2006/relationships/hyperlink" Target="https://www.youtube.com/watch?v=oYJmt9xuN2s" TargetMode="External"/><Relationship Id="rId3019" Type="http://schemas.openxmlformats.org/officeDocument/2006/relationships/hyperlink" Target="https://www.youtube.com/watch?v=bE2vqCzhDB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clips.twitch.tv/OilyResoluteWrenWo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c1a0JbGeYQw"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jvdFWQScL4g" TargetMode="External"/><Relationship Id="rId488" Type="http://schemas.openxmlformats.org/officeDocument/2006/relationships/hyperlink" Target="https://youtu.be/sy5yvKdQzBY" TargetMode="External"/><Relationship Id="rId3014" Type="http://schemas.openxmlformats.org/officeDocument/2006/relationships/hyperlink" Target="https://youtu.be/p6taesLvQnI" TargetMode="External"/><Relationship Id="rId487" Type="http://schemas.openxmlformats.org/officeDocument/2006/relationships/hyperlink" Target="https://youtu.be/XxBVxoB7_Gw" TargetMode="External"/><Relationship Id="rId3013" Type="http://schemas.openxmlformats.org/officeDocument/2006/relationships/hyperlink" Target="https://youtu.be/iqxAAuoszW0"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5n5G5Prn4E4"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8nEu-AX89xQ" TargetMode="External"/><Relationship Id="rId3007" Type="http://schemas.openxmlformats.org/officeDocument/2006/relationships/hyperlink" Target="https://youtu.be/jCH6O91Q-Og?t=9" TargetMode="External"/><Relationship Id="rId3006" Type="http://schemas.openxmlformats.org/officeDocument/2006/relationships/hyperlink" Target="https://www.youtube.com/watch?v=rWtVKWorU44" TargetMode="External"/><Relationship Id="rId3009" Type="http://schemas.openxmlformats.org/officeDocument/2006/relationships/hyperlink" Target="https://clips.twitch.tv/SparklyCallousCheeseHassaanChop" TargetMode="External"/><Relationship Id="rId3008" Type="http://schemas.openxmlformats.org/officeDocument/2006/relationships/hyperlink" Target="https://www.youtube.com/watch?v=1G0q6FmTpKo"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5mrfekwFvpo?t=16"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4cm-Sr8GgEk"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br5HS4fpTQg"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C9yFXcBHC_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nn9nk809yJ0" TargetMode="External"/><Relationship Id="rId474" Type="http://schemas.openxmlformats.org/officeDocument/2006/relationships/hyperlink" Target="https://youtu.be/Spc10fhy230" TargetMode="External"/><Relationship Id="rId3004" Type="http://schemas.openxmlformats.org/officeDocument/2006/relationships/hyperlink" Target="https://youtu.be/PEMSpVJNgU0?t=11"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FuriousBetterKleePermaSmug"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AgitatedDifficultLEDHoneyBadger-SFPycH1fKX923sXJ"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uGdUZv-Dv0c"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6MFmMms0BAo"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WiseNastyDumplingsSMOrc-VM5ip6rrVmTBfuoQ"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Nox9kjgDI40"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www.youtube.com/watch?v=FLJt227n1FI"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Sk4iIK6PoA"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Kzb3MHlmCGc"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lushingTrustworthyHornetHeyGirl" TargetMode="External"/><Relationship Id="rId3070" Type="http://schemas.openxmlformats.org/officeDocument/2006/relationships/hyperlink" Target="https://clips.twitch.tv/TenuousUglyTofuChefFrank" TargetMode="External"/><Relationship Id="rId3072" Type="http://schemas.openxmlformats.org/officeDocument/2006/relationships/hyperlink" Target="https://www.youtube.com/watch?v=TNON8fY4oys" TargetMode="External"/><Relationship Id="rId3071" Type="http://schemas.openxmlformats.org/officeDocument/2006/relationships/hyperlink" Target="https://www.youtube.com/watch?v=XfqPu5IyiKk" TargetMode="External"/><Relationship Id="rId3074" Type="http://schemas.openxmlformats.org/officeDocument/2006/relationships/hyperlink" Target="https://www.youtube.com/watch?v=4a9t8QQ8Hpc" TargetMode="External"/><Relationship Id="rId3073" Type="http://schemas.openxmlformats.org/officeDocument/2006/relationships/hyperlink" Target="https://www.youtube.com/watch?v=yvjAOvKZAiA" TargetMode="External"/><Relationship Id="rId3076" Type="http://schemas.openxmlformats.org/officeDocument/2006/relationships/hyperlink" Target="https://www.youtube.com/watch?v=bd8BstfzLK4" TargetMode="External"/><Relationship Id="rId3075" Type="http://schemas.openxmlformats.org/officeDocument/2006/relationships/hyperlink" Target="https://www.youtube.com/watch?v=NI_eFWO8vcE" TargetMode="External"/><Relationship Id="rId3078" Type="http://schemas.openxmlformats.org/officeDocument/2006/relationships/hyperlink" Target="https://www.youtube.com/watch?v=bgFM20J1BXg" TargetMode="External"/><Relationship Id="rId3077" Type="http://schemas.openxmlformats.org/officeDocument/2006/relationships/hyperlink" Target="https://www.youtube.com/watch?v=H7bFpLcD-W0" TargetMode="External"/><Relationship Id="rId3079" Type="http://schemas.openxmlformats.org/officeDocument/2006/relationships/hyperlink" Target="https://www.youtube.com/watch?v=ZrfhNe_zSDk" TargetMode="External"/><Relationship Id="rId3061" Type="http://schemas.openxmlformats.org/officeDocument/2006/relationships/hyperlink" Target="https://youtu.be/OkpJ8_cW35c" TargetMode="External"/><Relationship Id="rId3060" Type="http://schemas.openxmlformats.org/officeDocument/2006/relationships/hyperlink" Target="https://www.youtube.com/watch?v=3m97t6tp29M" TargetMode="External"/><Relationship Id="rId3063" Type="http://schemas.openxmlformats.org/officeDocument/2006/relationships/hyperlink" Target="https://clips.twitch.tv/BrainyEncouragingGrassBudStar-2D1zGgy3xj8nr8wJ" TargetMode="External"/><Relationship Id="rId3062" Type="http://schemas.openxmlformats.org/officeDocument/2006/relationships/hyperlink" Target="https://www.youtube.com/watch?v=FJ-n-TcDIfk" TargetMode="External"/><Relationship Id="rId3065" Type="http://schemas.openxmlformats.org/officeDocument/2006/relationships/hyperlink" Target="https://www.youtube.com/watch?v=p6j_MUKckJM" TargetMode="External"/><Relationship Id="rId3064" Type="http://schemas.openxmlformats.org/officeDocument/2006/relationships/hyperlink" Target="https://www.youtube.com/watch?v=ltwagdpYLDc" TargetMode="External"/><Relationship Id="rId3067" Type="http://schemas.openxmlformats.org/officeDocument/2006/relationships/hyperlink" Target="https://www.youtube.com/watch?v=vbdvMNZFFug" TargetMode="External"/><Relationship Id="rId3066" Type="http://schemas.openxmlformats.org/officeDocument/2006/relationships/hyperlink" Target="https://www.youtube.com/watch?v=X3T9ZZSIzjI" TargetMode="External"/><Relationship Id="rId3069" Type="http://schemas.openxmlformats.org/officeDocument/2006/relationships/hyperlink" Target="https://www.youtube.com/watch?v=6DNL3nIer-o" TargetMode="External"/><Relationship Id="rId3068" Type="http://schemas.openxmlformats.org/officeDocument/2006/relationships/hyperlink" Target="https://clips.twitch.tv/KathishNaiveMarrowPogChamp" TargetMode="External"/><Relationship Id="rId3090" Type="http://schemas.openxmlformats.org/officeDocument/2006/relationships/hyperlink" Target="https://www.youtube.com/watch?v=xcxhZO7BvJw" TargetMode="External"/><Relationship Id="rId3092" Type="http://schemas.openxmlformats.org/officeDocument/2006/relationships/hyperlink" Target="https://www.youtube.com/watch?v=FJKfE_oi77Q" TargetMode="External"/><Relationship Id="rId3091" Type="http://schemas.openxmlformats.org/officeDocument/2006/relationships/hyperlink" Target="https://www.youtube.com/watch?v=kKfeqwrHHg8" TargetMode="External"/><Relationship Id="rId3094" Type="http://schemas.openxmlformats.org/officeDocument/2006/relationships/hyperlink" Target="https://www.youtube.com/watch?v=8-PbKF3qQeA" TargetMode="External"/><Relationship Id="rId3093" Type="http://schemas.openxmlformats.org/officeDocument/2006/relationships/hyperlink" Target="https://www.youtube.com/watch?v=40nfD6pREm0" TargetMode="External"/><Relationship Id="rId3096" Type="http://schemas.openxmlformats.org/officeDocument/2006/relationships/hyperlink" Target="https://www.youtube.com/watch?v=B2f5gogIPSY" TargetMode="External"/><Relationship Id="rId3095" Type="http://schemas.openxmlformats.org/officeDocument/2006/relationships/hyperlink" Target="https://www.youtube.com/watch?v=CZNm_33SH_o" TargetMode="External"/><Relationship Id="rId3098" Type="http://schemas.openxmlformats.org/officeDocument/2006/relationships/hyperlink" Target="https://www.youtube.com/watch?v=QxWPg7mdDfE" TargetMode="External"/><Relationship Id="rId3097" Type="http://schemas.openxmlformats.org/officeDocument/2006/relationships/hyperlink" Target="https://www.youtube.com/watch?v=IuVe_ikGkOE" TargetMode="External"/><Relationship Id="rId3099" Type="http://schemas.openxmlformats.org/officeDocument/2006/relationships/hyperlink" Target="https://www.youtube.com/watch?v=mTXUY9xpRFg" TargetMode="External"/><Relationship Id="rId3081" Type="http://schemas.openxmlformats.org/officeDocument/2006/relationships/hyperlink" Target="https://www.youtube.com/watch?v=6dazNb50DcI" TargetMode="External"/><Relationship Id="rId3080" Type="http://schemas.openxmlformats.org/officeDocument/2006/relationships/hyperlink" Target="https://www.youtube.com/watch?v=steRzjHmiE0" TargetMode="External"/><Relationship Id="rId3083" Type="http://schemas.openxmlformats.org/officeDocument/2006/relationships/hyperlink" Target="https://www.youtube.com/watch?v=z2lvlGEOHn0" TargetMode="External"/><Relationship Id="rId3082" Type="http://schemas.openxmlformats.org/officeDocument/2006/relationships/hyperlink" Target="https://www.youtube.com/watch?v=hUwyAk-T4HY" TargetMode="External"/><Relationship Id="rId3085" Type="http://schemas.openxmlformats.org/officeDocument/2006/relationships/hyperlink" Target="https://clips.twitch.tv/SlipperyGoodHippoTF2John" TargetMode="External"/><Relationship Id="rId3084" Type="http://schemas.openxmlformats.org/officeDocument/2006/relationships/hyperlink" Target="https://clips.twitch.tv/TangentialLittleLadiesUWot" TargetMode="External"/><Relationship Id="rId3087" Type="http://schemas.openxmlformats.org/officeDocument/2006/relationships/hyperlink" Target="https://www.youtube.com/watch?v=S4oGlzAKWF0" TargetMode="External"/><Relationship Id="rId3086" Type="http://schemas.openxmlformats.org/officeDocument/2006/relationships/hyperlink" Target="https://www.youtube.com/watch?v=_3JPlL3PmjI" TargetMode="External"/><Relationship Id="rId3089" Type="http://schemas.openxmlformats.org/officeDocument/2006/relationships/hyperlink" Target="https://www.youtube.com/watch?v=60ATcpC4rTI" TargetMode="External"/><Relationship Id="rId3088" Type="http://schemas.openxmlformats.org/officeDocument/2006/relationships/hyperlink" Target="https://www.youtube.com/watch?v=L0pX0kEFF20" TargetMode="External"/><Relationship Id="rId3039" Type="http://schemas.openxmlformats.org/officeDocument/2006/relationships/hyperlink" Target="https://www.youtube.com/watch?v=STNcYhrfQ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Ti7p7Xt3P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AG5FY3kVjI" TargetMode="External"/><Relationship Id="rId3031" Type="http://schemas.openxmlformats.org/officeDocument/2006/relationships/hyperlink" Target="https://www.youtube.com/watch?v=_0djMnD5vs4" TargetMode="External"/><Relationship Id="rId3034" Type="http://schemas.openxmlformats.org/officeDocument/2006/relationships/hyperlink" Target="https://www.youtube.com/watch?v=ZN38JdGGFmk" TargetMode="External"/><Relationship Id="rId3033" Type="http://schemas.openxmlformats.org/officeDocument/2006/relationships/hyperlink" Target="https://www.youtube.com/watch?v=ClHigHZYVx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mRbQcJAM"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KeDOSS_rZyY"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8q7o_zP_T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e9z1PbD77A" TargetMode="External"/><Relationship Id="rId3029" Type="http://schemas.openxmlformats.org/officeDocument/2006/relationships/hyperlink" Target="https://www.youtube.com/watch?v=RBXgjzCnmA8" TargetMode="External"/><Relationship Id="rId3028" Type="http://schemas.openxmlformats.org/officeDocument/2006/relationships/hyperlink" Target="https://www.youtube.com/watch?v=1lSjQDmXPV4" TargetMode="External"/><Relationship Id="rId3021" Type="http://schemas.openxmlformats.org/officeDocument/2006/relationships/hyperlink" Target="https://www.youtube.com/watch?v=eIr_vT2HyBU" TargetMode="External"/><Relationship Id="rId3020" Type="http://schemas.openxmlformats.org/officeDocument/2006/relationships/hyperlink" Target="https://www.youtube.com/watch?v=8vGl0Io2elk" TargetMode="External"/><Relationship Id="rId3023" Type="http://schemas.openxmlformats.org/officeDocument/2006/relationships/hyperlink" Target="https://youtu.be/h08q6m_4FLI?t=17" TargetMode="External"/><Relationship Id="rId3022" Type="http://schemas.openxmlformats.org/officeDocument/2006/relationships/hyperlink" Target="https://www.youtube.com/watch?v=h08q6m_4FLI" TargetMode="External"/><Relationship Id="rId3025" Type="http://schemas.openxmlformats.org/officeDocument/2006/relationships/hyperlink" Target="https://www.youtube.com/watch?v=mJsdbX_IStQ" TargetMode="External"/><Relationship Id="rId3024" Type="http://schemas.openxmlformats.org/officeDocument/2006/relationships/hyperlink" Target="https://www.youtube.com/watch?v=qxetrmxdIsQ" TargetMode="External"/><Relationship Id="rId3027" Type="http://schemas.openxmlformats.org/officeDocument/2006/relationships/hyperlink" Target="https://www.youtube.com/watch?v=M6NIiiOR1JE" TargetMode="External"/><Relationship Id="rId3026" Type="http://schemas.openxmlformats.org/officeDocument/2006/relationships/hyperlink" Target="https://www.youtube.com/watch?v=mjXcdhjjYEw" TargetMode="External"/><Relationship Id="rId3050" Type="http://schemas.openxmlformats.org/officeDocument/2006/relationships/hyperlink" Target="https://twitter.com/HiyokoVideo/status/1460578448959623177" TargetMode="External"/><Relationship Id="rId3052" Type="http://schemas.openxmlformats.org/officeDocument/2006/relationships/hyperlink" Target="https://twitter.com/HiyokoVideo/status/1385998782345613317" TargetMode="External"/><Relationship Id="rId3051" Type="http://schemas.openxmlformats.org/officeDocument/2006/relationships/hyperlink" Target="https://twitter.com/HiyokoVideo/status/1447109177495621635" TargetMode="External"/><Relationship Id="rId3054" Type="http://schemas.openxmlformats.org/officeDocument/2006/relationships/hyperlink" Target="https://clips.twitch.tv/SincereFrailKiwiMcaT-cll-Z5LVUleWSJQj" TargetMode="External"/><Relationship Id="rId3053" Type="http://schemas.openxmlformats.org/officeDocument/2006/relationships/hyperlink" Target="https://twitter.com/HiyokoVideo/status/1386655995112288256" TargetMode="External"/><Relationship Id="rId3056" Type="http://schemas.openxmlformats.org/officeDocument/2006/relationships/hyperlink" Target="https://twitter.com/HiyokoVideo/status/1392120536860303360" TargetMode="External"/><Relationship Id="rId3055" Type="http://schemas.openxmlformats.org/officeDocument/2006/relationships/hyperlink" Target="https://twitter.com/HiyokoVideo/status/1392500345171943432" TargetMode="External"/><Relationship Id="rId3058" Type="http://schemas.openxmlformats.org/officeDocument/2006/relationships/hyperlink" Target="https://youtu.be/QnKXrjvJcW8" TargetMode="External"/><Relationship Id="rId3057" Type="http://schemas.openxmlformats.org/officeDocument/2006/relationships/hyperlink" Target="https://youtu.be/BLi_QcGdq6E" TargetMode="External"/><Relationship Id="rId3059" Type="http://schemas.openxmlformats.org/officeDocument/2006/relationships/hyperlink" Target="https://www.youtube.com/watch?v=pag5OgFa-20" TargetMode="External"/><Relationship Id="rId3041" Type="http://schemas.openxmlformats.org/officeDocument/2006/relationships/hyperlink" Target="https://www.youtube.com/watch?v=VkSJErBsxQ4&amp;feature=youtu.be" TargetMode="External"/><Relationship Id="rId3040" Type="http://schemas.openxmlformats.org/officeDocument/2006/relationships/hyperlink" Target="https://www.youtube.com/watch?v=ei_mzBjl3hw" TargetMode="External"/><Relationship Id="rId3043" Type="http://schemas.openxmlformats.org/officeDocument/2006/relationships/hyperlink" Target="https://twitter.com/HiyokoVideo/status/1395036836762816515" TargetMode="External"/><Relationship Id="rId3042" Type="http://schemas.openxmlformats.org/officeDocument/2006/relationships/hyperlink" Target="https://www.youtube.com/watch?v=8hV9BTnmR04" TargetMode="External"/><Relationship Id="rId3045" Type="http://schemas.openxmlformats.org/officeDocument/2006/relationships/hyperlink" Target="https://clips.twitch.tv/MagnificentSavageLionResidentSleeper-iqxh7JjaEGn-6K98" TargetMode="External"/><Relationship Id="rId3044" Type="http://schemas.openxmlformats.org/officeDocument/2006/relationships/hyperlink" Target="https://twitter.com/hiyoko_gaming/status/1374359061391581191" TargetMode="External"/><Relationship Id="rId3047" Type="http://schemas.openxmlformats.org/officeDocument/2006/relationships/hyperlink" Target="https://twitter.com/HiyokoVideo/status/1392518044539244554" TargetMode="External"/><Relationship Id="rId3046" Type="http://schemas.openxmlformats.org/officeDocument/2006/relationships/hyperlink" Target="https://twitter.com/HiyokoVideo/status/1462006974032273409" TargetMode="External"/><Relationship Id="rId3049" Type="http://schemas.openxmlformats.org/officeDocument/2006/relationships/hyperlink" Target="https://twitter.com/HiyokoVideo/status/1473273538799091723" TargetMode="External"/><Relationship Id="rId3048" Type="http://schemas.openxmlformats.org/officeDocument/2006/relationships/hyperlink" Target="https://twitter.com/HiyokoVideo/status/1388496092182941700" TargetMode="External"/><Relationship Id="rId2600" Type="http://schemas.openxmlformats.org/officeDocument/2006/relationships/hyperlink" Target="https://clips.twitch.tv/CrazyExuberantTubersCharlieBitMe-EiZ2ogbgTjA-7ug3" TargetMode="External"/><Relationship Id="rId2601" Type="http://schemas.openxmlformats.org/officeDocument/2006/relationships/hyperlink" Target="https://youtu.be/GYtfWsFquKo" TargetMode="External"/><Relationship Id="rId2602" Type="http://schemas.openxmlformats.org/officeDocument/2006/relationships/hyperlink" Target="https://clips.twitch.tv/BombasticHelpfulFerretRedCoat-CubLJ0m_sic0o3WI" TargetMode="External"/><Relationship Id="rId2603" Type="http://schemas.openxmlformats.org/officeDocument/2006/relationships/hyperlink" Target="https://clips.twitch.tv/DarlingQuaintGoblinDxCat-ht9B7uxsNRHRQQgu" TargetMode="External"/><Relationship Id="rId2604" Type="http://schemas.openxmlformats.org/officeDocument/2006/relationships/hyperlink" Target="https://clips.twitch.tv/AlertDistinctAniseFeelsBadMan-H0m9VrGJgE1HsWfv" TargetMode="External"/><Relationship Id="rId2605" Type="http://schemas.openxmlformats.org/officeDocument/2006/relationships/hyperlink" Target="https://clips.twitch.tv/InventiveEnthusiasticGarageSquadGoals-26jYPHA8EYeT8qir" TargetMode="External"/><Relationship Id="rId2606" Type="http://schemas.openxmlformats.org/officeDocument/2006/relationships/hyperlink" Target="https://clips.twitch.tv/ViscousHelplessCarabeefTebowing-S-93KT0xAo5FgTEd"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uh6cTGdi7DA" TargetMode="External"/><Relationship Id="rId807" Type="http://schemas.openxmlformats.org/officeDocument/2006/relationships/hyperlink" Target="https://youtu.be/wZk7LtrvkRI" TargetMode="External"/><Relationship Id="rId2608" Type="http://schemas.openxmlformats.org/officeDocument/2006/relationships/hyperlink" Target="https://youtu.be/Dv1TvIfiZts"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SparklyPluckyFlyPJSalt-8DGQ46oV3HtIw1JW"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ETwbMGnjhUs" TargetMode="External"/><Relationship Id="rId1335" Type="http://schemas.openxmlformats.org/officeDocument/2006/relationships/hyperlink" Target="https://youtu.be/77VtvQsu_l4" TargetMode="External"/><Relationship Id="rId2666" Type="http://schemas.openxmlformats.org/officeDocument/2006/relationships/hyperlink" Target="https://youtu.be/wT9TpExoWKc" TargetMode="External"/><Relationship Id="rId1336" Type="http://schemas.openxmlformats.org/officeDocument/2006/relationships/hyperlink" Target="https://youtu.be/pyDHYknLNO8" TargetMode="External"/><Relationship Id="rId2667" Type="http://schemas.openxmlformats.org/officeDocument/2006/relationships/hyperlink" Target="https://youtu.be/nNaIS70Vl_I" TargetMode="External"/><Relationship Id="rId1337" Type="http://schemas.openxmlformats.org/officeDocument/2006/relationships/hyperlink" Target="https://youtu.be/NggDKh_3G24" TargetMode="External"/><Relationship Id="rId2668" Type="http://schemas.openxmlformats.org/officeDocument/2006/relationships/hyperlink" Target="https://youtu.be/qr647GdRJBc" TargetMode="External"/><Relationship Id="rId1338" Type="http://schemas.openxmlformats.org/officeDocument/2006/relationships/hyperlink" Target="https://youtu.be/gz3vByPTKuo" TargetMode="External"/><Relationship Id="rId2669" Type="http://schemas.openxmlformats.org/officeDocument/2006/relationships/hyperlink" Target="https://youtu.be/hjwdmmdBQQ0"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gzdnV0_HfsY"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ZZg3OSmQkzw"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ioQWDuOmgh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TmQAiow0Rnw" TargetMode="External"/><Relationship Id="rId1333" Type="http://schemas.openxmlformats.org/officeDocument/2006/relationships/hyperlink" Target="https://youtu.be/nxGLMDXr0XA" TargetMode="External"/><Relationship Id="rId2664" Type="http://schemas.openxmlformats.org/officeDocument/2006/relationships/hyperlink" Target="https://clips.twitch.tv/IronicSmallBaconPastaThat"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youtu.be/GSc6VtIUdK8"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youtu.be/tG-Kxop-qWo" TargetMode="External"/><Relationship Id="rId2656" Type="http://schemas.openxmlformats.org/officeDocument/2006/relationships/hyperlink" Target="https://youtu.be/q0wfTMcrG2c"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PricklyAbstruseMangoEleGiggle" TargetMode="External"/><Relationship Id="rId1327" Type="http://schemas.openxmlformats.org/officeDocument/2006/relationships/hyperlink" Target="https://youtu.be/yLJr0yYVVxI" TargetMode="External"/><Relationship Id="rId2658" Type="http://schemas.openxmlformats.org/officeDocument/2006/relationships/hyperlink" Target="https://www.youtube.com/watch?v=kDeufBKsOAU" TargetMode="External"/><Relationship Id="rId1328" Type="http://schemas.openxmlformats.org/officeDocument/2006/relationships/hyperlink" Target="https://youtu.be/V240YyJFaEI" TargetMode="External"/><Relationship Id="rId2659" Type="http://schemas.openxmlformats.org/officeDocument/2006/relationships/hyperlink" Target="https://youtu.be/Wfq4ZAr7ero"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U39IMkm8w0" TargetMode="External"/><Relationship Id="rId1320" Type="http://schemas.openxmlformats.org/officeDocument/2006/relationships/hyperlink" Target="https://youtu.be/j3xZeZEGMZY" TargetMode="External"/><Relationship Id="rId2651" Type="http://schemas.openxmlformats.org/officeDocument/2006/relationships/hyperlink" Target="https://youtu.be/YuiSZnk7wx4" TargetMode="External"/><Relationship Id="rId1321" Type="http://schemas.openxmlformats.org/officeDocument/2006/relationships/hyperlink" Target="https://youtu.be/VgV7nF9TyBI" TargetMode="External"/><Relationship Id="rId2652" Type="http://schemas.openxmlformats.org/officeDocument/2006/relationships/hyperlink" Target="https://www.twitch.tv/videos/1234859465" TargetMode="External"/><Relationship Id="rId1322" Type="http://schemas.openxmlformats.org/officeDocument/2006/relationships/hyperlink" Target="https://youtu.be/vMpF8or2QmA" TargetMode="External"/><Relationship Id="rId2653" Type="http://schemas.openxmlformats.org/officeDocument/2006/relationships/hyperlink" Target="https://youtu.be/n-p6FtdE57E" TargetMode="External"/><Relationship Id="rId1356" Type="http://schemas.openxmlformats.org/officeDocument/2006/relationships/hyperlink" Target="https://youtu.be/moFnwT-luBE" TargetMode="External"/><Relationship Id="rId2687" Type="http://schemas.openxmlformats.org/officeDocument/2006/relationships/hyperlink" Target="https://youtu.be/hudCn3r08_8" TargetMode="External"/><Relationship Id="rId1357" Type="http://schemas.openxmlformats.org/officeDocument/2006/relationships/hyperlink" Target="https://youtu.be/pXkmcZIsCgA" TargetMode="External"/><Relationship Id="rId2688" Type="http://schemas.openxmlformats.org/officeDocument/2006/relationships/hyperlink" Target="https://youtu.be/dMj6gcrcCN0" TargetMode="External"/><Relationship Id="rId1358" Type="http://schemas.openxmlformats.org/officeDocument/2006/relationships/hyperlink" Target="https://youtu.be/xhMkjpPpaXI" TargetMode="External"/><Relationship Id="rId2689" Type="http://schemas.openxmlformats.org/officeDocument/2006/relationships/hyperlink" Target="https://clips.twitch.tv/OnerousBlindingRedpandaAMPEnerg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6Gihf30Odtc"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StU5PipHn_M" TargetMode="External"/><Relationship Id="rId1351" Type="http://schemas.openxmlformats.org/officeDocument/2006/relationships/hyperlink" Target="https://youtu.be/5xdzwDCvABg" TargetMode="External"/><Relationship Id="rId2682" Type="http://schemas.openxmlformats.org/officeDocument/2006/relationships/hyperlink" Target="https://youtu.be/c36kW3uIxsg"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D0CMju73nU"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zbchXOsKbP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EnticingGoldenCroquetteANELE"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pcjir39OTPI" TargetMode="External"/><Relationship Id="rId1345" Type="http://schemas.openxmlformats.org/officeDocument/2006/relationships/hyperlink" Target="https://youtu.be/hgzO5Ub4C_A" TargetMode="External"/><Relationship Id="rId2676" Type="http://schemas.openxmlformats.org/officeDocument/2006/relationships/hyperlink" Target="https://youtu.be/OXWCYtAuHCc" TargetMode="External"/><Relationship Id="rId1346" Type="http://schemas.openxmlformats.org/officeDocument/2006/relationships/hyperlink" Target="https://youtu.be/DTClS_qtBNg" TargetMode="External"/><Relationship Id="rId2677" Type="http://schemas.openxmlformats.org/officeDocument/2006/relationships/hyperlink" Target="https://youtu.be/h4hEoYBsvtw" TargetMode="External"/><Relationship Id="rId1347" Type="http://schemas.openxmlformats.org/officeDocument/2006/relationships/hyperlink" Target="https://youtu.be/_-CeL_OF9PE" TargetMode="External"/><Relationship Id="rId2678" Type="http://schemas.openxmlformats.org/officeDocument/2006/relationships/hyperlink" Target="https://youtu.be/u1o--hzlyjU" TargetMode="External"/><Relationship Id="rId1348" Type="http://schemas.openxmlformats.org/officeDocument/2006/relationships/hyperlink" Target="https://youtu.be/4Plt643na8I" TargetMode="External"/><Relationship Id="rId2679" Type="http://schemas.openxmlformats.org/officeDocument/2006/relationships/hyperlink" Target="https://youtu.be/7AQWRYux8PE"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ubHiXNrq-OM" TargetMode="External"/><Relationship Id="rId1340" Type="http://schemas.openxmlformats.org/officeDocument/2006/relationships/hyperlink" Target="https://youtu.be/rTAY7UEVBC0" TargetMode="External"/><Relationship Id="rId2671" Type="http://schemas.openxmlformats.org/officeDocument/2006/relationships/hyperlink" Target="https://youtu.be/jUYJKy7kPJM"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clips.twitch.tv/HotKnottyTurnipDerp"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sgGbpZD7NYE"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FX3sCjSeE_o" TargetMode="External"/><Relationship Id="rId1344" Type="http://schemas.openxmlformats.org/officeDocument/2006/relationships/hyperlink" Target="https://youtu.be/SW5038iF-fA" TargetMode="External"/><Relationship Id="rId2675" Type="http://schemas.openxmlformats.org/officeDocument/2006/relationships/hyperlink" Target="https://youtu.be/Wh0PiWdcdO8" TargetMode="External"/><Relationship Id="rId2621" Type="http://schemas.openxmlformats.org/officeDocument/2006/relationships/hyperlink" Target="https://youtu.be/UGWUI7Kd0og"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www.twitch.tv/videos/876875288" TargetMode="External"/><Relationship Id="rId2625" Type="http://schemas.openxmlformats.org/officeDocument/2006/relationships/hyperlink" Target="https://youtu.be/DsoEyYBXa6s" TargetMode="External"/><Relationship Id="rId2626" Type="http://schemas.openxmlformats.org/officeDocument/2006/relationships/hyperlink" Target="https://youtu.be/4Albb8wVFO8" TargetMode="External"/><Relationship Id="rId2627" Type="http://schemas.openxmlformats.org/officeDocument/2006/relationships/hyperlink" Target="https://clips.twitch.tv/BoxyNaiveLeopardWOOP-7T4mlAUKcOhSLQY4" TargetMode="External"/><Relationship Id="rId2628" Type="http://schemas.openxmlformats.org/officeDocument/2006/relationships/hyperlink" Target="https://youtu.be/yN15kF8l42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SpunkyScaryScorpionSaltBae-ozSNNFfPY1ylwl45"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FlirtyHandsomeDunlinDendiFace-kJAZpcey5Npw62mo" TargetMode="External"/><Relationship Id="rId2610" Type="http://schemas.openxmlformats.org/officeDocument/2006/relationships/hyperlink" Target="https://clips.twitch.tv/HeadstrongKitschyTomatoFreakinStinkin-skucx88V6cLW2uRC" TargetMode="External"/><Relationship Id="rId2611" Type="http://schemas.openxmlformats.org/officeDocument/2006/relationships/hyperlink" Target="https://www.twitch.tv/videos/1024638839" TargetMode="External"/><Relationship Id="rId2612" Type="http://schemas.openxmlformats.org/officeDocument/2006/relationships/hyperlink" Target="https://clips.twitch.tv/FaithfulDeterminedPeanutAsianGlow-K87dbZLe5-UZ8WRH" TargetMode="External"/><Relationship Id="rId2613" Type="http://schemas.openxmlformats.org/officeDocument/2006/relationships/hyperlink" Target="https://youtu.be/iBxubJeUngI" TargetMode="External"/><Relationship Id="rId2614" Type="http://schemas.openxmlformats.org/officeDocument/2006/relationships/hyperlink" Target="https://clips.twitch.tv/DiligentBadCaribouMVGame-bPPT36LcYcTnU3BU" TargetMode="External"/><Relationship Id="rId2615" Type="http://schemas.openxmlformats.org/officeDocument/2006/relationships/hyperlink" Target="https://clips.twitch.tv/UglyDrabKoupreyAllenHuhu-PcT9KDbi_NPXvkHp" TargetMode="External"/><Relationship Id="rId2616" Type="http://schemas.openxmlformats.org/officeDocument/2006/relationships/hyperlink" Target="https://clips.twitch.tv/VivaciousSecretiveCormorantMau5-eknRjolHgvf6Emgx" TargetMode="External"/><Relationship Id="rId2617" Type="http://schemas.openxmlformats.org/officeDocument/2006/relationships/hyperlink" Target="https://clips.twitch.tv/FilthyDeliciousMuleItsBoshyTime-ioyuaVPLs2j4T-J0" TargetMode="External"/><Relationship Id="rId2618" Type="http://schemas.openxmlformats.org/officeDocument/2006/relationships/hyperlink" Target="https://youtu.be/2z-hvrGUrM4" TargetMode="External"/><Relationship Id="rId2619" Type="http://schemas.openxmlformats.org/officeDocument/2006/relationships/hyperlink" Target="https://clips.twitch.tv/AttractiveBrainyArtichokeCorgiDerp-9zIn8sEeMNqM0OjZ"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weetHonorableFungusThunBeast-EqIPETChLfP9dMVx"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zbdC7rooh2Y"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V8NZpEyy_a4"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rypticDarlingSpaghettiResidentSleeper-K3LOKAL798Y88C6V"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Ev_tzMFl7Mo" TargetMode="External"/><Relationship Id="rId2642" Type="http://schemas.openxmlformats.org/officeDocument/2006/relationships/hyperlink" Target="https://youtu.be/DnONET1FjZw" TargetMode="External"/><Relationship Id="rId1301" Type="http://schemas.openxmlformats.org/officeDocument/2006/relationships/hyperlink" Target="https://youtu.be/DJW-OBKhrUI"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FlV9GWXR7j8" TargetMode="External"/><Relationship Id="rId2633" Type="http://schemas.openxmlformats.org/officeDocument/2006/relationships/hyperlink" Target="https://youtu.be/6izRodRG-Jo" TargetMode="External"/><Relationship Id="rId1303" Type="http://schemas.openxmlformats.org/officeDocument/2006/relationships/hyperlink" Target="https://youtu.be/_Rk4hyvTFjQ" TargetMode="External"/><Relationship Id="rId2634" Type="http://schemas.openxmlformats.org/officeDocument/2006/relationships/hyperlink" Target="https://youtu.be/bPhwPOrkdLA"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78cQOXD-8mc" TargetMode="External"/><Relationship Id="rId1305" Type="http://schemas.openxmlformats.org/officeDocument/2006/relationships/hyperlink" Target="https://youtu.be/jN9gfTx_UA4" TargetMode="External"/><Relationship Id="rId2636" Type="http://schemas.openxmlformats.org/officeDocument/2006/relationships/hyperlink" Target="https://youtu.be/Vcj1iQUY7L4" TargetMode="External"/><Relationship Id="rId1306" Type="http://schemas.openxmlformats.org/officeDocument/2006/relationships/hyperlink" Target="https://youtu.be/RKreuzlk034" TargetMode="External"/><Relationship Id="rId2637" Type="http://schemas.openxmlformats.org/officeDocument/2006/relationships/hyperlink" Target="https://youtu.be/6Xnu9RqV2a0"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sIND_qrR9xE"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kR-lJRg0CzA" TargetMode="External"/><Relationship Id="rId3117" Type="http://schemas.openxmlformats.org/officeDocument/2006/relationships/hyperlink" Target="https://clips.twitch.tv/SucculentOutstandingStrawberryRlyTho" TargetMode="External"/><Relationship Id="rId3116" Type="http://schemas.openxmlformats.org/officeDocument/2006/relationships/hyperlink" Target="https://clips.twitch.tv/KindAgitatedCarrotTF2John" TargetMode="External"/><Relationship Id="rId3119" Type="http://schemas.openxmlformats.org/officeDocument/2006/relationships/hyperlink" Target="https://youtu.be/9AgoQlYTcMM" TargetMode="External"/><Relationship Id="rId3118" Type="http://schemas.openxmlformats.org/officeDocument/2006/relationships/hyperlink" Target="https://www.youtube.com/watch?v=lX_OaKiUrOY&amp;ab_channel=MrYhatoh" TargetMode="External"/><Relationship Id="rId3111" Type="http://schemas.openxmlformats.org/officeDocument/2006/relationships/hyperlink" Target="https://www.youtube.com/watch?v=QrmFMoWKslE" TargetMode="External"/><Relationship Id="rId3110" Type="http://schemas.openxmlformats.org/officeDocument/2006/relationships/hyperlink" Target="https://www.youtube.com/watch?v=rWfGIEVvzDo" TargetMode="External"/><Relationship Id="rId3113" Type="http://schemas.openxmlformats.org/officeDocument/2006/relationships/hyperlink" Target="https://clips.twitch.tv/SourColdCardFutureMan" TargetMode="External"/><Relationship Id="rId3112" Type="http://schemas.openxmlformats.org/officeDocument/2006/relationships/hyperlink" Target="https://www.youtube.com/watch?v=_-vCzJ7BwD0" TargetMode="External"/><Relationship Id="rId3115" Type="http://schemas.openxmlformats.org/officeDocument/2006/relationships/hyperlink" Target="https://clips.twitch.tv/ObliqueKawaiiPotJKanStyle" TargetMode="External"/><Relationship Id="rId3114" Type="http://schemas.openxmlformats.org/officeDocument/2006/relationships/hyperlink" Target="https://clips.twitch.tv/GeniusWildSoybeanCoolStoryBob-fzlUT-FtG5z80EmV" TargetMode="External"/><Relationship Id="rId3106" Type="http://schemas.openxmlformats.org/officeDocument/2006/relationships/hyperlink" Target="https://www.youtube.com/watch?v=OKOvNxVhYhg" TargetMode="External"/><Relationship Id="rId3105" Type="http://schemas.openxmlformats.org/officeDocument/2006/relationships/hyperlink" Target="https://www.youtube.com/watch?v=RkeXZsAEZAw" TargetMode="External"/><Relationship Id="rId3108" Type="http://schemas.openxmlformats.org/officeDocument/2006/relationships/hyperlink" Target="https://www.youtube.com/watch?v=3fqRcGfUd40" TargetMode="External"/><Relationship Id="rId3107" Type="http://schemas.openxmlformats.org/officeDocument/2006/relationships/hyperlink" Target="https://clips.twitch.tv/TemperedFaintAppleTwitchRaid" TargetMode="External"/><Relationship Id="rId3109" Type="http://schemas.openxmlformats.org/officeDocument/2006/relationships/hyperlink" Target="https://www.youtube.com/watch?v=e8w0PEk24j4" TargetMode="External"/><Relationship Id="rId3100" Type="http://schemas.openxmlformats.org/officeDocument/2006/relationships/hyperlink" Target="https://www.youtube.com/watch?v=CXysMP8sBxs" TargetMode="External"/><Relationship Id="rId3102" Type="http://schemas.openxmlformats.org/officeDocument/2006/relationships/hyperlink" Target="https://www.youtube.com/watch?v=JSK0YPuxwu8" TargetMode="External"/><Relationship Id="rId3101" Type="http://schemas.openxmlformats.org/officeDocument/2006/relationships/hyperlink" Target="https://www.youtube.com/watch?v=JHBjmXQeIW4" TargetMode="External"/><Relationship Id="rId3104" Type="http://schemas.openxmlformats.org/officeDocument/2006/relationships/hyperlink" Target="https://www.youtube.com/watch?v=bLjbsRbEWJo" TargetMode="External"/><Relationship Id="rId3103" Type="http://schemas.openxmlformats.org/officeDocument/2006/relationships/hyperlink" Target="https://www.youtube.com/watch?v=gEIyUeIBVcE" TargetMode="External"/><Relationship Id="rId3139" Type="http://schemas.openxmlformats.org/officeDocument/2006/relationships/hyperlink" Target="https://youtu.be/BRJoIrstX68" TargetMode="External"/><Relationship Id="rId3138" Type="http://schemas.openxmlformats.org/officeDocument/2006/relationships/hyperlink" Target="https://youtu.be/RAW1TjecBxE?t=6" TargetMode="External"/><Relationship Id="rId3131" Type="http://schemas.openxmlformats.org/officeDocument/2006/relationships/hyperlink" Target="https://youtu.be/ZNski5gWt3o?t=13" TargetMode="External"/><Relationship Id="rId3130" Type="http://schemas.openxmlformats.org/officeDocument/2006/relationships/hyperlink" Target="https://youtu.be/-3GaMR2hFrw" TargetMode="External"/><Relationship Id="rId3133" Type="http://schemas.openxmlformats.org/officeDocument/2006/relationships/hyperlink" Target="https://youtu.be/VknbwipIcLI" TargetMode="External"/><Relationship Id="rId3132" Type="http://schemas.openxmlformats.org/officeDocument/2006/relationships/hyperlink" Target="https://youtu.be/HAcEFJYINY0" TargetMode="External"/><Relationship Id="rId3135" Type="http://schemas.openxmlformats.org/officeDocument/2006/relationships/hyperlink" Target="https://youtu.be/394xFxpvkYw" TargetMode="External"/><Relationship Id="rId3134" Type="http://schemas.openxmlformats.org/officeDocument/2006/relationships/hyperlink" Target="https://youtu.be/w__8xHsdb0c" TargetMode="External"/><Relationship Id="rId3137" Type="http://schemas.openxmlformats.org/officeDocument/2006/relationships/hyperlink" Target="https://youtu.be/cOth8i2Z9Jg" TargetMode="External"/><Relationship Id="rId3136" Type="http://schemas.openxmlformats.org/officeDocument/2006/relationships/hyperlink" Target="https://youtu.be/VgxCCdax0xo" TargetMode="External"/><Relationship Id="rId3128" Type="http://schemas.openxmlformats.org/officeDocument/2006/relationships/hyperlink" Target="https://youtu.be/8AlFl_deFbg" TargetMode="External"/><Relationship Id="rId3127" Type="http://schemas.openxmlformats.org/officeDocument/2006/relationships/hyperlink" Target="https://clips.twitch.tv/StylishScaryPhonePrimeMe" TargetMode="External"/><Relationship Id="rId3129" Type="http://schemas.openxmlformats.org/officeDocument/2006/relationships/hyperlink" Target="https://youtu.be/RDsRdHr1gAQ" TargetMode="External"/><Relationship Id="rId3120" Type="http://schemas.openxmlformats.org/officeDocument/2006/relationships/hyperlink" Target="https://youtu.be/9d4oAx6iDLY" TargetMode="External"/><Relationship Id="rId3122" Type="http://schemas.openxmlformats.org/officeDocument/2006/relationships/hyperlink" Target="https://youtu.be/bEtJQK0rkxo" TargetMode="External"/><Relationship Id="rId3121" Type="http://schemas.openxmlformats.org/officeDocument/2006/relationships/hyperlink" Target="https://youtu.be/UeQdaOSfhqQ" TargetMode="External"/><Relationship Id="rId3124" Type="http://schemas.openxmlformats.org/officeDocument/2006/relationships/hyperlink" Target="https://youtu.be/9BdlAgvdzrY" TargetMode="External"/><Relationship Id="rId3123" Type="http://schemas.openxmlformats.org/officeDocument/2006/relationships/hyperlink" Target="https://youtu.be/miExYfqR64E" TargetMode="External"/><Relationship Id="rId3126" Type="http://schemas.openxmlformats.org/officeDocument/2006/relationships/hyperlink" Target="https://youtu.be/TrxUurtXieo" TargetMode="External"/><Relationship Id="rId3125" Type="http://schemas.openxmlformats.org/officeDocument/2006/relationships/hyperlink" Target="https://youtu.be/fYoR2wp4hxQ"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YZg4WEuElJI"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uteSneakyAlfalfaTheThing-iXlaNo_eDeWR9qah"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Ee2Kgonkzns"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hobNE1dk8yc" TargetMode="External"/><Relationship Id="rId1361" Type="http://schemas.openxmlformats.org/officeDocument/2006/relationships/hyperlink" Target="https://youtu.be/BnHhD0LrPMw" TargetMode="External"/><Relationship Id="rId2692" Type="http://schemas.openxmlformats.org/officeDocument/2006/relationships/hyperlink" Target="https://youtu.be/2w_O0zyHFmY" TargetMode="External"/><Relationship Id="rId1362" Type="http://schemas.openxmlformats.org/officeDocument/2006/relationships/hyperlink" Target="https://youtu.be/WpmrZiHdUmg" TargetMode="External"/><Relationship Id="rId2693" Type="http://schemas.openxmlformats.org/officeDocument/2006/relationships/hyperlink" Target="https://youtu.be/Qk97_U7SbEM"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GKyOB2A6rIk"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LG7eoGL-7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odNZqs6N5oA"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iXRFMomp1lw"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tX5FMOa5mVw" TargetMode="External"/><Relationship Id="rId3190" Type="http://schemas.openxmlformats.org/officeDocument/2006/relationships/hyperlink" Target="https://www.twitch.tv/videos/1239276624" TargetMode="External"/><Relationship Id="rId3193" Type="http://schemas.openxmlformats.org/officeDocument/2006/relationships/hyperlink" Target="https://www.twitch.tv/videos/1221315070" TargetMode="External"/><Relationship Id="rId3192" Type="http://schemas.openxmlformats.org/officeDocument/2006/relationships/hyperlink" Target="https://youtu.be/o3BJ9s8uUxw" TargetMode="External"/><Relationship Id="rId3195" Type="http://schemas.openxmlformats.org/officeDocument/2006/relationships/hyperlink" Target="https://youtu.be/XTDyoF4Y4nU" TargetMode="External"/><Relationship Id="rId3194" Type="http://schemas.openxmlformats.org/officeDocument/2006/relationships/hyperlink" Target="https://youtu.be/WH0jcgZhuSk" TargetMode="External"/><Relationship Id="rId3197" Type="http://schemas.openxmlformats.org/officeDocument/2006/relationships/hyperlink" Target="https://youtu.be/NdlaXaI4-jU" TargetMode="External"/><Relationship Id="rId3196" Type="http://schemas.openxmlformats.org/officeDocument/2006/relationships/hyperlink" Target="https://youtu.be/NL7okSeY5iY" TargetMode="External"/><Relationship Id="rId3199" Type="http://schemas.openxmlformats.org/officeDocument/2006/relationships/hyperlink" Target="https://youtu.be/DMeSP5WBDhE" TargetMode="External"/><Relationship Id="rId3198" Type="http://schemas.openxmlformats.org/officeDocument/2006/relationships/hyperlink" Target="https://www.twitch.tv/videos/1240610068" TargetMode="External"/><Relationship Id="rId3180" Type="http://schemas.openxmlformats.org/officeDocument/2006/relationships/hyperlink" Target="https://youtu.be/LnokC0JcIXs" TargetMode="External"/><Relationship Id="rId3182" Type="http://schemas.openxmlformats.org/officeDocument/2006/relationships/hyperlink" Target="https://youtu.be/yBPrzGu9iRs" TargetMode="External"/><Relationship Id="rId3181" Type="http://schemas.openxmlformats.org/officeDocument/2006/relationships/hyperlink" Target="https://youtu.be/8lvROe5a3Fs" TargetMode="External"/><Relationship Id="rId3184" Type="http://schemas.openxmlformats.org/officeDocument/2006/relationships/hyperlink" Target="https://youtu.be/VRHX3pgBvAQ" TargetMode="External"/><Relationship Id="rId3183" Type="http://schemas.openxmlformats.org/officeDocument/2006/relationships/hyperlink" Target="https://youtu.be/0aDb7ovTkt8" TargetMode="External"/><Relationship Id="rId3186" Type="http://schemas.openxmlformats.org/officeDocument/2006/relationships/hyperlink" Target="https://youtu.be/IOuZLjDgZX0" TargetMode="External"/><Relationship Id="rId3185" Type="http://schemas.openxmlformats.org/officeDocument/2006/relationships/hyperlink" Target="https://youtu.be/b5xLagqBHMs" TargetMode="External"/><Relationship Id="rId3188" Type="http://schemas.openxmlformats.org/officeDocument/2006/relationships/hyperlink" Target="https://youtu.be/5jOQnWpVI04" TargetMode="External"/><Relationship Id="rId3187" Type="http://schemas.openxmlformats.org/officeDocument/2006/relationships/hyperlink" Target="https://youtu.be/HPS5N1Vmy6Q" TargetMode="External"/><Relationship Id="rId3189" Type="http://schemas.openxmlformats.org/officeDocument/2006/relationships/hyperlink" Target="https://www.twitch.tv/videos/1239274480" TargetMode="External"/><Relationship Id="rId3151" Type="http://schemas.openxmlformats.org/officeDocument/2006/relationships/hyperlink" Target="https://youtu.be/2h8GIu7yIPE?t=9" TargetMode="External"/><Relationship Id="rId3150" Type="http://schemas.openxmlformats.org/officeDocument/2006/relationships/hyperlink" Target="https://www.twitch.tv/quarters_no/clip/ResilientCalmPancake4Head-74KL9EEE9YwD_kv7" TargetMode="External"/><Relationship Id="rId3153" Type="http://schemas.openxmlformats.org/officeDocument/2006/relationships/hyperlink" Target="https://youtu.be/k9aBZWJvGU8" TargetMode="External"/><Relationship Id="rId3152" Type="http://schemas.openxmlformats.org/officeDocument/2006/relationships/hyperlink" Target="https://youtu.be/5Uc_VsYk4Po" TargetMode="External"/><Relationship Id="rId3155" Type="http://schemas.openxmlformats.org/officeDocument/2006/relationships/hyperlink" Target="https://youtu.be/3qz5HLTgw3U" TargetMode="External"/><Relationship Id="rId3154" Type="http://schemas.openxmlformats.org/officeDocument/2006/relationships/hyperlink" Target="https://youtu.be/2UwbdYDVjkk" TargetMode="External"/><Relationship Id="rId3157" Type="http://schemas.openxmlformats.org/officeDocument/2006/relationships/hyperlink" Target="https://youtu.be/0VoHWs-0TQw" TargetMode="External"/><Relationship Id="rId3156" Type="http://schemas.openxmlformats.org/officeDocument/2006/relationships/hyperlink" Target="https://youtu.be/3AOqHxOuW5k" TargetMode="External"/><Relationship Id="rId3159" Type="http://schemas.openxmlformats.org/officeDocument/2006/relationships/hyperlink" Target="https://youtu.be/s7KwjQLw1kU" TargetMode="External"/><Relationship Id="rId3158" Type="http://schemas.openxmlformats.org/officeDocument/2006/relationships/hyperlink" Target="https://youtu.be/JA8zPb_sJUI" TargetMode="External"/><Relationship Id="rId3149" Type="http://schemas.openxmlformats.org/officeDocument/2006/relationships/hyperlink" Target="https://youtu.be/KV5fX7jzM7o" TargetMode="External"/><Relationship Id="rId3140" Type="http://schemas.openxmlformats.org/officeDocument/2006/relationships/hyperlink" Target="https://youtu.be/qFebwt8ICnU" TargetMode="External"/><Relationship Id="rId3142" Type="http://schemas.openxmlformats.org/officeDocument/2006/relationships/hyperlink" Target="https://youtu.be/bcDvzV86e5g" TargetMode="External"/><Relationship Id="rId3141" Type="http://schemas.openxmlformats.org/officeDocument/2006/relationships/hyperlink" Target="https://youtu.be/T18zO3mkSFA" TargetMode="External"/><Relationship Id="rId3144" Type="http://schemas.openxmlformats.org/officeDocument/2006/relationships/hyperlink" Target="https://youtu.be/7M6KJaNmgjs" TargetMode="External"/><Relationship Id="rId3143" Type="http://schemas.openxmlformats.org/officeDocument/2006/relationships/hyperlink" Target="https://youtu.be/fdLppy_NAmk" TargetMode="External"/><Relationship Id="rId3146" Type="http://schemas.openxmlformats.org/officeDocument/2006/relationships/hyperlink" Target="https://youtu.be/ZAinYSFi65U" TargetMode="External"/><Relationship Id="rId3145" Type="http://schemas.openxmlformats.org/officeDocument/2006/relationships/hyperlink" Target="https://youtu.be/kcpgliFaAd4" TargetMode="External"/><Relationship Id="rId3148" Type="http://schemas.openxmlformats.org/officeDocument/2006/relationships/hyperlink" Target="https://www.twitch.tv/quarters_no/clip/FrozenWealthyKleePeanutButterJellyTime-X-VX-sZ34T7fcx4T" TargetMode="External"/><Relationship Id="rId3147" Type="http://schemas.openxmlformats.org/officeDocument/2006/relationships/hyperlink" Target="https://youtu.be/R_WzW5NJHNg" TargetMode="External"/><Relationship Id="rId3171" Type="http://schemas.openxmlformats.org/officeDocument/2006/relationships/hyperlink" Target="https://www.twitch.tv/videos/1564287584" TargetMode="External"/><Relationship Id="rId3170" Type="http://schemas.openxmlformats.org/officeDocument/2006/relationships/hyperlink" Target="https://www.twitch.tv/videos/1564287585" TargetMode="External"/><Relationship Id="rId3173" Type="http://schemas.openxmlformats.org/officeDocument/2006/relationships/hyperlink" Target="https://youtu.be/fuGW3I0caT8" TargetMode="External"/><Relationship Id="rId3172" Type="http://schemas.openxmlformats.org/officeDocument/2006/relationships/hyperlink" Target="https://youtu.be/SyQIUMhk3NQ" TargetMode="External"/><Relationship Id="rId3175" Type="http://schemas.openxmlformats.org/officeDocument/2006/relationships/hyperlink" Target="https://youtu.be/GPTfLN1gvcA" TargetMode="External"/><Relationship Id="rId3174" Type="http://schemas.openxmlformats.org/officeDocument/2006/relationships/hyperlink" Target="https://youtu.be/gDXznlVPmok" TargetMode="External"/><Relationship Id="rId3177" Type="http://schemas.openxmlformats.org/officeDocument/2006/relationships/hyperlink" Target="https://youtu.be/6maFSYyONMI" TargetMode="External"/><Relationship Id="rId3176" Type="http://schemas.openxmlformats.org/officeDocument/2006/relationships/hyperlink" Target="https://www.twitch.tv/videos/1240610070" TargetMode="External"/><Relationship Id="rId3179" Type="http://schemas.openxmlformats.org/officeDocument/2006/relationships/hyperlink" Target="https://youtu.be/ZBw8HgqmYE4" TargetMode="External"/><Relationship Id="rId3178" Type="http://schemas.openxmlformats.org/officeDocument/2006/relationships/hyperlink" Target="https://www.twitch.tv/videos/1240610069" TargetMode="External"/><Relationship Id="rId3160" Type="http://schemas.openxmlformats.org/officeDocument/2006/relationships/hyperlink" Target="https://youtu.be/MGFeKWE-RkA" TargetMode="External"/><Relationship Id="rId3162" Type="http://schemas.openxmlformats.org/officeDocument/2006/relationships/hyperlink" Target="https://youtu.be/lPkvTZpTvMI?t=8" TargetMode="External"/><Relationship Id="rId3161" Type="http://schemas.openxmlformats.org/officeDocument/2006/relationships/hyperlink" Target="https://youtu.be/T9JOn5dgSlg?t=6" TargetMode="External"/><Relationship Id="rId3164" Type="http://schemas.openxmlformats.org/officeDocument/2006/relationships/hyperlink" Target="https://youtu.be/TPL70C_2pqI?t=6" TargetMode="External"/><Relationship Id="rId3163" Type="http://schemas.openxmlformats.org/officeDocument/2006/relationships/hyperlink" Target="https://youtu.be/pbTEEAytrec?t=8" TargetMode="External"/><Relationship Id="rId3166" Type="http://schemas.openxmlformats.org/officeDocument/2006/relationships/hyperlink" Target="https://youtu.be/EvC-eEXii60" TargetMode="External"/><Relationship Id="rId3165" Type="http://schemas.openxmlformats.org/officeDocument/2006/relationships/hyperlink" Target="https://youtu.be/1DaDpONiHIE" TargetMode="External"/><Relationship Id="rId3168" Type="http://schemas.openxmlformats.org/officeDocument/2006/relationships/hyperlink" Target="https://youtu.be/DUApekPqVx0" TargetMode="External"/><Relationship Id="rId3167" Type="http://schemas.openxmlformats.org/officeDocument/2006/relationships/hyperlink" Target="https://youtu.be/F-2Vza5NDCs" TargetMode="External"/><Relationship Id="rId3169" Type="http://schemas.openxmlformats.org/officeDocument/2006/relationships/hyperlink" Target="https://youtu.be/FbhZuABeUno" TargetMode="External"/><Relationship Id="rId2700" Type="http://schemas.openxmlformats.org/officeDocument/2006/relationships/hyperlink" Target="https://www.twitch.tv/videos/1252282582" TargetMode="External"/><Relationship Id="rId2701" Type="http://schemas.openxmlformats.org/officeDocument/2006/relationships/hyperlink" Target="https://clips.twitch.tv/PopularCrowdedAniseSSSsss-X8fwlzMOHVsqztE1" TargetMode="External"/><Relationship Id="rId2702" Type="http://schemas.openxmlformats.org/officeDocument/2006/relationships/hyperlink" Target="https://clips.twitch.tv/MagnificentSuccessfulSnoodWutFace-QhoH5irvAm5q48Xt" TargetMode="External"/><Relationship Id="rId2703" Type="http://schemas.openxmlformats.org/officeDocument/2006/relationships/hyperlink" Target="https://clips.twitch.tv/CrispySwissSkunkBatChest-y0rF0fHrJQEZNKn2" TargetMode="External"/><Relationship Id="rId2704" Type="http://schemas.openxmlformats.org/officeDocument/2006/relationships/hyperlink" Target="https://clips.twitch.tv/GentleNurturingTaroStinkyCheese-9V_4eUy0yyQSX58D" TargetMode="External"/><Relationship Id="rId2705" Type="http://schemas.openxmlformats.org/officeDocument/2006/relationships/hyperlink" Target="https://www.twitch.tv/videos/1208373209" TargetMode="External"/><Relationship Id="rId2706" Type="http://schemas.openxmlformats.org/officeDocument/2006/relationships/hyperlink" Target="https://clips.twitch.tv/UnusualCooperativeFerretYouWHY-bBNeMoXxZGJzEQus" TargetMode="External"/><Relationship Id="rId2707" Type="http://schemas.openxmlformats.org/officeDocument/2006/relationships/hyperlink" Target="https://clips.twitch.tv/BashfulBumblingGuanacoPastaThat-z5cyWFvHAyO-9oOq" TargetMode="External"/><Relationship Id="rId2708" Type="http://schemas.openxmlformats.org/officeDocument/2006/relationships/hyperlink" Target="https://clips.twitch.tv/UgliestGoodCasetteRedCoat-1P1yZwQfLboRz9C7" TargetMode="External"/><Relationship Id="rId2709" Type="http://schemas.openxmlformats.org/officeDocument/2006/relationships/hyperlink" Target="https://clips.twitch.tv/GeniusCuriousBeeFloof-wUpHUgAU3iHCY-pW" TargetMode="External"/><Relationship Id="rId2720" Type="http://schemas.openxmlformats.org/officeDocument/2006/relationships/hyperlink" Target="https://clips.twitch.tv/DirtyRenownedSnailJonCarnage-vZ4T4UskQ8t0-qTx"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n7lzjZ9mb4k" TargetMode="External"/><Relationship Id="rId2727" Type="http://schemas.openxmlformats.org/officeDocument/2006/relationships/hyperlink" Target="https://youtu.be/NDZ498hO4ps" TargetMode="External"/><Relationship Id="rId2728" Type="http://schemas.openxmlformats.org/officeDocument/2006/relationships/hyperlink" Target="https://youtu.be/oqnUAc-eCOQ" TargetMode="External"/><Relationship Id="rId2729" Type="http://schemas.openxmlformats.org/officeDocument/2006/relationships/hyperlink" Target="https://youtu.be/3Mna_6YKMV0" TargetMode="External"/><Relationship Id="rId2710" Type="http://schemas.openxmlformats.org/officeDocument/2006/relationships/hyperlink" Target="https://clips.twitch.tv/CheerfulVibrantSardineM4xHeh-_0MBEMmJtPaD7FKp" TargetMode="External"/><Relationship Id="rId2711" Type="http://schemas.openxmlformats.org/officeDocument/2006/relationships/hyperlink" Target="https://clips.twitch.tv/SleepyMoralDogeDuDudu-Y_xr_ueYZqGH7D_Z" TargetMode="External"/><Relationship Id="rId2712" Type="http://schemas.openxmlformats.org/officeDocument/2006/relationships/hyperlink" Target="https://www.twitch.tv/videos/1011472618" TargetMode="External"/><Relationship Id="rId2713" Type="http://schemas.openxmlformats.org/officeDocument/2006/relationships/hyperlink" Target="https://www.twitch.tv/videos/1015265953" TargetMode="External"/><Relationship Id="rId2714" Type="http://schemas.openxmlformats.org/officeDocument/2006/relationships/hyperlink" Target="https://www.twitch.tv/videos/918236232" TargetMode="External"/><Relationship Id="rId2715" Type="http://schemas.openxmlformats.org/officeDocument/2006/relationships/hyperlink" Target="https://clips.twitch.tv/FitPrettyHerdBibleThump-vDZWtqjwrPASP1r-" TargetMode="External"/><Relationship Id="rId2716" Type="http://schemas.openxmlformats.org/officeDocument/2006/relationships/hyperlink" Target="https://clips.twitch.tv/CooperativeToughClamKeyboardCat-WMqqrTRLaI53Tf0e" TargetMode="External"/><Relationship Id="rId2717" Type="http://schemas.openxmlformats.org/officeDocument/2006/relationships/hyperlink" Target="https://youtu.be/Ngat0aiNqB8" TargetMode="External"/><Relationship Id="rId2718" Type="http://schemas.openxmlformats.org/officeDocument/2006/relationships/hyperlink" Target="https://www.twitch.tv/videos/1676931693" TargetMode="External"/><Relationship Id="rId2719" Type="http://schemas.openxmlformats.org/officeDocument/2006/relationships/hyperlink" Target="https://clips.twitch.tv/TangentialPrettyMartenFUNgineer-JujlITh1bGg2iakw"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tRSlbW-NAw"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_5AETbvKx1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gXXxm7tPaRE"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NZ9lpNZBN6k"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QjvRF9dDu7Q"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hZTfAUGA5eU"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rwx07fh8Tf0" TargetMode="External"/><Relationship Id="rId1452" Type="http://schemas.openxmlformats.org/officeDocument/2006/relationships/hyperlink" Target="https://youtu.be/zS-Q9egIU-w" TargetMode="External"/><Relationship Id="rId2783" Type="http://schemas.openxmlformats.org/officeDocument/2006/relationships/hyperlink" Target="https://youtu.be/0UhBlgNLJ4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HP3O4N-AQZ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sJku-3yPlD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bqKTMlMmr2c"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TtM0SMIEFds"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X7rJV7KOVYQ"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5Us0VMAHyDM"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L0kwtUs8tjs"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HvP3lvkcZG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Nh3rB0QfbIE"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y3Ad_ddcjhc"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bvygfLAU1AU"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z_We7WPUtVw"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BFC8g-DaB4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JE-MOlrG9rQ"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CPj2_3SQQH0"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e6rJY421L1Q"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u8pIVg9rCk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9P-SfT1elNo"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49wBI3sU7FY"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BHsY7fDItdY"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qS2AEjLfcD8"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FNvAjb6gfY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nY-Rcxy9cU8"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WJ1IZ_vrD1g"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KO-uV-a2Lc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RI5AcY84MEo"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Xp9IP1lZ7L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ZPR9oUIQeEA"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gHoGodHBYmM"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loNcgSec9f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dj05sSh1pgc"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4nNC7K7PtAY"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uePJ0EltjP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YxpK9Nc-PAc"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ZAZZPqkBtM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EFaOcnCTJ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gz34-kpuR84"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UmwGM4VFmLI"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vnxCm164M-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2v0HEK6dxOU"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Rvub1wrT2wc"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ut2EL2pR3q4"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elOuhLU-n_c"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lrPDrjW3lQ"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3K7GRSqLL78"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pJGbyLD9QYA"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1coKhdk-r1E"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wbnL8M4Ie_s"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pdL09gCEx0o"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_HO24zetxpY"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vOrhzrLsIhs"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hJOFOIdXjeY"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R9wP8ND1I6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t5hXpPGKNyA"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eFN7WguO3DU"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EWojbDRB5g"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kaGzTfzwFJE"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jm7cQ1q_Ev8"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WvBLxMdbne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wU6hfjRrSxo"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xqGdtKz3vW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87CeEi0AsQ" TargetMode="External"/><Relationship Id="rId3238" Type="http://schemas.openxmlformats.org/officeDocument/2006/relationships/hyperlink" Target="https://clips.twitch.tv/CautiousTemperedBottleYouWHY" TargetMode="External"/><Relationship Id="rId3237" Type="http://schemas.openxmlformats.org/officeDocument/2006/relationships/hyperlink" Target="https://www.twitch.tv/videos/867911473" TargetMode="External"/><Relationship Id="rId3239" Type="http://schemas.openxmlformats.org/officeDocument/2006/relationships/hyperlink" Target="https://clips.twitch.tv/DepressedSweetCattleTheTarFu" TargetMode="External"/><Relationship Id="rId3230" Type="http://schemas.openxmlformats.org/officeDocument/2006/relationships/hyperlink" Target="https://youtu.be/8G37-1EDDPc" TargetMode="External"/><Relationship Id="rId3232" Type="http://schemas.openxmlformats.org/officeDocument/2006/relationships/hyperlink" Target="https://youtu.be/K1nCKnWMVRY" TargetMode="External"/><Relationship Id="rId3231" Type="http://schemas.openxmlformats.org/officeDocument/2006/relationships/hyperlink" Target="https://www.twitch.tv/videos/867911474" TargetMode="External"/><Relationship Id="rId3234" Type="http://schemas.openxmlformats.org/officeDocument/2006/relationships/hyperlink" Target="https://clips.twitch.tv/DreamyCharmingMoonOpieOP" TargetMode="External"/><Relationship Id="rId3233" Type="http://schemas.openxmlformats.org/officeDocument/2006/relationships/hyperlink" Target="https://youtu.be/6dC2qWCsfig" TargetMode="External"/><Relationship Id="rId3236" Type="http://schemas.openxmlformats.org/officeDocument/2006/relationships/hyperlink" Target="https://clips.twitch.tv/DistinctOilyPlumberBlargNaut" TargetMode="External"/><Relationship Id="rId3235" Type="http://schemas.openxmlformats.org/officeDocument/2006/relationships/hyperlink" Target="https://youtu.be/PYAakrWfQxM" TargetMode="External"/><Relationship Id="rId3227" Type="http://schemas.openxmlformats.org/officeDocument/2006/relationships/hyperlink" Target="https://www.twitch.tv/videos/867911472" TargetMode="External"/><Relationship Id="rId3226" Type="http://schemas.openxmlformats.org/officeDocument/2006/relationships/hyperlink" Target="https://www.youtube.com/watch?v=WDclqZxjsAk" TargetMode="External"/><Relationship Id="rId3229" Type="http://schemas.openxmlformats.org/officeDocument/2006/relationships/hyperlink" Target="https://youtu.be/yzAIJNz9yeQ" TargetMode="External"/><Relationship Id="rId3228" Type="http://schemas.openxmlformats.org/officeDocument/2006/relationships/hyperlink" Target="https://youtu.be/7RwpSqYaoG4"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BloodyAuspiciousSnailPRChase-W3yni-madIFG2-gB" TargetMode="External"/><Relationship Id="rId690" Type="http://schemas.openxmlformats.org/officeDocument/2006/relationships/hyperlink" Target="https://youtu.be/VoCz5SN8gOU" TargetMode="External"/><Relationship Id="rId3220" Type="http://schemas.openxmlformats.org/officeDocument/2006/relationships/hyperlink" Target="https://www.youtube.com/watch?v=acwlckXbeEU"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oPv6YYv10HQ"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NimblePluckyFishRiPepperonis-Q2ntKBu4pZwpOLqM"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IbImU2sQNWo"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r64vdwsXOZg" TargetMode="External"/><Relationship Id="rId3259" Type="http://schemas.openxmlformats.org/officeDocument/2006/relationships/hyperlink" Target="https://youtu.be/3Mbc7M7uEm8" TargetMode="External"/><Relationship Id="rId3250" Type="http://schemas.openxmlformats.org/officeDocument/2006/relationships/hyperlink" Target="https://youtu.be/NNPXltghmL4" TargetMode="External"/><Relationship Id="rId3252" Type="http://schemas.openxmlformats.org/officeDocument/2006/relationships/hyperlink" Target="https://clips.twitch.tv/TenaciousAnnoyingHerringWOOP" TargetMode="External"/><Relationship Id="rId3251" Type="http://schemas.openxmlformats.org/officeDocument/2006/relationships/hyperlink" Target="https://youtu.be/2Y_eB2PGdcI" TargetMode="External"/><Relationship Id="rId3254" Type="http://schemas.openxmlformats.org/officeDocument/2006/relationships/hyperlink" Target="https://youtu.be/-6-6Nekn-zE" TargetMode="External"/><Relationship Id="rId3253" Type="http://schemas.openxmlformats.org/officeDocument/2006/relationships/hyperlink" Target="https://youtu.be/8UFCSTp1hyY" TargetMode="External"/><Relationship Id="rId3256" Type="http://schemas.openxmlformats.org/officeDocument/2006/relationships/hyperlink" Target="https://youtu.be/C_2rljFQ2w4?t=11052" TargetMode="External"/><Relationship Id="rId3255" Type="http://schemas.openxmlformats.org/officeDocument/2006/relationships/hyperlink" Target="https://youtu.be/lIdj4uOQerg?t=11699" TargetMode="External"/><Relationship Id="rId3258" Type="http://schemas.openxmlformats.org/officeDocument/2006/relationships/hyperlink" Target="https://www.twitch.tv/linky628/clip/AbstruseDullYogurtVoHiYo" TargetMode="External"/><Relationship Id="rId3257" Type="http://schemas.openxmlformats.org/officeDocument/2006/relationships/hyperlink" Target="https://youtu.be/45_DhuJsqOI" TargetMode="External"/><Relationship Id="rId3249" Type="http://schemas.openxmlformats.org/officeDocument/2006/relationships/hyperlink" Target="https://youtu.be/_vlhzyWD5Tk" TargetMode="External"/><Relationship Id="rId3248" Type="http://schemas.openxmlformats.org/officeDocument/2006/relationships/hyperlink" Target="https://youtu.be/8I7D7nA__e4" TargetMode="External"/><Relationship Id="rId3241" Type="http://schemas.openxmlformats.org/officeDocument/2006/relationships/hyperlink" Target="https://clips.twitch.tv/ObeseOptimisticWheelUWot" TargetMode="External"/><Relationship Id="rId3240" Type="http://schemas.openxmlformats.org/officeDocument/2006/relationships/hyperlink" Target="https://clips.twitch.tv/PricklyTangentialTardigradeAMPEnergyCherry" TargetMode="External"/><Relationship Id="rId3243" Type="http://schemas.openxmlformats.org/officeDocument/2006/relationships/hyperlink" Target="https://clips.twitch.tv/WanderingHonestBeaverPupper" TargetMode="External"/><Relationship Id="rId3242" Type="http://schemas.openxmlformats.org/officeDocument/2006/relationships/hyperlink" Target="https://clips.twitch.tv/AthleticVibrantLobsterNomNom" TargetMode="External"/><Relationship Id="rId3245" Type="http://schemas.openxmlformats.org/officeDocument/2006/relationships/hyperlink" Target="https://youtu.be/Q5xt1Y5DP1I" TargetMode="External"/><Relationship Id="rId3244" Type="http://schemas.openxmlformats.org/officeDocument/2006/relationships/hyperlink" Target="https://clips.twitch.tv/TenaciousThankfulPeachTinyFace" TargetMode="External"/><Relationship Id="rId3247" Type="http://schemas.openxmlformats.org/officeDocument/2006/relationships/hyperlink" Target="https://clips.twitch.tv/LaconicSaltyJackalDAESuppy" TargetMode="External"/><Relationship Id="rId3246" Type="http://schemas.openxmlformats.org/officeDocument/2006/relationships/hyperlink" Target="https://youtu.be/Yt0zyR9tMF0"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tHKISoTDxfg" TargetMode="External"/><Relationship Id="rId3215" Type="http://schemas.openxmlformats.org/officeDocument/2006/relationships/hyperlink" Target="https://youtu.be/Y2cUppv-m-M" TargetMode="External"/><Relationship Id="rId3218" Type="http://schemas.openxmlformats.org/officeDocument/2006/relationships/hyperlink" Target="https://youtu.be/vf7LO_ZZhjw" TargetMode="External"/><Relationship Id="rId3217" Type="http://schemas.openxmlformats.org/officeDocument/2006/relationships/hyperlink" Target="https://youtu.be/wutk4BplKqE" TargetMode="External"/><Relationship Id="rId3219" Type="http://schemas.openxmlformats.org/officeDocument/2006/relationships/hyperlink" Target="https://www.youtube.com/watch?v=WqHjNER7-ac"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MJv_-v5UYng" TargetMode="External"/><Relationship Id="rId686" Type="http://schemas.openxmlformats.org/officeDocument/2006/relationships/hyperlink" Target="https://youtu.be/Xh-8m98g_io" TargetMode="External"/><Relationship Id="rId3212" Type="http://schemas.openxmlformats.org/officeDocument/2006/relationships/hyperlink" Target="https://youtu.be/KV14OoM4Dw4" TargetMode="External"/><Relationship Id="rId685" Type="http://schemas.openxmlformats.org/officeDocument/2006/relationships/hyperlink" Target="https://youtu.be/jWIbizmpcnY" TargetMode="External"/><Relationship Id="rId3211" Type="http://schemas.openxmlformats.org/officeDocument/2006/relationships/hyperlink" Target="https://youtu.be/E1jmKM42-QE" TargetMode="External"/><Relationship Id="rId684" Type="http://schemas.openxmlformats.org/officeDocument/2006/relationships/hyperlink" Target="https://youtu.be/LhyR6hTH7pk" TargetMode="External"/><Relationship Id="rId3214" Type="http://schemas.openxmlformats.org/officeDocument/2006/relationships/hyperlink" Target="https://youtu.be/PVGqyyWrnSM" TargetMode="External"/><Relationship Id="rId683" Type="http://schemas.openxmlformats.org/officeDocument/2006/relationships/hyperlink" Target="https://youtu.be/IBS4yLRlQ5E" TargetMode="External"/><Relationship Id="rId3213" Type="http://schemas.openxmlformats.org/officeDocument/2006/relationships/hyperlink" Target="https://youtu.be/BTFIMcWwNGc" TargetMode="External"/><Relationship Id="rId3205" Type="http://schemas.openxmlformats.org/officeDocument/2006/relationships/hyperlink" Target="https://youtu.be/1X1H4tLcTuE" TargetMode="External"/><Relationship Id="rId3204" Type="http://schemas.openxmlformats.org/officeDocument/2006/relationships/hyperlink" Target="https://youtu.be/lyWm_9LlYOQ" TargetMode="External"/><Relationship Id="rId3207" Type="http://schemas.openxmlformats.org/officeDocument/2006/relationships/hyperlink" Target="https://youtu.be/bINNm5Aceek" TargetMode="External"/><Relationship Id="rId3206" Type="http://schemas.openxmlformats.org/officeDocument/2006/relationships/hyperlink" Target="https://www.twitch.tv/videos/1249387882" TargetMode="External"/><Relationship Id="rId3209" Type="http://schemas.openxmlformats.org/officeDocument/2006/relationships/hyperlink" Target="https://youtu.be/d9DyDRTKOU8" TargetMode="External"/><Relationship Id="rId3208" Type="http://schemas.openxmlformats.org/officeDocument/2006/relationships/hyperlink" Target="https://youtu.be/3UELneIbRvU"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2V-E1Ry_EdM" TargetMode="External"/><Relationship Id="rId674" Type="http://schemas.openxmlformats.org/officeDocument/2006/relationships/hyperlink" Target="https://youtu.be/wCjo5Uf-1LQ" TargetMode="External"/><Relationship Id="rId3200" Type="http://schemas.openxmlformats.org/officeDocument/2006/relationships/hyperlink" Target="https://youtu.be/6mI4Vok80os" TargetMode="External"/><Relationship Id="rId673" Type="http://schemas.openxmlformats.org/officeDocument/2006/relationships/hyperlink" Target="https://youtu.be/kcvHcRI5oeg" TargetMode="External"/><Relationship Id="rId3203" Type="http://schemas.openxmlformats.org/officeDocument/2006/relationships/hyperlink" Target="https://youtu.be/COIMShAaKdw" TargetMode="External"/><Relationship Id="rId672" Type="http://schemas.openxmlformats.org/officeDocument/2006/relationships/hyperlink" Target="https://youtu.be/LNQSwJD2XFc" TargetMode="External"/><Relationship Id="rId3202" Type="http://schemas.openxmlformats.org/officeDocument/2006/relationships/hyperlink" Target="https://www.twitch.tv/videos/1564290677"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WealthyIcyNeanderthalFreakinStinkin" TargetMode="External"/><Relationship Id="rId3272" Type="http://schemas.openxmlformats.org/officeDocument/2006/relationships/hyperlink" Target="https://clips.twitch.tv/RefinedSmallBobaOhMyDog" TargetMode="External"/><Relationship Id="rId3271" Type="http://schemas.openxmlformats.org/officeDocument/2006/relationships/hyperlink" Target="https://clips.twitch.tv/SassyBeautifulShrewSMOr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TenderUninterestedBisonEleGiggle-mdGTz9P-vvJ_SomS"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HyperDaintyShallotCoolCat-ndROv_i6E4CKkm7N"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ncouragingSecretiveLlamaDoggo-bwQ_C8eP-5aDg2tv"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885940624" TargetMode="External"/><Relationship Id="rId147" Type="http://schemas.openxmlformats.org/officeDocument/2006/relationships/hyperlink" Target="https://youtu.be/9qgFaso0QEo" TargetMode="External"/><Relationship Id="rId3278" Type="http://schemas.openxmlformats.org/officeDocument/2006/relationships/hyperlink" Target="https://www.twitch.tv/videos/957409450"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ViscousRepleteGoldfishPanicBasket-YqdRyFXSK23tLcD3"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FriendlyAffluentTofuYouWHY-UP1xCokl0WqaQm4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linky628/clip/KawaiiSeductiveSandstormCoolStoryBob" TargetMode="External"/><Relationship Id="rId3260" Type="http://schemas.openxmlformats.org/officeDocument/2006/relationships/hyperlink" Target="https://youtu.be/zwKYh5fIKiE"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M_GxNHRERNU"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lIdj4uOQerg?t=10630"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ProudFragileBobaMingLee" TargetMode="External"/><Relationship Id="rId3264" Type="http://schemas.openxmlformats.org/officeDocument/2006/relationships/hyperlink" Target="https://youtu.be/7tM1xblhUA4"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autiousIcyPancakeYouDontSay-tVFKCYCSjaOHFQpQ" TargetMode="External"/><Relationship Id="rId135" Type="http://schemas.openxmlformats.org/officeDocument/2006/relationships/hyperlink" Target="https://youtu.be/KZpeJ0HMcNI" TargetMode="External"/><Relationship Id="rId3266" Type="http://schemas.openxmlformats.org/officeDocument/2006/relationships/hyperlink" Target="https://youtu.be/Cr7xNueJcfc"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FilthyTalentedQuailStinkyChees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61ZIILT3BzY"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LLV-ujq1ytc" TargetMode="External"/><Relationship Id="rId3292" Type="http://schemas.openxmlformats.org/officeDocument/2006/relationships/hyperlink" Target="https://twitter.com/tomato_modest/status/1457519468427501568" TargetMode="External"/><Relationship Id="rId3291" Type="http://schemas.openxmlformats.org/officeDocument/2006/relationships/hyperlink" Target="https://www.youtube.com/watch?v=7ewxs-J8-IA" TargetMode="External"/><Relationship Id="rId3294" Type="http://schemas.openxmlformats.org/officeDocument/2006/relationships/hyperlink" Target="https://twitter.com/tomato_modest/status/1453065418860646407" TargetMode="External"/><Relationship Id="rId3293" Type="http://schemas.openxmlformats.org/officeDocument/2006/relationships/hyperlink" Target="https://twitter.com/tomato_modest/status/1436192421247950849"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tfA20ORFXOA" TargetMode="External"/><Relationship Id="rId164" Type="http://schemas.openxmlformats.org/officeDocument/2006/relationships/hyperlink" Target="https://youtu.be/ZygQ_uEAoUU" TargetMode="External"/><Relationship Id="rId3295" Type="http://schemas.openxmlformats.org/officeDocument/2006/relationships/hyperlink" Target="https://youtu.be/YpXg5eonyB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k5RDI6nw79U"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ConcernedBoxyOkapiLitty-If_2beSNl1Blw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940-hmnF3b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umsyCrepuscularPlumageNerfBlueBlaster-heP3VC5LrNVyumjo" TargetMode="External"/><Relationship Id="rId3280" Type="http://schemas.openxmlformats.org/officeDocument/2006/relationships/hyperlink" Target="https://clips.twitch.tv/ViscousBloodyCheeseSpicyBoy" TargetMode="External"/><Relationship Id="rId3283" Type="http://schemas.openxmlformats.org/officeDocument/2006/relationships/hyperlink" Target="https://clips.twitch.tv/SnappyPoorZebraTwitchRaid" TargetMode="External"/><Relationship Id="rId3282" Type="http://schemas.openxmlformats.org/officeDocument/2006/relationships/hyperlink" Target="https://clips.twitch.tv/TrustworthyBoldFishGivePLZ-Po2fD7at-sek261_"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HomelyPlausibleFloofBCWarrior-sSytr9fCDheZ_hD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SaltyCrispyIcecreamWoofer"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TallDistinctAniseFrankerZ-3S4o-2k1o4GqXMhX"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MoldyRelatedTrollBatChest-WcJP5jR_ykR-S_WD" TargetMode="External"/><Relationship Id="rId158" Type="http://schemas.openxmlformats.org/officeDocument/2006/relationships/hyperlink" Target="https://youtu.be/qQGN1qDjyGc" TargetMode="External"/><Relationship Id="rId3289" Type="http://schemas.openxmlformats.org/officeDocument/2006/relationships/hyperlink" Target="https://www.twitch.tv/videos/923267417"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BlTsOFlPgM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cBNsS10llbg" TargetMode="External"/><Relationship Id="rId2821" Type="http://schemas.openxmlformats.org/officeDocument/2006/relationships/hyperlink" Target="https://youtu.be/L5KFF_6302E" TargetMode="External"/><Relationship Id="rId2822" Type="http://schemas.openxmlformats.org/officeDocument/2006/relationships/hyperlink" Target="https://youtu.be/PIcAVkxTJkM" TargetMode="External"/><Relationship Id="rId2823" Type="http://schemas.openxmlformats.org/officeDocument/2006/relationships/hyperlink" Target="https://youtu.be/8kAPcI0sVo4" TargetMode="External"/><Relationship Id="rId2824" Type="http://schemas.openxmlformats.org/officeDocument/2006/relationships/hyperlink" Target="https://www.twitch.tv/videos/1460806233" TargetMode="External"/><Relationship Id="rId2825" Type="http://schemas.openxmlformats.org/officeDocument/2006/relationships/hyperlink" Target="https://youtu.be/qlmCdJa-I5c" TargetMode="External"/><Relationship Id="rId2826" Type="http://schemas.openxmlformats.org/officeDocument/2006/relationships/hyperlink" Target="https://www.youtube.com/watch?v=RWYJCk_yCAU" TargetMode="External"/><Relationship Id="rId2827" Type="http://schemas.openxmlformats.org/officeDocument/2006/relationships/hyperlink" Target="https://youtu.be/kSvxV93VTqc" TargetMode="External"/><Relationship Id="rId2828" Type="http://schemas.openxmlformats.org/officeDocument/2006/relationships/hyperlink" Target="https://www.youtube.com/watch?v=4xRCkacQ3yU" TargetMode="External"/><Relationship Id="rId2829" Type="http://schemas.openxmlformats.org/officeDocument/2006/relationships/hyperlink" Target="https://youtu.be/NWVwW4sCecc" TargetMode="External"/><Relationship Id="rId2810" Type="http://schemas.openxmlformats.org/officeDocument/2006/relationships/hyperlink" Target="https://youtu.be/ALlNG3vsFdw" TargetMode="External"/><Relationship Id="rId2811" Type="http://schemas.openxmlformats.org/officeDocument/2006/relationships/hyperlink" Target="https://youtu.be/og-NgPQ62Pk" TargetMode="External"/><Relationship Id="rId2812" Type="http://schemas.openxmlformats.org/officeDocument/2006/relationships/hyperlink" Target="https://youtu.be/gT1XKMpbSGg" TargetMode="External"/><Relationship Id="rId2813" Type="http://schemas.openxmlformats.org/officeDocument/2006/relationships/hyperlink" Target="https://youtu.be/0AZ6JBTH0Dc" TargetMode="External"/><Relationship Id="rId2814" Type="http://schemas.openxmlformats.org/officeDocument/2006/relationships/hyperlink" Target="https://youtu.be/FuJwJXH4fBc" TargetMode="External"/><Relationship Id="rId2815" Type="http://schemas.openxmlformats.org/officeDocument/2006/relationships/hyperlink" Target="https://youtu.be/HhbzbKNR4mc" TargetMode="External"/><Relationship Id="rId2816" Type="http://schemas.openxmlformats.org/officeDocument/2006/relationships/hyperlink" Target="https://youtu.be/T7kgMAa8qmY" TargetMode="External"/><Relationship Id="rId2817" Type="http://schemas.openxmlformats.org/officeDocument/2006/relationships/hyperlink" Target="https://youtu.be/VSwsDg-qqdM" TargetMode="External"/><Relationship Id="rId2818" Type="http://schemas.openxmlformats.org/officeDocument/2006/relationships/hyperlink" Target="https://youtu.be/eT23JDdPU5Y" TargetMode="External"/><Relationship Id="rId2819" Type="http://schemas.openxmlformats.org/officeDocument/2006/relationships/hyperlink" Target="https://youtu.be/T9E3KVuY3n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031053545"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709849831"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1oMjQNtF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wiRCuPHQdaY" TargetMode="External"/><Relationship Id="rId1514" Type="http://schemas.openxmlformats.org/officeDocument/2006/relationships/hyperlink" Target="https://youtu.be/sDPkawvhuRo" TargetMode="External"/><Relationship Id="rId2845" Type="http://schemas.openxmlformats.org/officeDocument/2006/relationships/hyperlink" Target="https://youtu.be/fFJopP9Ihq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twitch.tv/videos/1428637475"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58eP_cmK3YQ"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Joa1eB6_E5o"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9ShLlVG0pfc" TargetMode="External"/><Relationship Id="rId1519" Type="http://schemas.openxmlformats.org/officeDocument/2006/relationships/hyperlink" Target="https://www.twitch.tv/videos/1801296591" TargetMode="External"/><Relationship Id="rId2840" Type="http://schemas.openxmlformats.org/officeDocument/2006/relationships/hyperlink" Target="https://youtu.be/CdmJioEd3gg" TargetMode="External"/><Relationship Id="rId2830" Type="http://schemas.openxmlformats.org/officeDocument/2006/relationships/hyperlink" Target="https://www.youtube.com/watch?v=QXW1HofZhg8"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066268738" TargetMode="External"/><Relationship Id="rId1501" Type="http://schemas.openxmlformats.org/officeDocument/2006/relationships/hyperlink" Target="https://youtu.be/qqRX8pnVdmo" TargetMode="External"/><Relationship Id="rId2832" Type="http://schemas.openxmlformats.org/officeDocument/2006/relationships/hyperlink" Target="https://youtu.be/qFIl_UHXJ1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clips.twitch.tv/WanderingConcernedSnailBloodTrail-QHkJlgTjCL40IQXI"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ZAZFU88_2t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RJ0DSI0rRF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CyEeG21zo3w"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UA-X8_hh7vg"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5517510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q_H59CFq_Q8"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O-YOfvZs49o" TargetMode="External"/><Relationship Id="rId2801" Type="http://schemas.openxmlformats.org/officeDocument/2006/relationships/hyperlink" Target="https://youtu.be/InsBFCrFdLQ" TargetMode="External"/><Relationship Id="rId2802" Type="http://schemas.openxmlformats.org/officeDocument/2006/relationships/hyperlink" Target="https://youtu.be/uatrSwIUKDc" TargetMode="External"/><Relationship Id="rId2803" Type="http://schemas.openxmlformats.org/officeDocument/2006/relationships/hyperlink" Target="https://youtu.be/ZYluNBhBo9A" TargetMode="External"/><Relationship Id="rId2804" Type="http://schemas.openxmlformats.org/officeDocument/2006/relationships/hyperlink" Target="https://youtu.be/9vSa36-LDQw" TargetMode="External"/><Relationship Id="rId2805" Type="http://schemas.openxmlformats.org/officeDocument/2006/relationships/hyperlink" Target="https://youtu.be/110gjjURfvI" TargetMode="External"/><Relationship Id="rId2806" Type="http://schemas.openxmlformats.org/officeDocument/2006/relationships/hyperlink" Target="https://youtu.be/IOkYplnaPzo" TargetMode="External"/><Relationship Id="rId2807" Type="http://schemas.openxmlformats.org/officeDocument/2006/relationships/hyperlink" Target="https://youtu.be/0KsmRlkm06g" TargetMode="External"/><Relationship Id="rId2808" Type="http://schemas.openxmlformats.org/officeDocument/2006/relationships/hyperlink" Target="https://youtu.be/iPq4Fkezf9o" TargetMode="External"/><Relationship Id="rId2809" Type="http://schemas.openxmlformats.org/officeDocument/2006/relationships/hyperlink" Target="https://youtu.be/pzNVImszI5A"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twitch.tv/videos/1611310855"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621253586"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www.twitch.tv/videos/1608779591"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OZGCU7a4RPY"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youtu.be/wgmqieTlGak"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clips.twitch.tv/CleanSpeedySquirrelNerfRedBlaster-wAymz7ty7RNzWK-2"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www.twitch.tv/videos/1593075195"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www.youtube.com/watch?v=Y9vn9Y_h5BA"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pSvdq6isPSo"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TUrbTV994n8"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HR4NqmvyYGc"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KlGDPvfEacw"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kg-vUbcM24o"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osCrQ1lADdc"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QQgiEmt7WPI"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fsLuR8sk6wo" TargetMode="External"/><Relationship Id="rId1531" Type="http://schemas.openxmlformats.org/officeDocument/2006/relationships/hyperlink" Target="https://youtu.be/9h0s0Jee_QA" TargetMode="External"/><Relationship Id="rId2862" Type="http://schemas.openxmlformats.org/officeDocument/2006/relationships/hyperlink" Target="https://youtu.be/ieajwFpfUX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LCE3hGeKbO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nvZHnEp3KPs"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ZoFZTuZpot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7nND3fN067c"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7VV4yzQV6B8"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yYgJO43PiR0"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AaZj0nu2fB4"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wB9-lVIMv3Q"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ZpziCD-3Ss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Cx9w0EYemKA"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clips.twitch.tv/AnnoyingThoughtfulAmazonDuDudu-wqpqPbwlm3aK78kS"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youtu.be/Log8qYsdK6g"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96nVi2MEUxY"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clips.twitch.tv/ExuberantBoxyAsteriskHassanChop-Gt1dcfITEwf4leaE" TargetMode="External"/><Relationship Id="rId1558" Type="http://schemas.openxmlformats.org/officeDocument/2006/relationships/hyperlink" Target="https://youtu.be/lIxkjvWcoFk" TargetMode="External"/><Relationship Id="rId2889" Type="http://schemas.openxmlformats.org/officeDocument/2006/relationships/hyperlink" Target="https://www.twitch.tv/videos/1207701165"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_bDKS86UQO0"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duVxyyKkGSE"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www.twitch.tv/videos/1253747682"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tCxfGJ-WQmU" TargetMode="External"/><Relationship Id="rId1553" Type="http://schemas.openxmlformats.org/officeDocument/2006/relationships/hyperlink" Target="https://youtu.be/M7Cen7xs9oU" TargetMode="External"/><Relationship Id="rId2884" Type="http://schemas.openxmlformats.org/officeDocument/2006/relationships/hyperlink" Target="https://youtu.be/7PUaYJbrA9s"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oxoWIcEabdM"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DIcjtHJf4A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twitter.com/Samura1man/status/1271734162496516096"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tnqOox8OBB0" TargetMode="External"/><Relationship Id="rId1547" Type="http://schemas.openxmlformats.org/officeDocument/2006/relationships/hyperlink" Target="https://youtu.be/HFYEp8Cwuu0" TargetMode="External"/><Relationship Id="rId2878" Type="http://schemas.openxmlformats.org/officeDocument/2006/relationships/hyperlink" Target="https://youtu.be/pD9XOt8-FZo"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FotdJZTHWuM"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Xpe4CMRWRZI"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sM0FB5GUQAY" TargetMode="External"/><Relationship Id="rId1541" Type="http://schemas.openxmlformats.org/officeDocument/2006/relationships/hyperlink" Target="https://youtu.be/U7gE8zZT8-c" TargetMode="External"/><Relationship Id="rId2872" Type="http://schemas.openxmlformats.org/officeDocument/2006/relationships/hyperlink" Target="https://clips.twitch.tv/SpineyConsiderateLadiesOneHand-DdJcYa04uXIMUw1b" TargetMode="External"/><Relationship Id="rId1542" Type="http://schemas.openxmlformats.org/officeDocument/2006/relationships/hyperlink" Target="https://youtu.be/q1J17if5PjY" TargetMode="External"/><Relationship Id="rId2873" Type="http://schemas.openxmlformats.org/officeDocument/2006/relationships/hyperlink" Target="https://youtu.be/lKWhqixgpOI"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S2-pKof3drs"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69ic33AvIaQ"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cqSvG8RrCo"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rWyWVJ-1mOc"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nggxOuqniqE"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P1zYoS5W0-o"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I7ZgVTZnK5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EvtQbxNgSyc"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L3JP_GvYE7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is_vY-GrcvA"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q-qecF2b-P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79vpdi3lud8"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n4rYYEWURhw" TargetMode="External"/><Relationship Id="rId3340" Type="http://schemas.openxmlformats.org/officeDocument/2006/relationships/hyperlink" Target="https://youtu.be/ixBwATUne_8"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Cr_xP8bgJec"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eXKS8y_04vY"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fnGzQtN80aI"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eGf89D1COSQ"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u-0TbF-x-ys"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Fwi1P8hhbEM"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TOrGSUJHWI"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HhrXXa3_6QQ"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clips.twitch.tv/AdorableAuspiciousPonyOMGScoots-cOHUPAy5-HX8cTlY"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clips.twitch.tv/OpenSwissHorseradishPlanking-F6U4Rdie9N3lGJTB"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www.twitch.tv/videos/1230321696"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clips.twitch.tv/AmericanTardyDugongSpicyBoy-u5HRN4Pv98XlV4QZ"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clips.twitch.tv/UnsightlyObservantCrabsKappaClaus-1ZkgEyeYp8b3WKgQ"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twitch.tv/videos/1224432075"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www.twitch.tv/videos/1264996095"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clips.twitch.tv/SarcasticJoyousMacaroniSaltBae-7jY8PhjdTlVbfUri"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cMWcL3kLKV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bE6nG94rb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qKz5kBAucjo" TargetMode="External"/><Relationship Id="rId2031" Type="http://schemas.openxmlformats.org/officeDocument/2006/relationships/hyperlink" Target="https://youtu.be/WZfTvH4o2Jg" TargetMode="External"/><Relationship Id="rId3361" Type="http://schemas.openxmlformats.org/officeDocument/2006/relationships/hyperlink" Target="https://youtu.be/gs6T_sN1V7s"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5awgm4vADLQ"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Oc0mzisGZg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K9g9bFufOg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youtu.be/_yyE2bJP2B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oJ7uiss0Fa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6in2eMbJ0ow" TargetMode="External"/><Relationship Id="rId3315" Type="http://schemas.openxmlformats.org/officeDocument/2006/relationships/hyperlink" Target="https://www.twitch.tv/videos/681678115" TargetMode="External"/><Relationship Id="rId3314" Type="http://schemas.openxmlformats.org/officeDocument/2006/relationships/hyperlink" Target="https://clips.twitch.tv/RichSpineyBubbleteaM4xHeh-fIFup2DAWZcRVyHK"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youtube.com/watch?v=CILDpiFkyUg" TargetMode="External"/><Relationship Id="rId3310" Type="http://schemas.openxmlformats.org/officeDocument/2006/relationships/hyperlink" Target="https://www.youtube.com/watch?v=_h-Y9PTQCtQ" TargetMode="External"/><Relationship Id="rId3313" Type="http://schemas.openxmlformats.org/officeDocument/2006/relationships/hyperlink" Target="https://clips.twitch.tv/BoldDaintyHamburgerDoggo-HwljQ6lnz6OyXn3N" TargetMode="External"/><Relationship Id="rId3312" Type="http://schemas.openxmlformats.org/officeDocument/2006/relationships/hyperlink" Target="https://clips.twitch.tv/TenuousPiercingMageGOWSkull-kGLgwfGlf3oOKCjk" TargetMode="External"/><Relationship Id="rId3304" Type="http://schemas.openxmlformats.org/officeDocument/2006/relationships/hyperlink" Target="https://youtu.be/ayZBt7K60eA" TargetMode="External"/><Relationship Id="rId3303" Type="http://schemas.openxmlformats.org/officeDocument/2006/relationships/hyperlink" Target="https://www.twitch.tv/videos/1201989419" TargetMode="External"/><Relationship Id="rId3306" Type="http://schemas.openxmlformats.org/officeDocument/2006/relationships/hyperlink" Target="https://clips.twitch.tv/CrepuscularScrumptiousOtterTakeNRG-cxJP968a0d4wce-J" TargetMode="External"/><Relationship Id="rId3305" Type="http://schemas.openxmlformats.org/officeDocument/2006/relationships/hyperlink" Target="https://www.youtube.com/watch?v=-tGRQrXio5s" TargetMode="External"/><Relationship Id="rId3308" Type="http://schemas.openxmlformats.org/officeDocument/2006/relationships/hyperlink" Target="https://clips.twitch.tv/CoweringAffluentGazelleMVGame-2lym0QMvFNPpiY48" TargetMode="External"/><Relationship Id="rId3307" Type="http://schemas.openxmlformats.org/officeDocument/2006/relationships/hyperlink" Target="https://clips.twitch.tv/SavoryFrailDillRiPepperonis-_a-yQIVP6RrToBfk" TargetMode="External"/><Relationship Id="rId3309" Type="http://schemas.openxmlformats.org/officeDocument/2006/relationships/hyperlink" Target="https://clips.twitch.tv/TameFaintBottleYee-IEkbSrtMvnFQwhHW" TargetMode="External"/><Relationship Id="rId3300" Type="http://schemas.openxmlformats.org/officeDocument/2006/relationships/hyperlink" Target="https://www.twitch.tv/videos/1009373326" TargetMode="External"/><Relationship Id="rId3302" Type="http://schemas.openxmlformats.org/officeDocument/2006/relationships/hyperlink" Target="https://www.twitch.tv/videos/1178015080" TargetMode="External"/><Relationship Id="rId3301" Type="http://schemas.openxmlformats.org/officeDocument/2006/relationships/hyperlink" Target="https://youtu.be/cAKpk5zmbt4"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zlsxUCl28VA"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www.youtube.com/watch?v=RjXUBXs_PiQ"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74H20Y0ruuk"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NqCh1AR43c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www.twitch.tv/videos/1608947983"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V0BNwZvwvjw" TargetMode="External"/><Relationship Id="rId2001" Type="http://schemas.openxmlformats.org/officeDocument/2006/relationships/hyperlink" Target="https://youtu.be/86a8fv-ljhw" TargetMode="External"/><Relationship Id="rId3333" Type="http://schemas.openxmlformats.org/officeDocument/2006/relationships/hyperlink" Target="https://youtu.be/S2yDCubR2o4"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Df8m_IV4vrA"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www.youtube.com/watch?v=5NFV4JlVEh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fNVSKf4AXPg" TargetMode="External"/><Relationship Id="rId3326" Type="http://schemas.openxmlformats.org/officeDocument/2006/relationships/hyperlink" Target="https://www.youtube.com/watch?v=Z8jGC0Sx7P0" TargetMode="External"/><Relationship Id="rId3325" Type="http://schemas.openxmlformats.org/officeDocument/2006/relationships/hyperlink" Target="https://youtu.be/vc2vKpA4W0o" TargetMode="External"/><Relationship Id="rId3328" Type="http://schemas.openxmlformats.org/officeDocument/2006/relationships/hyperlink" Target="https://youtu.be/RNYZoSLvrpg"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CloudyWiseHorseFeelsBadMan-vXig0gfxFh9oqOMp"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v_H6xRBJa_g" TargetMode="External"/><Relationship Id="rId2060" Type="http://schemas.openxmlformats.org/officeDocument/2006/relationships/hyperlink" Target="https://youtu.be/al34fFjCtSE" TargetMode="External"/><Relationship Id="rId3390" Type="http://schemas.openxmlformats.org/officeDocument/2006/relationships/hyperlink" Target="https://youtu.be/_iXBKQwq-Ys" TargetMode="External"/><Relationship Id="rId2061" Type="http://schemas.openxmlformats.org/officeDocument/2006/relationships/hyperlink" Target="https://youtu.be/1C2qIoyk67Q" TargetMode="External"/><Relationship Id="rId3393" Type="http://schemas.openxmlformats.org/officeDocument/2006/relationships/hyperlink" Target="https://youtu.be/MpHdG2rZYIU" TargetMode="External"/><Relationship Id="rId2062" Type="http://schemas.openxmlformats.org/officeDocument/2006/relationships/hyperlink" Target="https://youtu.be/KTeeYIrSkJg" TargetMode="External"/><Relationship Id="rId3392" Type="http://schemas.openxmlformats.org/officeDocument/2006/relationships/hyperlink" Target="https://youtu.be/qo_9Tt8brsI" TargetMode="External"/><Relationship Id="rId2063" Type="http://schemas.openxmlformats.org/officeDocument/2006/relationships/hyperlink" Target="https://youtu.be/WH8jwRgt2kU" TargetMode="External"/><Relationship Id="rId3395" Type="http://schemas.openxmlformats.org/officeDocument/2006/relationships/hyperlink" Target="https://youtu.be/YQQ0q65ToQQ" TargetMode="External"/><Relationship Id="rId2064" Type="http://schemas.openxmlformats.org/officeDocument/2006/relationships/hyperlink" Target="https://youtu.be/uHhGZJ41VEk" TargetMode="External"/><Relationship Id="rId3394" Type="http://schemas.openxmlformats.org/officeDocument/2006/relationships/hyperlink" Target="https://youtu.be/3VT120o91Mg"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MMo3ZBMPIrU" TargetMode="External"/><Relationship Id="rId2066" Type="http://schemas.openxmlformats.org/officeDocument/2006/relationships/hyperlink" Target="https://youtu.be/ooGIdAyg3XU" TargetMode="External"/><Relationship Id="rId3396" Type="http://schemas.openxmlformats.org/officeDocument/2006/relationships/hyperlink" Target="https://youtu.be/mEmDaTtNmiw" TargetMode="External"/><Relationship Id="rId2067" Type="http://schemas.openxmlformats.org/officeDocument/2006/relationships/hyperlink" Target="https://youtu.be/fAL2qyQiCzQ" TargetMode="External"/><Relationship Id="rId3399" Type="http://schemas.openxmlformats.org/officeDocument/2006/relationships/hyperlink" Target="https://youtu.be/ewGQiYOg6F4"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BzPxFP5PIps"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252488021"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traHO3RCMFc"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youtu.be/MKOCINv5g9w" TargetMode="External"/><Relationship Id="rId2052" Type="http://schemas.openxmlformats.org/officeDocument/2006/relationships/hyperlink" Target="https://youtu.be/Rnb5iaz4D2Q" TargetMode="External"/><Relationship Id="rId3384" Type="http://schemas.openxmlformats.org/officeDocument/2006/relationships/hyperlink" Target="https://youtu.be/qgluFqR_tLI" TargetMode="External"/><Relationship Id="rId2053" Type="http://schemas.openxmlformats.org/officeDocument/2006/relationships/hyperlink" Target="https://youtu.be/JXR9cOH6sCM" TargetMode="External"/><Relationship Id="rId3383" Type="http://schemas.openxmlformats.org/officeDocument/2006/relationships/hyperlink" Target="https://youtu.be/PAuCtRTeOZQ" TargetMode="External"/><Relationship Id="rId2054" Type="http://schemas.openxmlformats.org/officeDocument/2006/relationships/hyperlink" Target="https://youtu.be/5AomWCFeo5I" TargetMode="External"/><Relationship Id="rId3386" Type="http://schemas.openxmlformats.org/officeDocument/2006/relationships/hyperlink" Target="https://youtu.be/YB9LQDhmWDY" TargetMode="External"/><Relationship Id="rId2055" Type="http://schemas.openxmlformats.org/officeDocument/2006/relationships/hyperlink" Target="https://youtu.be/418hKZDiUWU" TargetMode="External"/><Relationship Id="rId3385" Type="http://schemas.openxmlformats.org/officeDocument/2006/relationships/hyperlink" Target="https://youtu.be/2fhIenEkLlY" TargetMode="External"/><Relationship Id="rId2056" Type="http://schemas.openxmlformats.org/officeDocument/2006/relationships/hyperlink" Target="https://youtu.be/tVGCL0jGJVw" TargetMode="External"/><Relationship Id="rId3388" Type="http://schemas.openxmlformats.org/officeDocument/2006/relationships/hyperlink" Target="https://youtu.be/ADxHxNj6HV0" TargetMode="External"/><Relationship Id="rId2057" Type="http://schemas.openxmlformats.org/officeDocument/2006/relationships/hyperlink" Target="https://youtu.be/eovNcQ0BceQ" TargetMode="External"/><Relationship Id="rId3387" Type="http://schemas.openxmlformats.org/officeDocument/2006/relationships/hyperlink" Target="https://youtu.be/0XUpJc8IzRk"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youtu.be/HLtLqTHqXYA"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youtu.be/prEpqvZQgLQ"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mF124RG60nQ"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_DhWYRq0LwA"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www.youtube.com/watch?v=ftePd1cjfoQ"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youtu.be/9oaIhANWDzo"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uQb2vYe8YII"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youtu.be/QWmK3VCxdP8"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youtu.be/yr_fODWKb4I"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www.youtube.com/watch?v=E68dQhdTp-w"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youtu.be/YMIhOgmmF3o"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TiredScrumptiousMouseBloodTrail-2UTmo4ATFSKQ1Vnu"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GoldenAnimatedCroquettePeteZaroll-R7KWvyl2Ft5SHI8d"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FunnyLongSrirachaAllenHuhu-OHfAcLfBuxqFU0Fk"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youtu.be/ZVx314GtAOQ" TargetMode="External"/><Relationship Id="rId2936" Type="http://schemas.openxmlformats.org/officeDocument/2006/relationships/hyperlink" Target="https://youtu.be/iKTeySuLwAI" TargetMode="External"/><Relationship Id="rId1606" Type="http://schemas.openxmlformats.org/officeDocument/2006/relationships/hyperlink" Target="https://youtu.be/ZVx314GtAOQ?t=20" TargetMode="External"/><Relationship Id="rId2937" Type="http://schemas.openxmlformats.org/officeDocument/2006/relationships/hyperlink" Target="https://youtu.be/czwc5nX4nvk" TargetMode="External"/><Relationship Id="rId1607" Type="http://schemas.openxmlformats.org/officeDocument/2006/relationships/hyperlink" Target="https://youtu.be/JfcocgLt2mI" TargetMode="External"/><Relationship Id="rId2938" Type="http://schemas.openxmlformats.org/officeDocument/2006/relationships/hyperlink" Target="https://youtu.be/ZmY_5WSb6yM"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youtu.be/5VwqykDW0oQ"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qz7q29iw0_A"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KpqQOIm_K_g" TargetMode="External"/><Relationship Id="rId1633" Type="http://schemas.openxmlformats.org/officeDocument/2006/relationships/hyperlink" Target="https://youtu.be/WDHxPkuC07w" TargetMode="External"/><Relationship Id="rId2964" Type="http://schemas.openxmlformats.org/officeDocument/2006/relationships/hyperlink" Target="https://youtu.be/01NeQiQX0LU" TargetMode="External"/><Relationship Id="rId1634" Type="http://schemas.openxmlformats.org/officeDocument/2006/relationships/hyperlink" Target="https://youtu.be/TVfrZQtTkJs" TargetMode="External"/><Relationship Id="rId2965" Type="http://schemas.openxmlformats.org/officeDocument/2006/relationships/hyperlink" Target="https://youtu.be/KtqbanHvemo" TargetMode="External"/><Relationship Id="rId1635" Type="http://schemas.openxmlformats.org/officeDocument/2006/relationships/hyperlink" Target="https://youtu.be/NsjUou8DYdE" TargetMode="External"/><Relationship Id="rId2966" Type="http://schemas.openxmlformats.org/officeDocument/2006/relationships/hyperlink" Target="https://youtu.be/YPMd_F15dOM" TargetMode="External"/><Relationship Id="rId1636" Type="http://schemas.openxmlformats.org/officeDocument/2006/relationships/hyperlink" Target="https://youtu.be/ntkWYsir1hI" TargetMode="External"/><Relationship Id="rId2967" Type="http://schemas.openxmlformats.org/officeDocument/2006/relationships/hyperlink" Target="https://youtu.be/HIeVgcy-xtw" TargetMode="External"/><Relationship Id="rId1637" Type="http://schemas.openxmlformats.org/officeDocument/2006/relationships/hyperlink" Target="https://youtu.be/1nvP-Sr9c6g" TargetMode="External"/><Relationship Id="rId2968" Type="http://schemas.openxmlformats.org/officeDocument/2006/relationships/hyperlink" Target="https://youtu.be/5sBu6lUT9RE" TargetMode="External"/><Relationship Id="rId1638" Type="http://schemas.openxmlformats.org/officeDocument/2006/relationships/hyperlink" Target="https://youtu.be/1ODp1_KHUXk" TargetMode="External"/><Relationship Id="rId2969" Type="http://schemas.openxmlformats.org/officeDocument/2006/relationships/hyperlink" Target="https://youtu.be/c1nqEpTKr0E"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7OAvWxNTvOI"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2p8Y3AU75vY" TargetMode="External"/><Relationship Id="rId1620" Type="http://schemas.openxmlformats.org/officeDocument/2006/relationships/hyperlink" Target="https://youtu.be/P7ngqIpqHs0" TargetMode="External"/><Relationship Id="rId2951" Type="http://schemas.openxmlformats.org/officeDocument/2006/relationships/hyperlink" Target="https://youtu.be/QCZ15YXP7O0" TargetMode="External"/><Relationship Id="rId1621" Type="http://schemas.openxmlformats.org/officeDocument/2006/relationships/hyperlink" Target="https://youtu.be/8yabOhg3fUI" TargetMode="External"/><Relationship Id="rId2952" Type="http://schemas.openxmlformats.org/officeDocument/2006/relationships/hyperlink" Target="https://youtu.be/Sc_oJ7DMHOk" TargetMode="External"/><Relationship Id="rId1622" Type="http://schemas.openxmlformats.org/officeDocument/2006/relationships/hyperlink" Target="https://youtu.be/44-NKBQRGJk" TargetMode="External"/><Relationship Id="rId2953" Type="http://schemas.openxmlformats.org/officeDocument/2006/relationships/hyperlink" Target="https://youtu.be/gYAsKhAbCIw" TargetMode="External"/><Relationship Id="rId1623" Type="http://schemas.openxmlformats.org/officeDocument/2006/relationships/hyperlink" Target="https://youtu.be/lCIDNnQsWl0" TargetMode="External"/><Relationship Id="rId2954" Type="http://schemas.openxmlformats.org/officeDocument/2006/relationships/hyperlink" Target="https://youtu.be/RIzlArMTv18" TargetMode="External"/><Relationship Id="rId1624" Type="http://schemas.openxmlformats.org/officeDocument/2006/relationships/hyperlink" Target="https://youtu.be/frzZS9slwkY" TargetMode="External"/><Relationship Id="rId2955" Type="http://schemas.openxmlformats.org/officeDocument/2006/relationships/hyperlink" Target="https://youtu.be/THguJsZpdGg" TargetMode="External"/><Relationship Id="rId1625" Type="http://schemas.openxmlformats.org/officeDocument/2006/relationships/hyperlink" Target="https://youtu.be/fXUJrov2gSU" TargetMode="External"/><Relationship Id="rId2956" Type="http://schemas.openxmlformats.org/officeDocument/2006/relationships/hyperlink" Target="https://youtu.be/iMMzhLJFgX4" TargetMode="External"/><Relationship Id="rId1626" Type="http://schemas.openxmlformats.org/officeDocument/2006/relationships/hyperlink" Target="https://youtu.be/vq5GAzn1fZw" TargetMode="External"/><Relationship Id="rId2957" Type="http://schemas.openxmlformats.org/officeDocument/2006/relationships/hyperlink" Target="https://youtu.be/2Yd9N52a0y4"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QaWlWaT7l7k"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IBrNUCftk2g"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ixt4mhRLGe4" TargetMode="External"/><Relationship Id="rId2900" Type="http://schemas.openxmlformats.org/officeDocument/2006/relationships/hyperlink" Target="https://www.twitch.tv/videos/1628995922" TargetMode="External"/><Relationship Id="rId2901" Type="http://schemas.openxmlformats.org/officeDocument/2006/relationships/hyperlink" Target="https://www.twitch.tv/videos/1628903048"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www.twitch.tv/videos/1775202143"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www.twitch.tv/videos/1624073687" TargetMode="External"/><Relationship Id="rId2921" Type="http://schemas.openxmlformats.org/officeDocument/2006/relationships/hyperlink" Target="https://www.twitch.tv/videos/1624405057" TargetMode="External"/><Relationship Id="rId2922" Type="http://schemas.openxmlformats.org/officeDocument/2006/relationships/hyperlink" Target="https://www.twitch.tv/videos/1632815303" TargetMode="External"/><Relationship Id="rId2923" Type="http://schemas.openxmlformats.org/officeDocument/2006/relationships/hyperlink" Target="https://www.twitch.tv/videos/1780302978" TargetMode="External"/><Relationship Id="rId2924" Type="http://schemas.openxmlformats.org/officeDocument/2006/relationships/hyperlink" Target="https://clips.twitch.tv/WimpyFilthyWrenchStinkyCheese-B3XE-70fD1bF9W8_" TargetMode="External"/><Relationship Id="rId2925" Type="http://schemas.openxmlformats.org/officeDocument/2006/relationships/hyperlink" Target="https://clips.twitch.tv/ColorfulKindSalmonOptimizePrime-tj72s6jVvWGJqwc9" TargetMode="External"/><Relationship Id="rId2926" Type="http://schemas.openxmlformats.org/officeDocument/2006/relationships/hyperlink" Target="https://www.twitch.tv/videos/1601519115" TargetMode="External"/><Relationship Id="rId2927" Type="http://schemas.openxmlformats.org/officeDocument/2006/relationships/hyperlink" Target="https://clips.twitch.tv/DrabAmazingAardvarkPrimeMe-uUJBm66ZI1HMLKVh"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SpotlessArborealEndiveFeelsBadMan-BCfu6nu5bvpma3Q4"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FantasticBoredJalapenoWutFace-KZ8G_qrG6v1uwtkz" TargetMode="External"/><Relationship Id="rId2912" Type="http://schemas.openxmlformats.org/officeDocument/2006/relationships/hyperlink" Target="https://www.twitch.tv/videos/1773827910"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www.twitch.tv/videos/1632817182"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www.twitch.tv/videos/1623880272" TargetMode="External"/><Relationship Id="rId2918" Type="http://schemas.openxmlformats.org/officeDocument/2006/relationships/hyperlink" Target="https://www.twitch.tv/videos/1632818182" TargetMode="External"/><Relationship Id="rId2919" Type="http://schemas.openxmlformats.org/officeDocument/2006/relationships/hyperlink" Target="https://www.twitch.tv/videos/1623882210"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CfDEkDG5HFI" TargetMode="External"/><Relationship Id="rId3413" Type="http://schemas.openxmlformats.org/officeDocument/2006/relationships/hyperlink" Target="https://youtu.be/dOp5piQQYqg" TargetMode="External"/><Relationship Id="rId3416" Type="http://schemas.openxmlformats.org/officeDocument/2006/relationships/hyperlink" Target="https://youtu.be/RqUNHa6gnVg" TargetMode="External"/><Relationship Id="rId3415" Type="http://schemas.openxmlformats.org/officeDocument/2006/relationships/hyperlink" Target="https://youtu.be/YkHffV7svTc" TargetMode="External"/><Relationship Id="rId3418" Type="http://schemas.openxmlformats.org/officeDocument/2006/relationships/hyperlink" Target="https://youtu.be/v8KAMn60AmI" TargetMode="External"/><Relationship Id="rId3417" Type="http://schemas.openxmlformats.org/officeDocument/2006/relationships/hyperlink" Target="https://youtu.be/JNGeEHSpy7M" TargetMode="External"/><Relationship Id="rId3419" Type="http://schemas.openxmlformats.org/officeDocument/2006/relationships/hyperlink" Target="https://youtu.be/y0NuMK8xHq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BEMGpElzeIA"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AlDJUqcUgNE" TargetMode="External"/><Relationship Id="rId881" Type="http://schemas.openxmlformats.org/officeDocument/2006/relationships/hyperlink" Target="https://youtu.be/WXAd-urRBGY" TargetMode="External"/><Relationship Id="rId3411" Type="http://schemas.openxmlformats.org/officeDocument/2006/relationships/hyperlink" Target="https://youtu.be/H3JDwX7khMg" TargetMode="External"/><Relationship Id="rId3403" Type="http://schemas.openxmlformats.org/officeDocument/2006/relationships/hyperlink" Target="https://youtu.be/PW3RefbTtj8" TargetMode="External"/><Relationship Id="rId3402" Type="http://schemas.openxmlformats.org/officeDocument/2006/relationships/hyperlink" Target="https://youtu.be/ktYmL9p1dwQ" TargetMode="External"/><Relationship Id="rId3405" Type="http://schemas.openxmlformats.org/officeDocument/2006/relationships/hyperlink" Target="https://youtu.be/djpRgtYWDDw" TargetMode="External"/><Relationship Id="rId3404" Type="http://schemas.openxmlformats.org/officeDocument/2006/relationships/hyperlink" Target="https://youtu.be/YAMDglE01Tg" TargetMode="External"/><Relationship Id="rId3407" Type="http://schemas.openxmlformats.org/officeDocument/2006/relationships/hyperlink" Target="https://www.youtube.com/watch?v=odXAa6vbdas" TargetMode="External"/><Relationship Id="rId3406" Type="http://schemas.openxmlformats.org/officeDocument/2006/relationships/hyperlink" Target="https://www.youtube.com/watch?v=NBnUp-T3fhc" TargetMode="External"/><Relationship Id="rId3409" Type="http://schemas.openxmlformats.org/officeDocument/2006/relationships/hyperlink" Target="https://youtu.be/BzUWjt9z1GM" TargetMode="External"/><Relationship Id="rId3408" Type="http://schemas.openxmlformats.org/officeDocument/2006/relationships/hyperlink" Target="https://youtu.be/-X-8cgwjxbo"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hfxXpN4iAks" TargetMode="External"/><Relationship Id="rId870" Type="http://schemas.openxmlformats.org/officeDocument/2006/relationships/hyperlink" Target="https://youtu.be/R5fJuDPO8F0" TargetMode="External"/><Relationship Id="rId3400" Type="http://schemas.openxmlformats.org/officeDocument/2006/relationships/hyperlink" Target="https://youtu.be/x4wUe8VzFL4" TargetMode="External"/><Relationship Id="rId1653" Type="http://schemas.openxmlformats.org/officeDocument/2006/relationships/hyperlink" Target="https://youtu.be/M9U0p2aI6YM" TargetMode="External"/><Relationship Id="rId2984" Type="http://schemas.openxmlformats.org/officeDocument/2006/relationships/hyperlink" Target="https://youtu.be/j7-8YNFT0co" TargetMode="External"/><Relationship Id="rId1654" Type="http://schemas.openxmlformats.org/officeDocument/2006/relationships/hyperlink" Target="https://youtu.be/TbiL5f3Ktjs" TargetMode="External"/><Relationship Id="rId2985" Type="http://schemas.openxmlformats.org/officeDocument/2006/relationships/hyperlink" Target="https://youtu.be/qHrR4WiaAvE" TargetMode="External"/><Relationship Id="rId1655" Type="http://schemas.openxmlformats.org/officeDocument/2006/relationships/hyperlink" Target="https://youtu.be/x2aYNbuK7Xg" TargetMode="External"/><Relationship Id="rId2986" Type="http://schemas.openxmlformats.org/officeDocument/2006/relationships/hyperlink" Target="https://youtu.be/Bsr_tRNbUK0"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KonmYHL9k-I" TargetMode="External"/><Relationship Id="rId1657" Type="http://schemas.openxmlformats.org/officeDocument/2006/relationships/hyperlink" Target="https://youtu.be/r3eee0ZgkS4" TargetMode="External"/><Relationship Id="rId2988" Type="http://schemas.openxmlformats.org/officeDocument/2006/relationships/hyperlink" Target="https://youtu.be/hVgd3hos45M" TargetMode="External"/><Relationship Id="rId1658" Type="http://schemas.openxmlformats.org/officeDocument/2006/relationships/hyperlink" Target="https://youtu.be/LGcQU5NzFTI" TargetMode="External"/><Relationship Id="rId2989" Type="http://schemas.openxmlformats.org/officeDocument/2006/relationships/hyperlink" Target="https://youtu.be/7K-re3OdSN0"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Sp05l_QXKZg" TargetMode="External"/><Relationship Id="rId1650" Type="http://schemas.openxmlformats.org/officeDocument/2006/relationships/hyperlink" Target="https://youtu.be/e9eX3OFKMDQ" TargetMode="External"/><Relationship Id="rId2981" Type="http://schemas.openxmlformats.org/officeDocument/2006/relationships/hyperlink" Target="https://youtu.be/c8LC4B9Vvkg" TargetMode="External"/><Relationship Id="rId1651" Type="http://schemas.openxmlformats.org/officeDocument/2006/relationships/hyperlink" Target="https://youtu.be/25c5cuyuB9M" TargetMode="External"/><Relationship Id="rId2982" Type="http://schemas.openxmlformats.org/officeDocument/2006/relationships/hyperlink" Target="https://youtu.be/dk2mn7vS6Kk" TargetMode="External"/><Relationship Id="rId1652" Type="http://schemas.openxmlformats.org/officeDocument/2006/relationships/hyperlink" Target="https://youtu.be/6qIWHHF6eug" TargetMode="External"/><Relationship Id="rId2983" Type="http://schemas.openxmlformats.org/officeDocument/2006/relationships/hyperlink" Target="https://youtu.be/R6qJaEgyXcs" TargetMode="External"/><Relationship Id="rId1642" Type="http://schemas.openxmlformats.org/officeDocument/2006/relationships/hyperlink" Target="https://youtu.be/wlWTuIlWQSw" TargetMode="External"/><Relationship Id="rId2973" Type="http://schemas.openxmlformats.org/officeDocument/2006/relationships/hyperlink" Target="https://youtu.be/jGysVsWZTkg" TargetMode="External"/><Relationship Id="rId1643" Type="http://schemas.openxmlformats.org/officeDocument/2006/relationships/hyperlink" Target="https://youtu.be/wIw8njveG1A" TargetMode="External"/><Relationship Id="rId2974" Type="http://schemas.openxmlformats.org/officeDocument/2006/relationships/hyperlink" Target="https://youtu.be/kUpiYpqjSf4" TargetMode="External"/><Relationship Id="rId1644" Type="http://schemas.openxmlformats.org/officeDocument/2006/relationships/hyperlink" Target="https://youtu.be/segQwMPQDyE" TargetMode="External"/><Relationship Id="rId2975" Type="http://schemas.openxmlformats.org/officeDocument/2006/relationships/hyperlink" Target="https://youtu.be/5ItCib67nd4" TargetMode="External"/><Relationship Id="rId1645" Type="http://schemas.openxmlformats.org/officeDocument/2006/relationships/hyperlink" Target="https://youtu.be/XBXODnaE71Y" TargetMode="External"/><Relationship Id="rId2976" Type="http://schemas.openxmlformats.org/officeDocument/2006/relationships/hyperlink" Target="https://youtu.be/bXwkS_c6hb0" TargetMode="External"/><Relationship Id="rId1646" Type="http://schemas.openxmlformats.org/officeDocument/2006/relationships/hyperlink" Target="https://youtu.be/a4mlAjzbyqI" TargetMode="External"/><Relationship Id="rId2977" Type="http://schemas.openxmlformats.org/officeDocument/2006/relationships/hyperlink" Target="https://youtu.be/MQ4431xDyKg" TargetMode="External"/><Relationship Id="rId1647" Type="http://schemas.openxmlformats.org/officeDocument/2006/relationships/hyperlink" Target="https://youtu.be/shPzEQNNVeg" TargetMode="External"/><Relationship Id="rId2978" Type="http://schemas.openxmlformats.org/officeDocument/2006/relationships/hyperlink" Target="https://youtu.be/ludIvyZW0sw" TargetMode="External"/><Relationship Id="rId1648" Type="http://schemas.openxmlformats.org/officeDocument/2006/relationships/hyperlink" Target="https://youtu.be/iZrVJGFnRhU" TargetMode="External"/><Relationship Id="rId2979" Type="http://schemas.openxmlformats.org/officeDocument/2006/relationships/hyperlink" Target="https://youtu.be/wnb2S-ZM6U4"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sp1sPQlZ4J0" TargetMode="External"/><Relationship Id="rId1640" Type="http://schemas.openxmlformats.org/officeDocument/2006/relationships/hyperlink" Target="https://youtu.be/8pUCG6pIQt8" TargetMode="External"/><Relationship Id="rId2971" Type="http://schemas.openxmlformats.org/officeDocument/2006/relationships/hyperlink" Target="https://youtu.be/kbMDUx7MwXE" TargetMode="External"/><Relationship Id="rId1641" Type="http://schemas.openxmlformats.org/officeDocument/2006/relationships/hyperlink" Target="https://youtu.be/OG-Na1we3z4" TargetMode="External"/><Relationship Id="rId2972" Type="http://schemas.openxmlformats.org/officeDocument/2006/relationships/hyperlink" Target="https://youtu.be/kbMDUx7MwX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rUQqqvBx88E" TargetMode="External"/><Relationship Id="rId1665" Type="http://schemas.openxmlformats.org/officeDocument/2006/relationships/hyperlink" Target="https://youtu.be/TMRcgPQJvik" TargetMode="External"/><Relationship Id="rId2996" Type="http://schemas.openxmlformats.org/officeDocument/2006/relationships/hyperlink" Target="https://youtu.be/M6YztZoaTSc"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2O1PA2iX0zY" TargetMode="External"/><Relationship Id="rId1667" Type="http://schemas.openxmlformats.org/officeDocument/2006/relationships/hyperlink" Target="https://youtu.be/PCH-drYx9pc" TargetMode="External"/><Relationship Id="rId2998" Type="http://schemas.openxmlformats.org/officeDocument/2006/relationships/hyperlink" Target="https://youtu.be/WbEtprLGID0" TargetMode="External"/><Relationship Id="rId1668" Type="http://schemas.openxmlformats.org/officeDocument/2006/relationships/hyperlink" Target="https://youtu.be/MmJbclHf-MA" TargetMode="External"/><Relationship Id="rId2999" Type="http://schemas.openxmlformats.org/officeDocument/2006/relationships/hyperlink" Target="https://www.youtube.com/watch?v=cVqxWzGaYCM"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i_AVBjJUxM" TargetMode="External"/><Relationship Id="rId1660" Type="http://schemas.openxmlformats.org/officeDocument/2006/relationships/hyperlink" Target="https://youtu.be/iSCn5E-30s8" TargetMode="External"/><Relationship Id="rId2991" Type="http://schemas.openxmlformats.org/officeDocument/2006/relationships/hyperlink" Target="https://youtu.be/mJxnxexXk1w" TargetMode="External"/><Relationship Id="rId1661" Type="http://schemas.openxmlformats.org/officeDocument/2006/relationships/hyperlink" Target="https://youtu.be/Vr3gIRP_XVg" TargetMode="External"/><Relationship Id="rId2992" Type="http://schemas.openxmlformats.org/officeDocument/2006/relationships/hyperlink" Target="https://youtu.be/14XtK7BAy94" TargetMode="External"/><Relationship Id="rId1662" Type="http://schemas.openxmlformats.org/officeDocument/2006/relationships/hyperlink" Target="https://youtu.be/lPDaoiMyXBQ" TargetMode="External"/><Relationship Id="rId2993" Type="http://schemas.openxmlformats.org/officeDocument/2006/relationships/hyperlink" Target="https://youtu.be/AhrASTid91E" TargetMode="External"/><Relationship Id="rId1663" Type="http://schemas.openxmlformats.org/officeDocument/2006/relationships/hyperlink" Target="https://youtu.be/gEq0l-ixE7M" TargetMode="External"/><Relationship Id="rId2994" Type="http://schemas.openxmlformats.org/officeDocument/2006/relationships/hyperlink" Target="https://youtu.be/EQfi7qNj_BI"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3479" Type="http://schemas.openxmlformats.org/officeDocument/2006/relationships/hyperlink" Target="https://www.youtube.com/watch?v=gzUXXtTt4nU" TargetMode="External"/><Relationship Id="rId3470" Type="http://schemas.openxmlformats.org/officeDocument/2006/relationships/hyperlink" Target="https://youtu.be/kySJxVHeP0U" TargetMode="External"/><Relationship Id="rId2140" Type="http://schemas.openxmlformats.org/officeDocument/2006/relationships/hyperlink" Target="https://www.twitch.tv/videos/1207712762?t=01h23m42s" TargetMode="External"/><Relationship Id="rId3472" Type="http://schemas.openxmlformats.org/officeDocument/2006/relationships/hyperlink" Target="https://www.twitch.tv/videos/856216849" TargetMode="External"/><Relationship Id="rId2141" Type="http://schemas.openxmlformats.org/officeDocument/2006/relationships/hyperlink" Target="https://www.twitch.tv/videos/1211705562?t=00h38m04s" TargetMode="External"/><Relationship Id="rId3471" Type="http://schemas.openxmlformats.org/officeDocument/2006/relationships/hyperlink" Target="https://youtu.be/3TQw0AW_aJU" TargetMode="External"/><Relationship Id="rId2142" Type="http://schemas.openxmlformats.org/officeDocument/2006/relationships/hyperlink" Target="https://clips.twitch.tv/ToughPlayfulFennelChocolateRain-iW-pUL0O9wXMCKmk" TargetMode="External"/><Relationship Id="rId3474" Type="http://schemas.openxmlformats.org/officeDocument/2006/relationships/hyperlink" Target="https://www.twitch.tv/videos/1623676612" TargetMode="External"/><Relationship Id="rId2143" Type="http://schemas.openxmlformats.org/officeDocument/2006/relationships/hyperlink" Target="https://www.twitch.tv/videos/1207712762?t=00h17m21s" TargetMode="External"/><Relationship Id="rId3473" Type="http://schemas.openxmlformats.org/officeDocument/2006/relationships/hyperlink" Target="https://youtu.be/_m4RGK97kEg" TargetMode="External"/><Relationship Id="rId2144" Type="http://schemas.openxmlformats.org/officeDocument/2006/relationships/hyperlink" Target="https://www.youtube.com/watch?v=_BHTBFqqzd4" TargetMode="External"/><Relationship Id="rId3476" Type="http://schemas.openxmlformats.org/officeDocument/2006/relationships/hyperlink" Target="https://www.youtube.com/watch?v=k-c9j9gTfWI" TargetMode="External"/><Relationship Id="rId2145" Type="http://schemas.openxmlformats.org/officeDocument/2006/relationships/hyperlink" Target="https://www.twitch.tv/videos/1207712762?t=01h29m10s" TargetMode="External"/><Relationship Id="rId3475" Type="http://schemas.openxmlformats.org/officeDocument/2006/relationships/hyperlink" Target="https://www.youtube.com/watch?v=-VZeV5aR2Gc" TargetMode="External"/><Relationship Id="rId2146" Type="http://schemas.openxmlformats.org/officeDocument/2006/relationships/hyperlink" Target="https://www.twitch.tv/videos/1207712762?t=00h24m59s" TargetMode="External"/><Relationship Id="rId3478" Type="http://schemas.openxmlformats.org/officeDocument/2006/relationships/hyperlink" Target="https://www.youtube.com/watch?v=ABGOgReoYkg" TargetMode="External"/><Relationship Id="rId2147" Type="http://schemas.openxmlformats.org/officeDocument/2006/relationships/hyperlink" Target="https://www.twitch.tv/videos/1207712762?t=00h19m33s" TargetMode="External"/><Relationship Id="rId3477" Type="http://schemas.openxmlformats.org/officeDocument/2006/relationships/hyperlink" Target="https://www.youtube.com/watch?v=f17gzDXlYEI" TargetMode="External"/><Relationship Id="rId2137" Type="http://schemas.openxmlformats.org/officeDocument/2006/relationships/hyperlink" Target="https://www.twitch.tv/videos/1211705562?t=00h14m53s" TargetMode="External"/><Relationship Id="rId3469" Type="http://schemas.openxmlformats.org/officeDocument/2006/relationships/hyperlink" Target="https://youtu.be/314rWkYHf6A" TargetMode="External"/><Relationship Id="rId2138" Type="http://schemas.openxmlformats.org/officeDocument/2006/relationships/hyperlink" Target="https://www.twitch.tv/videos/1207712762?t=01h14m30s" TargetMode="External"/><Relationship Id="rId3468" Type="http://schemas.openxmlformats.org/officeDocument/2006/relationships/hyperlink" Target="https://www.youtube.com/watch?v=nFAborGQoIQ" TargetMode="External"/><Relationship Id="rId2139" Type="http://schemas.openxmlformats.org/officeDocument/2006/relationships/hyperlink" Target="https://www.twitch.tv/videos/1211705562?t=01h36m49s" TargetMode="External"/><Relationship Id="rId3461" Type="http://schemas.openxmlformats.org/officeDocument/2006/relationships/hyperlink" Target="https://www.youtube.com/watch?v=E-eZ5be1_VM" TargetMode="External"/><Relationship Id="rId2130" Type="http://schemas.openxmlformats.org/officeDocument/2006/relationships/hyperlink" Target="https://youtu.be/dfKRUsUrT5k"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youtu.be/W63_N-vjsxw"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youtu.be/fEMo7Ia2srg"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1h04m01s" TargetMode="External"/><Relationship Id="rId3465" Type="http://schemas.openxmlformats.org/officeDocument/2006/relationships/hyperlink" Target="https://youtu.be/27CxZIOvcHM" TargetMode="External"/><Relationship Id="rId2134" Type="http://schemas.openxmlformats.org/officeDocument/2006/relationships/hyperlink" Target="https://www.twitch.tv/videos/1207712762?t=01h54m58s" TargetMode="External"/><Relationship Id="rId3464" Type="http://schemas.openxmlformats.org/officeDocument/2006/relationships/hyperlink" Target="https://www.youtube.com/watch?v=YKJ05njeDNs" TargetMode="External"/><Relationship Id="rId2135" Type="http://schemas.openxmlformats.org/officeDocument/2006/relationships/hyperlink" Target="https://www.twitch.tv/videos/1211705562?t=02h15m46s" TargetMode="External"/><Relationship Id="rId3467" Type="http://schemas.openxmlformats.org/officeDocument/2006/relationships/hyperlink" Target="https://youtu.be/q-NdD4rXL5M" TargetMode="External"/><Relationship Id="rId2136" Type="http://schemas.openxmlformats.org/officeDocument/2006/relationships/hyperlink" Target="https://www.twitch.tv/videos/1207712762?t=00h10m15s" TargetMode="External"/><Relationship Id="rId3466" Type="http://schemas.openxmlformats.org/officeDocument/2006/relationships/hyperlink" Target="https://youtu.be/AwP6a85z6TM" TargetMode="External"/><Relationship Id="rId3490" Type="http://schemas.openxmlformats.org/officeDocument/2006/relationships/hyperlink" Target="https://www.youtube.com/watch?v=R4IxK2k5dl0&amp;" TargetMode="External"/><Relationship Id="rId2160" Type="http://schemas.openxmlformats.org/officeDocument/2006/relationships/hyperlink" Target="https://www.twitch.tv/videos/1211705562?t=02h30m49s" TargetMode="External"/><Relationship Id="rId3492" Type="http://schemas.openxmlformats.org/officeDocument/2006/relationships/hyperlink" Target="https://www.youtube.com/watch?v=PCcI6CIPGqk" TargetMode="External"/><Relationship Id="rId2161" Type="http://schemas.openxmlformats.org/officeDocument/2006/relationships/hyperlink" Target="https://www.twitch.tv/videos/1207712762?t=00h59m05s" TargetMode="External"/><Relationship Id="rId3491" Type="http://schemas.openxmlformats.org/officeDocument/2006/relationships/hyperlink" Target="https://www.youtube.com/watch?v=JVJuFsqyJ7Q" TargetMode="External"/><Relationship Id="rId2162" Type="http://schemas.openxmlformats.org/officeDocument/2006/relationships/hyperlink" Target="https://www.twitch.tv/videos/1211705562?t=03h01m55s" TargetMode="External"/><Relationship Id="rId3494" Type="http://schemas.openxmlformats.org/officeDocument/2006/relationships/hyperlink" Target="https://www.youtube.com/watch?v=oO5-I1f_Syo" TargetMode="External"/><Relationship Id="rId2163" Type="http://schemas.openxmlformats.org/officeDocument/2006/relationships/hyperlink" Target="https://www.twitch.tv/videos/1211705562?t=02h34m17s" TargetMode="External"/><Relationship Id="rId3493" Type="http://schemas.openxmlformats.org/officeDocument/2006/relationships/hyperlink" Target="https://www.youtube.com/watch?v=xWCGegw2YqQ" TargetMode="External"/><Relationship Id="rId2164" Type="http://schemas.openxmlformats.org/officeDocument/2006/relationships/hyperlink" Target="https://www.twitch.tv/videos/1207712762?t=01h40m55s" TargetMode="External"/><Relationship Id="rId3496" Type="http://schemas.openxmlformats.org/officeDocument/2006/relationships/hyperlink" Target="https://www.youtube.com/watch?v=jnPwKDR0zzc&amp;ab_channel=RedSpeedruns" TargetMode="External"/><Relationship Id="rId2165" Type="http://schemas.openxmlformats.org/officeDocument/2006/relationships/hyperlink" Target="https://www.twitch.tv/videos/1211705562?t=00h02m24s" TargetMode="External"/><Relationship Id="rId3495" Type="http://schemas.openxmlformats.org/officeDocument/2006/relationships/hyperlink" Target="https://youtu.be/1HDBaMUS5Dw" TargetMode="External"/><Relationship Id="rId2166" Type="http://schemas.openxmlformats.org/officeDocument/2006/relationships/hyperlink" Target="https://www.twitch.tv/videos/1207712762?t=01h09m05s" TargetMode="External"/><Relationship Id="rId3498" Type="http://schemas.openxmlformats.org/officeDocument/2006/relationships/hyperlink" Target="https://twitter.com/zelpikukirby/status/1295234878305271808" TargetMode="External"/><Relationship Id="rId2167" Type="http://schemas.openxmlformats.org/officeDocument/2006/relationships/hyperlink" Target="https://www.twitch.tv/videos/1207712762?t=01h04m09s" TargetMode="External"/><Relationship Id="rId3497" Type="http://schemas.openxmlformats.org/officeDocument/2006/relationships/hyperlink" Target="https://www.youtube.com/watch?v=TQCCG7Qg4fg&amp;ab_channel=RedSpeedrun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3499" Type="http://schemas.openxmlformats.org/officeDocument/2006/relationships/hyperlink" Target="https://youtu.be/7fwDH3Vvugs" TargetMode="External"/><Relationship Id="rId2159" Type="http://schemas.openxmlformats.org/officeDocument/2006/relationships/hyperlink" Target="https://www.twitch.tv/videos/1207712762?t=01h38m38s" TargetMode="External"/><Relationship Id="rId3481" Type="http://schemas.openxmlformats.org/officeDocument/2006/relationships/hyperlink" Target="https://www.youtube.com/watch?v=djpYdinwdWs" TargetMode="External"/><Relationship Id="rId2150" Type="http://schemas.openxmlformats.org/officeDocument/2006/relationships/hyperlink" Target="https://www.twitch.tv/videos/1211705562?t=00h13m15s" TargetMode="External"/><Relationship Id="rId3480" Type="http://schemas.openxmlformats.org/officeDocument/2006/relationships/hyperlink" Target="https://www.youtube.com/watch?v=LvIg-evunV8" TargetMode="External"/><Relationship Id="rId2151" Type="http://schemas.openxmlformats.org/officeDocument/2006/relationships/hyperlink" Target="https://www.twitch.tv/videos/1211705562?t=00h20m38s" TargetMode="External"/><Relationship Id="rId3483" Type="http://schemas.openxmlformats.org/officeDocument/2006/relationships/hyperlink" Target="https://www.twitch.tv/videos/924471122" TargetMode="External"/><Relationship Id="rId2152" Type="http://schemas.openxmlformats.org/officeDocument/2006/relationships/hyperlink" Target="https://www.twitch.tv/videos/1211705562?t=00h34m14s" TargetMode="External"/><Relationship Id="rId3482" Type="http://schemas.openxmlformats.org/officeDocument/2006/relationships/hyperlink" Target="https://www.youtube.com/watch?v=qXYDyZM1szs" TargetMode="External"/><Relationship Id="rId2153" Type="http://schemas.openxmlformats.org/officeDocument/2006/relationships/hyperlink" Target="https://www.twitch.tv/videos/1207712762?t=00h33m32s" TargetMode="External"/><Relationship Id="rId3485" Type="http://schemas.openxmlformats.org/officeDocument/2006/relationships/hyperlink" Target="https://youtu.be/m3di6ACAgl4" TargetMode="External"/><Relationship Id="rId2154" Type="http://schemas.openxmlformats.org/officeDocument/2006/relationships/hyperlink" Target="https://www.twitch.tv/videos/1207712762?t=01h35m55s" TargetMode="External"/><Relationship Id="rId3484" Type="http://schemas.openxmlformats.org/officeDocument/2006/relationships/hyperlink" Target="https://www.youtube.com/watch?v=DFSFi_y42_4" TargetMode="External"/><Relationship Id="rId2155" Type="http://schemas.openxmlformats.org/officeDocument/2006/relationships/hyperlink" Target="https://www.twitch.tv/videos/1207712762?t=00h37m21s" TargetMode="External"/><Relationship Id="rId3487" Type="http://schemas.openxmlformats.org/officeDocument/2006/relationships/hyperlink" Target="https://www.dailymotion.com/video/x7ykd9v" TargetMode="External"/><Relationship Id="rId2156" Type="http://schemas.openxmlformats.org/officeDocument/2006/relationships/hyperlink" Target="https://www.twitch.tv/videos/1211705562?t=00h43m21s" TargetMode="External"/><Relationship Id="rId3486" Type="http://schemas.openxmlformats.org/officeDocument/2006/relationships/hyperlink" Target="https://clips.twitch.tv/BoredGrossSageResidentSleeper-RoadRockbjIdqeRh" TargetMode="External"/><Relationship Id="rId2157" Type="http://schemas.openxmlformats.org/officeDocument/2006/relationships/hyperlink" Target="https://www.twitch.tv/videos/1207712762?t=00h53m22s" TargetMode="External"/><Relationship Id="rId3489" Type="http://schemas.openxmlformats.org/officeDocument/2006/relationships/hyperlink" Target="https://www.youtube.com/watch?v=HPXO9760duU&amp;" TargetMode="External"/><Relationship Id="rId2158" Type="http://schemas.openxmlformats.org/officeDocument/2006/relationships/hyperlink" Target="https://www.twitch.tv/videos/1207712762?t=02h11m11s" TargetMode="External"/><Relationship Id="rId3488" Type="http://schemas.openxmlformats.org/officeDocument/2006/relationships/hyperlink" Target="https://www.youtube.com/watch?v=sJkf6_jvdMY" TargetMode="External"/><Relationship Id="rId2104" Type="http://schemas.openxmlformats.org/officeDocument/2006/relationships/hyperlink" Target="https://youtu.be/l59acLrnqG0" TargetMode="External"/><Relationship Id="rId3436" Type="http://schemas.openxmlformats.org/officeDocument/2006/relationships/hyperlink" Target="https://youtu.be/umgWlwQvLlg" TargetMode="External"/><Relationship Id="rId2105" Type="http://schemas.openxmlformats.org/officeDocument/2006/relationships/hyperlink" Target="https://www.youtube.com/watch?v=da6EXNneFoQ" TargetMode="External"/><Relationship Id="rId3435" Type="http://schemas.openxmlformats.org/officeDocument/2006/relationships/hyperlink" Target="https://youtu.be/7DKS_xqCH8A" TargetMode="External"/><Relationship Id="rId2106" Type="http://schemas.openxmlformats.org/officeDocument/2006/relationships/hyperlink" Target="https://youtu.be/gSWUegi2i44" TargetMode="External"/><Relationship Id="rId3438" Type="http://schemas.openxmlformats.org/officeDocument/2006/relationships/hyperlink" Target="https://www.twitch.tv/videos/1638636950" TargetMode="External"/><Relationship Id="rId2107" Type="http://schemas.openxmlformats.org/officeDocument/2006/relationships/hyperlink" Target="https://youtu.be/215aVHsFEaI" TargetMode="External"/><Relationship Id="rId3437" Type="http://schemas.openxmlformats.org/officeDocument/2006/relationships/hyperlink" Target="https://www.twitch.tv/videos/1562978554" TargetMode="Externa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hyperlink" Target="https://youtu.be/X-ta1hc2wpQ" TargetMode="External"/><Relationship Id="rId3430" Type="http://schemas.openxmlformats.org/officeDocument/2006/relationships/hyperlink" Target="https://youtu.be/1dW06SPmkiU" TargetMode="External"/><Relationship Id="rId2100" Type="http://schemas.openxmlformats.org/officeDocument/2006/relationships/hyperlink" Target="https://youtu.be/apTgxtJ_VOU" TargetMode="External"/><Relationship Id="rId3432" Type="http://schemas.openxmlformats.org/officeDocument/2006/relationships/hyperlink" Target="https://youtu.be/aROk5J96rU0" TargetMode="External"/><Relationship Id="rId2101" Type="http://schemas.openxmlformats.org/officeDocument/2006/relationships/hyperlink" Target="https://youtu.be/9tvgUHciJM0" TargetMode="External"/><Relationship Id="rId3431" Type="http://schemas.openxmlformats.org/officeDocument/2006/relationships/hyperlink" Target="https://youtu.be/WEi5En16ras" TargetMode="External"/><Relationship Id="rId2102" Type="http://schemas.openxmlformats.org/officeDocument/2006/relationships/hyperlink" Target="https://youtu.be/G0Zx5tiLWc4" TargetMode="External"/><Relationship Id="rId3434" Type="http://schemas.openxmlformats.org/officeDocument/2006/relationships/hyperlink" Target="https://youtu.be/2pdrTGGpy2s" TargetMode="External"/><Relationship Id="rId2103" Type="http://schemas.openxmlformats.org/officeDocument/2006/relationships/hyperlink" Target="https://youtu.be/PgjsZLiin5c" TargetMode="External"/><Relationship Id="rId3433" Type="http://schemas.openxmlformats.org/officeDocument/2006/relationships/hyperlink" Target="https://youtu.be/M0zcfBzYqS0" TargetMode="External"/><Relationship Id="rId3425" Type="http://schemas.openxmlformats.org/officeDocument/2006/relationships/hyperlink" Target="https://youtu.be/4rPxyleozvM" TargetMode="External"/><Relationship Id="rId3424" Type="http://schemas.openxmlformats.org/officeDocument/2006/relationships/hyperlink" Target="https://youtu.be/4MSMADxISLE" TargetMode="External"/><Relationship Id="rId3427" Type="http://schemas.openxmlformats.org/officeDocument/2006/relationships/hyperlink" Target="https://youtu.be/Qym3rnWucfc" TargetMode="External"/><Relationship Id="rId3426" Type="http://schemas.openxmlformats.org/officeDocument/2006/relationships/hyperlink" Target="https://youtu.be/HtBNhb-7Umg" TargetMode="External"/><Relationship Id="rId3429" Type="http://schemas.openxmlformats.org/officeDocument/2006/relationships/hyperlink" Target="https://youtu.be/qhvHHeJ6c_8" TargetMode="External"/><Relationship Id="rId3428" Type="http://schemas.openxmlformats.org/officeDocument/2006/relationships/hyperlink" Target="https://youtu.be/HZnBxf4JU_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5DZ8BfAN4cI" TargetMode="External"/><Relationship Id="rId894" Type="http://schemas.openxmlformats.org/officeDocument/2006/relationships/hyperlink" Target="https://youtu.be/8wbzdVItY_g" TargetMode="External"/><Relationship Id="rId3420" Type="http://schemas.openxmlformats.org/officeDocument/2006/relationships/hyperlink" Target="https://youtu.be/wrHqU3R3n8s" TargetMode="External"/><Relationship Id="rId893" Type="http://schemas.openxmlformats.org/officeDocument/2006/relationships/hyperlink" Target="https://youtu.be/GuoEdRqCJUA" TargetMode="External"/><Relationship Id="rId3423" Type="http://schemas.openxmlformats.org/officeDocument/2006/relationships/hyperlink" Target="https://youtu.be/SlWniPyjlmc" TargetMode="External"/><Relationship Id="rId892" Type="http://schemas.openxmlformats.org/officeDocument/2006/relationships/hyperlink" Target="https://youtu.be/xPsv1plmq-E" TargetMode="External"/><Relationship Id="rId3422" Type="http://schemas.openxmlformats.org/officeDocument/2006/relationships/hyperlink" Target="https://youtu.be/5-gF0Swsi3g" TargetMode="External"/><Relationship Id="rId2126" Type="http://schemas.openxmlformats.org/officeDocument/2006/relationships/hyperlink" Target="https://youtu.be/ezRLGDMPXGw" TargetMode="External"/><Relationship Id="rId3458" Type="http://schemas.openxmlformats.org/officeDocument/2006/relationships/hyperlink" Target="https://youtu.be/A8KjkBjUfOk" TargetMode="External"/><Relationship Id="rId2127" Type="http://schemas.openxmlformats.org/officeDocument/2006/relationships/hyperlink" Target="https://youtu.be/t_qCDLYjjxU"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3459" Type="http://schemas.openxmlformats.org/officeDocument/2006/relationships/hyperlink" Target="https://youtu.be/vRD_ott4DpA" TargetMode="External"/><Relationship Id="rId3450" Type="http://schemas.openxmlformats.org/officeDocument/2006/relationships/hyperlink" Target="https://www.youtube.com/watch?v=4lOtCb_AozM&amp;feature=youtu.be" TargetMode="External"/><Relationship Id="rId2120" Type="http://schemas.openxmlformats.org/officeDocument/2006/relationships/hyperlink" Target="https://www.twitch.tv/videos/1283042923" TargetMode="External"/><Relationship Id="rId3452" Type="http://schemas.openxmlformats.org/officeDocument/2006/relationships/hyperlink" Target="https://streamable.com/fsx42y" TargetMode="External"/><Relationship Id="rId2121" Type="http://schemas.openxmlformats.org/officeDocument/2006/relationships/hyperlink" Target="https://clips.twitch.tv/BlightedFurryLadiesKevinTurtle-moRs8NC9fjpZ_l_2" TargetMode="External"/><Relationship Id="rId3451" Type="http://schemas.openxmlformats.org/officeDocument/2006/relationships/hyperlink" Target="https://streamable.com/ece2zm" TargetMode="External"/><Relationship Id="rId2122" Type="http://schemas.openxmlformats.org/officeDocument/2006/relationships/hyperlink" Target="https://clips.twitch.tv/AstuteBlitheSoybeanOSsloth-vhuxMBWWYGyXCaZI" TargetMode="External"/><Relationship Id="rId3454" Type="http://schemas.openxmlformats.org/officeDocument/2006/relationships/hyperlink" Target="https://www.twitch.tv/videos/1038648534" TargetMode="External"/><Relationship Id="rId2123" Type="http://schemas.openxmlformats.org/officeDocument/2006/relationships/hyperlink" Target="https://clips.twitch.tv/ImpartialUnusualAlligatorKAPOW-ku6_HKLDxira1Ydu" TargetMode="External"/><Relationship Id="rId3453" Type="http://schemas.openxmlformats.org/officeDocument/2006/relationships/hyperlink" Target="https://youtu.be/PbuzEBssXKI" TargetMode="External"/><Relationship Id="rId2124" Type="http://schemas.openxmlformats.org/officeDocument/2006/relationships/hyperlink" Target="https://clips.twitch.tv/AltruisticAbstemiousPieOhMyDog-oTzIsxeKddiomIrz"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OHAOK210HI0"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clips.twitch.tv/CheerfulTransparentGuanacoCoolStoryBro-eG8cd6M3iP9_ofmv" TargetMode="External"/><Relationship Id="rId3447" Type="http://schemas.openxmlformats.org/officeDocument/2006/relationships/hyperlink" Target="https://www.youtube.com/watch?v=lGYLythfgVM&amp;feature=youtu.be" TargetMode="External"/><Relationship Id="rId2116" Type="http://schemas.openxmlformats.org/officeDocument/2006/relationships/hyperlink" Target="https://clips.twitch.tv/DirtyPeppyWitchPoooound-WTxOBXk72AvQBntu"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clips.twitch.tv/DoubtfulIgnorantPlumagePogChamp-y6kuBlliflzCroMr" TargetMode="External"/><Relationship Id="rId3449" Type="http://schemas.openxmlformats.org/officeDocument/2006/relationships/hyperlink" Target="https://www.youtube.com/watch?v=dbu2Wi9biHM&amp;feature=youtu.be" TargetMode="External"/><Relationship Id="rId2118" Type="http://schemas.openxmlformats.org/officeDocument/2006/relationships/hyperlink" Target="https://clips.twitch.tv/MoralWimpyWalrusYouDontSay-Zg71V-NMt9_U5_om" TargetMode="External"/><Relationship Id="rId3448" Type="http://schemas.openxmlformats.org/officeDocument/2006/relationships/hyperlink" Target="https://www.youtube.com/watch?v=n6t3ryt15_M&amp;feature=youtu.be" TargetMode="External"/><Relationship Id="rId2119" Type="http://schemas.openxmlformats.org/officeDocument/2006/relationships/hyperlink" Target="https://twitter.com/SSBReed/status/1212701917551497216?s=20"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rppi8kUpsTA"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6LswOuqbRUI"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vS-Y7OnyFWE"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C-bm3K3aU-I"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www.twitch.tv/videos/1496866815"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Lk6RSOSNXnU" TargetMode="External"/><Relationship Id="rId340" Type="http://schemas.openxmlformats.org/officeDocument/2006/relationships/hyperlink" Target="https://youtu.be/OBc4-Sw5tBE"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www.twitch.tv/videos/1104516174" TargetMode="External"/><Relationship Id="rId337" Type="http://schemas.openxmlformats.org/officeDocument/2006/relationships/hyperlink" Target="https://www.twitch.tv/videos/1490084959" TargetMode="External"/><Relationship Id="rId336" Type="http://schemas.openxmlformats.org/officeDocument/2006/relationships/hyperlink" Target="https://www.twitch.tv/videos/1072696365" TargetMode="External"/><Relationship Id="rId335" Type="http://schemas.openxmlformats.org/officeDocument/2006/relationships/hyperlink" Target="https://www.twitch.tv/videos/1073704294" TargetMode="External"/><Relationship Id="rId339" Type="http://schemas.openxmlformats.org/officeDocument/2006/relationships/hyperlink" Target="https://youtu.be/aXxNNhtEggI" TargetMode="External"/><Relationship Id="rId330" Type="http://schemas.openxmlformats.org/officeDocument/2006/relationships/hyperlink" Target="https://youtu.be/Zp-dfmn5A4E" TargetMode="External"/><Relationship Id="rId334" Type="http://schemas.openxmlformats.org/officeDocument/2006/relationships/hyperlink" Target="https://www.twitch.tv/videos/1719814772" TargetMode="External"/><Relationship Id="rId333" Type="http://schemas.openxmlformats.org/officeDocument/2006/relationships/hyperlink" Target="https://www.twitch.tv/videos/1496772282" TargetMode="External"/><Relationship Id="rId332" Type="http://schemas.openxmlformats.org/officeDocument/2006/relationships/hyperlink" Target="https://www.twitch.tv/videos/1756689496" TargetMode="External"/><Relationship Id="rId331"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smdQJpzQy9U" TargetMode="External"/><Relationship Id="rId308" Type="http://schemas.openxmlformats.org/officeDocument/2006/relationships/hyperlink" Target="https://youtu.be/IkMKPV09QTE?t=72" TargetMode="External"/><Relationship Id="rId307" Type="http://schemas.openxmlformats.org/officeDocument/2006/relationships/hyperlink" Target="https://youtu.be/pJzioiMoCq8?t=94" TargetMode="External"/><Relationship Id="rId306" Type="http://schemas.openxmlformats.org/officeDocument/2006/relationships/hyperlink" Target="https://www.youtube.com/watch?v=_FkHCxffgC8"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67117674" TargetMode="External"/><Relationship Id="rId326" Type="http://schemas.openxmlformats.org/officeDocument/2006/relationships/hyperlink" Target="https://clips.twitch.tv/TangibleRichMeatloafFunRun--NgqadUbWttLHwe3" TargetMode="External"/><Relationship Id="rId325" Type="http://schemas.openxmlformats.org/officeDocument/2006/relationships/hyperlink" Target="https://www.twitch.tv/videos/1767062672"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773827910" TargetMode="External"/><Relationship Id="rId328" Type="http://schemas.openxmlformats.org/officeDocument/2006/relationships/hyperlink" Target="https://clips.twitch.tv/LivelySpineyPigeonSuperVinlin-LWLJ_9gi8pqJ0iN4"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GL-X42EXGow" TargetMode="External"/><Relationship Id="rId321" Type="http://schemas.openxmlformats.org/officeDocument/2006/relationships/hyperlink" Target="https://www.youtube.com/watch?v=fDpcqPs7B1w" TargetMode="External"/><Relationship Id="rId320" Type="http://schemas.openxmlformats.org/officeDocument/2006/relationships/hyperlink" Target="https://www.youtube.com/watch?v=_MsfaSj0obw"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clips.twitch.tv/EnjoyableUnusualTaroYee-V-4uF0FOsl6_5gMy" TargetMode="External"/><Relationship Id="rId314" Type="http://schemas.openxmlformats.org/officeDocument/2006/relationships/hyperlink" Target="https://youtu.be/mGyuqX6J_jg" TargetMode="External"/><Relationship Id="rId313" Type="http://schemas.openxmlformats.org/officeDocument/2006/relationships/hyperlink" Target="https://youtu.be/TMbITKemGYY" TargetMode="External"/><Relationship Id="rId319" Type="http://schemas.openxmlformats.org/officeDocument/2006/relationships/hyperlink" Target="https://www.youtube.com/watch?v=hmc2h7fpRsw" TargetMode="External"/><Relationship Id="rId318" Type="http://schemas.openxmlformats.org/officeDocument/2006/relationships/hyperlink" Target="https://www.youtube.com/watch?v=4KG6kmn4XoE" TargetMode="External"/><Relationship Id="rId317" Type="http://schemas.openxmlformats.org/officeDocument/2006/relationships/hyperlink" Target="https://youtu.be/zYgQIWh_Qfo" TargetMode="External"/><Relationship Id="rId312" Type="http://schemas.openxmlformats.org/officeDocument/2006/relationships/hyperlink" Target="https://youtu.be/HtPMXq04Vbw" TargetMode="External"/><Relationship Id="rId311" Type="http://schemas.openxmlformats.org/officeDocument/2006/relationships/hyperlink" Target="https://www.youtube.com/watch?v=xv1ClQd5kv4" TargetMode="External"/><Relationship Id="rId310" Type="http://schemas.openxmlformats.org/officeDocument/2006/relationships/hyperlink" Target="https://www.youtube.com/watch?v=b9R5LIO4Bbo"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10387530" TargetMode="External"/><Relationship Id="rId83" Type="http://schemas.openxmlformats.org/officeDocument/2006/relationships/hyperlink" Target="https://youtu.be/7RLL-1f6vME" TargetMode="External"/><Relationship Id="rId86" Type="http://schemas.openxmlformats.org/officeDocument/2006/relationships/hyperlink" Target="https://www.twitch.tv/videos/912125210" TargetMode="External"/><Relationship Id="rId85" Type="http://schemas.openxmlformats.org/officeDocument/2006/relationships/hyperlink" Target="https://www.twitch.tv/videos/1755175101" TargetMode="External"/><Relationship Id="rId88" Type="http://schemas.openxmlformats.org/officeDocument/2006/relationships/hyperlink" Target="https://youtu.be/mkw0CiTYRbw" TargetMode="External"/><Relationship Id="rId87" Type="http://schemas.openxmlformats.org/officeDocument/2006/relationships/hyperlink" Target="https://clips.twitch.tv/AwkwardLuckyTapirTF2John-DzuFsIjGqHTHkB-6" TargetMode="External"/><Relationship Id="rId89" Type="http://schemas.openxmlformats.org/officeDocument/2006/relationships/hyperlink" Target="https://clips.twitch.tv/CulturedFrigidBeefFrankerZ-HUBEM7Mel-rDl8pV" TargetMode="External"/><Relationship Id="rId80" Type="http://schemas.openxmlformats.org/officeDocument/2006/relationships/hyperlink" Target="https://youtu.be/c-yQEHazKvM" TargetMode="External"/><Relationship Id="rId82" Type="http://schemas.openxmlformats.org/officeDocument/2006/relationships/hyperlink" Target="https://www.youtube.com/watch?v=W5Cr-mqTq24&amp;ab_channel=BlazeRol" TargetMode="External"/><Relationship Id="rId81" Type="http://schemas.openxmlformats.org/officeDocument/2006/relationships/hyperlink" Target="https://clips.twitch.tv/BrightDifferentGrasshopperSuperVinlin" TargetMode="External"/><Relationship Id="rId73" Type="http://schemas.openxmlformats.org/officeDocument/2006/relationships/hyperlink" Target="https://www.youtube.com/watch?v=IyZ1OwEWPDY" TargetMode="External"/><Relationship Id="rId72" Type="http://schemas.openxmlformats.org/officeDocument/2006/relationships/hyperlink" Target="https://www.twitch.tv/videos/1713914330" TargetMode="External"/><Relationship Id="rId75" Type="http://schemas.openxmlformats.org/officeDocument/2006/relationships/hyperlink" Target="https://www.youtube.com/watch?v=XxuAwSFsMYE" TargetMode="External"/><Relationship Id="rId74" Type="http://schemas.openxmlformats.org/officeDocument/2006/relationships/hyperlink" Target="https://clips.twitch.tv/WimpyRamshackleWrenchGivePLZ" TargetMode="External"/><Relationship Id="rId77" Type="http://schemas.openxmlformats.org/officeDocument/2006/relationships/hyperlink" Target="https://clips.twitch.tv/DifferentUnusualOkapiSoBayed-YJ5GXStkMzoPZl7L" TargetMode="External"/><Relationship Id="rId76" Type="http://schemas.openxmlformats.org/officeDocument/2006/relationships/hyperlink" Target="https://www.youtube.com/watch?v=jpYFJAlafBg" TargetMode="External"/><Relationship Id="rId79" Type="http://schemas.openxmlformats.org/officeDocument/2006/relationships/hyperlink" Target="https://youtu.be/A44dEVq6v7Q" TargetMode="External"/><Relationship Id="rId78" Type="http://schemas.openxmlformats.org/officeDocument/2006/relationships/hyperlink" Target="https://youtu.be/TmmFwGvyglU" TargetMode="External"/><Relationship Id="rId71" Type="http://schemas.openxmlformats.org/officeDocument/2006/relationships/hyperlink" Target="https://www.twitch.tv/videos/1755256248" TargetMode="External"/><Relationship Id="rId70" Type="http://schemas.openxmlformats.org/officeDocument/2006/relationships/hyperlink" Target="https://www.twitch.tv/videos/462477514"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www.twitch.tv/videos/1625871662" TargetMode="External"/><Relationship Id="rId67" Type="http://schemas.openxmlformats.org/officeDocument/2006/relationships/hyperlink" Target="https://www.twitch.tv/videos/1500650572" TargetMode="External"/><Relationship Id="rId60" Type="http://schemas.openxmlformats.org/officeDocument/2006/relationships/hyperlink" Target="https://clips.twitch.tv/RoundLaconicPenguinM4xHeh-SzQwGiJj-ds1qLtC" TargetMode="External"/><Relationship Id="rId69" Type="http://schemas.openxmlformats.org/officeDocument/2006/relationships/hyperlink" Target="https://www.twitch.tv/videos/1765641239"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AcceptableNaiveFlamingoEleGiggle-LpUr_o6HVH-0d0qJ" TargetMode="External"/><Relationship Id="rId59" Type="http://schemas.openxmlformats.org/officeDocument/2006/relationships/hyperlink" Target="https://www.twitch.tv/videos/1783490048"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2.xml"/><Relationship Id="rId149" Type="http://schemas.openxmlformats.org/officeDocument/2006/relationships/table" Target="../tables/table41.xml"/><Relationship Id="rId148" Type="http://schemas.openxmlformats.org/officeDocument/2006/relationships/table" Target="../tables/table40.xm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vmlDrawing" Target="../drawings/vmlDrawing6.vml"/><Relationship Id="rId135" Type="http://schemas.openxmlformats.org/officeDocument/2006/relationships/drawing" Target="../drawings/drawing7.xm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54" Type="http://schemas.openxmlformats.org/officeDocument/2006/relationships/table" Target="../tables/table46.xml"/><Relationship Id="rId153" Type="http://schemas.openxmlformats.org/officeDocument/2006/relationships/table" Target="../tables/table45.xml"/><Relationship Id="rId152" Type="http://schemas.openxmlformats.org/officeDocument/2006/relationships/table" Target="../tables/table44.xml"/><Relationship Id="rId151" Type="http://schemas.openxmlformats.org/officeDocument/2006/relationships/table" Target="../tables/table43.xml"/><Relationship Id="rId158" Type="http://schemas.openxmlformats.org/officeDocument/2006/relationships/table" Target="../tables/table50.xml"/><Relationship Id="rId157" Type="http://schemas.openxmlformats.org/officeDocument/2006/relationships/table" Target="../tables/table49.xml"/><Relationship Id="rId156" Type="http://schemas.openxmlformats.org/officeDocument/2006/relationships/table" Target="../tables/table48.xml"/><Relationship Id="rId155" Type="http://schemas.openxmlformats.org/officeDocument/2006/relationships/table" Target="../tables/table47.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7846</v>
      </c>
      <c r="C1" s="1545" t="s">
        <v>7879</v>
      </c>
      <c r="D1" s="1546" t="s">
        <v>7847</v>
      </c>
      <c r="E1" s="1546" t="s">
        <v>7291</v>
      </c>
      <c r="F1" s="1546" t="s">
        <v>7292</v>
      </c>
      <c r="G1" s="1546" t="s">
        <v>7848</v>
      </c>
      <c r="H1" s="1547"/>
      <c r="I1" s="1548" t="s">
        <v>10444</v>
      </c>
      <c r="J1" s="1549" t="s">
        <v>7850</v>
      </c>
      <c r="K1" s="1547"/>
      <c r="L1" s="1550" t="s">
        <v>7303</v>
      </c>
      <c r="M1" s="1550" t="s">
        <v>7851</v>
      </c>
      <c r="N1" s="1550" t="s">
        <v>7852</v>
      </c>
      <c r="O1" s="1550" t="s">
        <v>7853</v>
      </c>
      <c r="P1" s="1550" t="s">
        <v>7366</v>
      </c>
      <c r="Q1" s="1550" t="s">
        <v>7854</v>
      </c>
      <c r="R1" s="1550" t="s">
        <v>7855</v>
      </c>
      <c r="S1" s="1547"/>
      <c r="T1" s="1551" t="s">
        <v>7856</v>
      </c>
      <c r="U1" s="1552" t="s">
        <v>7299</v>
      </c>
      <c r="V1" s="1552" t="s">
        <v>7359</v>
      </c>
      <c r="W1" s="1551" t="s">
        <v>7857</v>
      </c>
      <c r="X1" s="1551" t="s">
        <v>7858</v>
      </c>
      <c r="Y1" s="1552" t="s">
        <v>10445</v>
      </c>
      <c r="Z1" s="1551" t="s">
        <v>7859</v>
      </c>
      <c r="AA1" s="1551" t="s">
        <v>7860</v>
      </c>
      <c r="AB1" s="1547"/>
      <c r="AC1" s="1553" t="s">
        <v>76</v>
      </c>
      <c r="AD1" s="1554" t="s">
        <v>7293</v>
      </c>
      <c r="AE1" s="1554" t="s">
        <v>7294</v>
      </c>
      <c r="AF1" s="1554" t="s">
        <v>7861</v>
      </c>
      <c r="AG1" s="1554" t="s">
        <v>7862</v>
      </c>
      <c r="AH1" s="1554" t="s">
        <v>7296</v>
      </c>
      <c r="AI1" s="1554" t="s">
        <v>7863</v>
      </c>
      <c r="AJ1" s="1555" t="s">
        <v>7864</v>
      </c>
      <c r="AK1" s="1556"/>
      <c r="AL1" s="1546" t="s">
        <v>7865</v>
      </c>
      <c r="AM1" s="1546" t="s">
        <v>7866</v>
      </c>
      <c r="AN1" s="1556"/>
      <c r="AO1" s="1557" t="s">
        <v>7300</v>
      </c>
      <c r="AP1" s="1557" t="s">
        <v>7867</v>
      </c>
      <c r="AQ1" s="1557" t="s">
        <v>7868</v>
      </c>
      <c r="AR1" s="1557" t="s">
        <v>7301</v>
      </c>
      <c r="AS1" s="1557" t="s">
        <v>7869</v>
      </c>
      <c r="AT1" s="1557" t="s">
        <v>7870</v>
      </c>
      <c r="AU1" s="1557" t="s">
        <v>7871</v>
      </c>
      <c r="AV1" s="1547"/>
      <c r="AW1" s="1558" t="s">
        <v>7302</v>
      </c>
      <c r="AX1" s="1558" t="s">
        <v>7872</v>
      </c>
      <c r="AY1" s="1558" t="s">
        <v>7873</v>
      </c>
      <c r="AZ1" s="1558" t="s">
        <v>7874</v>
      </c>
      <c r="BA1" s="1558" t="s">
        <v>7875</v>
      </c>
      <c r="BB1" s="1558" t="s">
        <v>7876</v>
      </c>
      <c r="BC1" s="1558" t="s">
        <v>7877</v>
      </c>
      <c r="BD1" s="1559"/>
      <c r="BE1" s="1560" t="s">
        <v>7878</v>
      </c>
      <c r="BF1" s="1561" t="s">
        <v>10446</v>
      </c>
      <c r="BG1" s="1561" t="s">
        <v>10447</v>
      </c>
      <c r="BH1" s="1561" t="s">
        <v>7361</v>
      </c>
      <c r="BI1" s="1561" t="s">
        <v>10448</v>
      </c>
      <c r="BJ1" s="1562"/>
      <c r="BK1" s="1563" t="s">
        <v>10449</v>
      </c>
      <c r="BL1" s="1563" t="s">
        <v>10450</v>
      </c>
      <c r="BM1" s="1563" t="s">
        <v>10451</v>
      </c>
      <c r="BN1" s="1563" t="s">
        <v>10452</v>
      </c>
      <c r="BO1" s="1563" t="s">
        <v>10453</v>
      </c>
      <c r="BP1" s="1563" t="s">
        <v>10454</v>
      </c>
      <c r="BQ1" s="1563" t="s">
        <v>7298</v>
      </c>
      <c r="BR1" s="1563" t="s">
        <v>7297</v>
      </c>
      <c r="BS1" s="1563" t="s">
        <v>10455</v>
      </c>
      <c r="BT1" s="1553" t="s">
        <v>68</v>
      </c>
      <c r="BU1" s="1562"/>
      <c r="BV1" s="1564" t="s">
        <v>10456</v>
      </c>
      <c r="BW1" s="1564" t="s">
        <v>10457</v>
      </c>
      <c r="BX1" s="1564" t="s">
        <v>10458</v>
      </c>
      <c r="BY1" s="1564" t="s">
        <v>10459</v>
      </c>
      <c r="BZ1" s="1564" t="s">
        <v>7290</v>
      </c>
      <c r="CA1" s="1562"/>
      <c r="CB1" s="1565" t="s">
        <v>7360</v>
      </c>
      <c r="CC1" s="1566" t="s">
        <v>10460</v>
      </c>
      <c r="CD1" s="1566" t="s">
        <v>10461</v>
      </c>
      <c r="CE1" s="1553" t="s">
        <v>70</v>
      </c>
      <c r="CF1" s="1562"/>
      <c r="CG1" s="1567" t="s">
        <v>10462</v>
      </c>
      <c r="CH1" s="1567" t="s">
        <v>10463</v>
      </c>
      <c r="CI1" s="1567" t="s">
        <v>10464</v>
      </c>
      <c r="CJ1" s="1567" t="s">
        <v>7364</v>
      </c>
      <c r="CK1" s="1562"/>
      <c r="CL1" s="1568" t="s">
        <v>10465</v>
      </c>
      <c r="CM1" s="1568" t="s">
        <v>10466</v>
      </c>
      <c r="CN1" s="1568" t="s">
        <v>7363</v>
      </c>
      <c r="CO1" s="1568" t="s">
        <v>7362</v>
      </c>
      <c r="CP1" s="1562"/>
      <c r="CQ1" s="1553" t="s">
        <v>78</v>
      </c>
      <c r="CR1" s="1553" t="s">
        <v>81</v>
      </c>
      <c r="CS1" s="1553" t="s">
        <v>10467</v>
      </c>
      <c r="CT1" s="1553" t="s">
        <v>65</v>
      </c>
      <c r="CU1" s="1553" t="s">
        <v>10468</v>
      </c>
      <c r="CV1" s="1553" t="s">
        <v>74</v>
      </c>
      <c r="CW1" s="1569" t="s">
        <v>80</v>
      </c>
      <c r="CX1" s="1553" t="s">
        <v>75</v>
      </c>
      <c r="CY1" s="1553" t="s">
        <v>10469</v>
      </c>
      <c r="CZ1" s="1553" t="s">
        <v>84</v>
      </c>
      <c r="DA1" s="1553" t="s">
        <v>82</v>
      </c>
      <c r="DB1" s="1553" t="s">
        <v>6558</v>
      </c>
      <c r="DC1" s="1553" t="s">
        <v>10470</v>
      </c>
      <c r="DD1" s="1562"/>
      <c r="DE1" s="1570" t="s">
        <v>10471</v>
      </c>
      <c r="DF1" s="1571" t="s">
        <v>10472</v>
      </c>
      <c r="DG1" s="1571" t="s">
        <v>10473</v>
      </c>
      <c r="DH1" s="1555" t="s">
        <v>10474</v>
      </c>
      <c r="DI1" s="1572" t="s">
        <v>10475</v>
      </c>
    </row>
    <row r="2">
      <c r="A2" s="1573" t="s">
        <v>10476</v>
      </c>
      <c r="B2" s="1574" t="s">
        <v>10477</v>
      </c>
      <c r="C2" s="1575">
        <v>0.12115740740740741</v>
      </c>
      <c r="D2" s="1576" t="s">
        <v>10478</v>
      </c>
      <c r="E2" s="1576" t="s">
        <v>8006</v>
      </c>
      <c r="F2" s="1576" t="s">
        <v>10479</v>
      </c>
      <c r="G2" s="1576" t="s">
        <v>5009</v>
      </c>
      <c r="H2" s="1576"/>
      <c r="I2" s="1577" t="s">
        <v>10480</v>
      </c>
      <c r="J2" s="1576">
        <v>47.99</v>
      </c>
      <c r="K2" s="1576"/>
      <c r="L2" s="1576" t="s">
        <v>8008</v>
      </c>
      <c r="M2" s="1576" t="s">
        <v>2360</v>
      </c>
      <c r="N2" s="1576" t="s">
        <v>9561</v>
      </c>
      <c r="O2" s="1576" t="s">
        <v>8009</v>
      </c>
      <c r="P2" s="1577" t="s">
        <v>7979</v>
      </c>
      <c r="Q2" s="1577" t="s">
        <v>10481</v>
      </c>
      <c r="R2" s="1576">
        <v>56.35</v>
      </c>
      <c r="S2" s="1576"/>
      <c r="T2" s="1576" t="s">
        <v>10482</v>
      </c>
      <c r="U2" s="1576" t="s">
        <v>6674</v>
      </c>
      <c r="V2" s="1576" t="s">
        <v>10483</v>
      </c>
      <c r="W2" s="1576" t="s">
        <v>2955</v>
      </c>
      <c r="X2" s="1577" t="s">
        <v>8376</v>
      </c>
      <c r="Y2" s="1576" t="s">
        <v>10484</v>
      </c>
      <c r="Z2" s="1576" t="s">
        <v>10485</v>
      </c>
      <c r="AA2" s="1576" t="s">
        <v>10486</v>
      </c>
      <c r="AB2" s="1576"/>
      <c r="AC2" s="1576" t="s">
        <v>4286</v>
      </c>
      <c r="AD2" s="1577" t="s">
        <v>10487</v>
      </c>
      <c r="AE2" s="1576" t="s">
        <v>10488</v>
      </c>
      <c r="AF2" s="1576">
        <v>46.63</v>
      </c>
      <c r="AG2" s="1576" t="s">
        <v>418</v>
      </c>
      <c r="AH2" s="1576" t="s">
        <v>9160</v>
      </c>
      <c r="AI2" s="1576" t="s">
        <v>8102</v>
      </c>
      <c r="AJ2" s="1578">
        <v>48.65</v>
      </c>
      <c r="AK2" s="1576"/>
      <c r="AL2" s="1576" t="s">
        <v>8020</v>
      </c>
      <c r="AM2" s="1576">
        <v>47.81</v>
      </c>
      <c r="AN2" s="1576"/>
      <c r="AO2" s="1576" t="s">
        <v>10489</v>
      </c>
      <c r="AP2" s="1576" t="s">
        <v>7900</v>
      </c>
      <c r="AQ2" s="1576">
        <v>56.99</v>
      </c>
      <c r="AR2" s="1576" t="s">
        <v>387</v>
      </c>
      <c r="AS2" s="1576" t="s">
        <v>10490</v>
      </c>
      <c r="AT2" s="1577" t="s">
        <v>10491</v>
      </c>
      <c r="AU2" s="1576" t="s">
        <v>10492</v>
      </c>
      <c r="AV2" s="1576"/>
      <c r="AW2" s="1576" t="s">
        <v>10493</v>
      </c>
      <c r="AX2" s="1576" t="s">
        <v>1756</v>
      </c>
      <c r="AY2" s="1576" t="s">
        <v>10494</v>
      </c>
      <c r="AZ2" s="1576" t="s">
        <v>10495</v>
      </c>
      <c r="BA2" s="1576" t="s">
        <v>10496</v>
      </c>
      <c r="BB2" s="1576" t="s">
        <v>4315</v>
      </c>
      <c r="BC2" s="1576">
        <v>42.88</v>
      </c>
      <c r="BD2" s="1576"/>
      <c r="BE2" s="1576" t="s">
        <v>10497</v>
      </c>
      <c r="BF2" s="1577" t="s">
        <v>10498</v>
      </c>
      <c r="BG2" s="1576" t="s">
        <v>7054</v>
      </c>
      <c r="BH2" s="1577" t="s">
        <v>3713</v>
      </c>
      <c r="BI2" s="1576" t="s">
        <v>10499</v>
      </c>
      <c r="BJ2" s="1576"/>
      <c r="BK2" s="1576" t="s">
        <v>10500</v>
      </c>
      <c r="BL2" s="1576" t="s">
        <v>8312</v>
      </c>
      <c r="BM2" s="1577" t="s">
        <v>10501</v>
      </c>
      <c r="BN2" s="1576">
        <v>59.82</v>
      </c>
      <c r="BO2" s="1576" t="s">
        <v>10502</v>
      </c>
      <c r="BP2" s="1577" t="s">
        <v>10503</v>
      </c>
      <c r="BQ2" s="1576" t="s">
        <v>10504</v>
      </c>
      <c r="BR2" s="1576" t="s">
        <v>5150</v>
      </c>
      <c r="BS2" s="1577" t="s">
        <v>10505</v>
      </c>
      <c r="BT2" s="1576">
        <v>42.39</v>
      </c>
      <c r="BU2" s="1576"/>
      <c r="BV2" s="1577" t="s">
        <v>9970</v>
      </c>
      <c r="BW2" s="1576" t="s">
        <v>10506</v>
      </c>
      <c r="BX2" s="1576" t="s">
        <v>9219</v>
      </c>
      <c r="BY2" s="1577" t="s">
        <v>9453</v>
      </c>
      <c r="BZ2" s="1576" t="s">
        <v>6682</v>
      </c>
      <c r="CA2" s="1576"/>
      <c r="CB2" s="1576" t="s">
        <v>10507</v>
      </c>
      <c r="CC2" s="1576" t="s">
        <v>10508</v>
      </c>
      <c r="CD2" s="1576" t="s">
        <v>4874</v>
      </c>
      <c r="CE2" s="1576">
        <v>49.61</v>
      </c>
      <c r="CF2" s="1576"/>
      <c r="CG2" s="1579" t="s">
        <v>5519</v>
      </c>
      <c r="CH2" s="1576" t="s">
        <v>10509</v>
      </c>
      <c r="CI2" s="1576" t="s">
        <v>10510</v>
      </c>
      <c r="CJ2" s="1576" t="s">
        <v>10511</v>
      </c>
      <c r="CK2" s="1576"/>
      <c r="CL2" s="1576" t="s">
        <v>10512</v>
      </c>
      <c r="CM2" s="1576" t="s">
        <v>10513</v>
      </c>
      <c r="CN2" s="1576" t="s">
        <v>10514</v>
      </c>
      <c r="CO2" s="1576" t="s">
        <v>10515</v>
      </c>
      <c r="CP2" s="1576"/>
      <c r="CQ2" s="1576">
        <v>45.49</v>
      </c>
      <c r="CR2" s="1577">
        <v>45.81</v>
      </c>
      <c r="CS2" s="1577" t="s">
        <v>7530</v>
      </c>
      <c r="CT2" s="1576" t="s">
        <v>9579</v>
      </c>
      <c r="CU2" s="1576">
        <v>30.72</v>
      </c>
      <c r="CV2" s="1576">
        <v>23.86</v>
      </c>
      <c r="CW2" s="1576" t="s">
        <v>3477</v>
      </c>
      <c r="CX2" s="1576">
        <v>48.47</v>
      </c>
      <c r="CY2" s="1577">
        <v>56.62</v>
      </c>
      <c r="CZ2" s="1576">
        <v>17.76</v>
      </c>
      <c r="DA2" s="1576">
        <v>31.39</v>
      </c>
      <c r="DB2" s="1576">
        <v>54.55</v>
      </c>
      <c r="DC2" s="1579">
        <v>35.9</v>
      </c>
      <c r="DD2" s="1576"/>
      <c r="DE2" s="1576" t="s">
        <v>4998</v>
      </c>
      <c r="DF2" s="1576" t="s">
        <v>4321</v>
      </c>
      <c r="DG2" s="1577" t="s">
        <v>10516</v>
      </c>
      <c r="DH2" s="1576" t="s">
        <v>10517</v>
      </c>
      <c r="DI2" s="1576" t="s">
        <v>10518</v>
      </c>
    </row>
    <row r="3">
      <c r="A3" s="1580" t="s">
        <v>5982</v>
      </c>
      <c r="B3" s="1581" t="s">
        <v>10519</v>
      </c>
      <c r="C3" s="1582">
        <v>0.12115740740740741</v>
      </c>
      <c r="D3" s="1583" t="s">
        <v>10520</v>
      </c>
      <c r="E3" s="1583" t="s">
        <v>10521</v>
      </c>
      <c r="F3" s="1583" t="s">
        <v>10522</v>
      </c>
      <c r="G3" s="1583" t="s">
        <v>10523</v>
      </c>
      <c r="H3" s="1584"/>
      <c r="I3" s="1583" t="s">
        <v>10524</v>
      </c>
      <c r="J3" s="1585">
        <v>47.99</v>
      </c>
      <c r="K3" s="1584"/>
      <c r="L3" s="1583" t="s">
        <v>10525</v>
      </c>
      <c r="M3" s="1583" t="s">
        <v>3504</v>
      </c>
      <c r="N3" s="1585" t="s">
        <v>9561</v>
      </c>
      <c r="O3" s="1583" t="s">
        <v>5932</v>
      </c>
      <c r="P3" s="1585" t="s">
        <v>7979</v>
      </c>
      <c r="Q3" s="1585" t="s">
        <v>10481</v>
      </c>
      <c r="R3" s="1583">
        <v>56.72</v>
      </c>
      <c r="S3" s="1584"/>
      <c r="T3" s="1585" t="s">
        <v>10482</v>
      </c>
      <c r="U3" s="1583" t="s">
        <v>9116</v>
      </c>
      <c r="V3" s="1583" t="s">
        <v>8481</v>
      </c>
      <c r="W3" s="1583" t="s">
        <v>4460</v>
      </c>
      <c r="X3" s="1583" t="s">
        <v>9818</v>
      </c>
      <c r="Y3" s="1585" t="s">
        <v>10484</v>
      </c>
      <c r="Z3" s="1583" t="s">
        <v>10526</v>
      </c>
      <c r="AA3" s="1583" t="s">
        <v>10527</v>
      </c>
      <c r="AB3" s="1584"/>
      <c r="AC3" s="1586" t="s">
        <v>4286</v>
      </c>
      <c r="AD3" s="1583" t="s">
        <v>10528</v>
      </c>
      <c r="AE3" s="1585" t="s">
        <v>10488</v>
      </c>
      <c r="AF3" s="1583">
        <v>46.88</v>
      </c>
      <c r="AG3" s="1583" t="s">
        <v>10529</v>
      </c>
      <c r="AH3" s="1583" t="s">
        <v>8235</v>
      </c>
      <c r="AI3" s="1585" t="s">
        <v>8102</v>
      </c>
      <c r="AJ3" s="1583">
        <v>48.92</v>
      </c>
      <c r="AK3" s="1587"/>
      <c r="AL3" s="1588" t="s">
        <v>6209</v>
      </c>
      <c r="AM3" s="1589">
        <v>47.98</v>
      </c>
      <c r="AN3" s="1584"/>
      <c r="AO3" s="1590" t="s">
        <v>10530</v>
      </c>
      <c r="AP3" s="1591" t="s">
        <v>8573</v>
      </c>
      <c r="AQ3" s="1591">
        <v>57.35</v>
      </c>
      <c r="AR3" s="1592" t="s">
        <v>387</v>
      </c>
      <c r="AS3" s="1592" t="s">
        <v>10490</v>
      </c>
      <c r="AT3" s="1591" t="s">
        <v>10531</v>
      </c>
      <c r="AU3" s="1592" t="s">
        <v>10492</v>
      </c>
      <c r="AV3" s="1587"/>
      <c r="AW3" s="1592" t="s">
        <v>10493</v>
      </c>
      <c r="AX3" s="1593" t="s">
        <v>10532</v>
      </c>
      <c r="AY3" s="1593" t="s">
        <v>4496</v>
      </c>
      <c r="AZ3" s="1594" t="s">
        <v>10495</v>
      </c>
      <c r="BA3" s="1593" t="s">
        <v>5925</v>
      </c>
      <c r="BB3" s="1593" t="s">
        <v>9146</v>
      </c>
      <c r="BC3" s="1594">
        <v>42.88</v>
      </c>
      <c r="BD3" s="1587"/>
      <c r="BE3" s="1593" t="s">
        <v>10533</v>
      </c>
      <c r="BF3" s="1594" t="s">
        <v>10498</v>
      </c>
      <c r="BG3" s="1595" t="s">
        <v>7054</v>
      </c>
      <c r="BH3" s="1595" t="s">
        <v>3713</v>
      </c>
      <c r="BI3" s="1596" t="s">
        <v>10534</v>
      </c>
      <c r="BJ3" s="1597"/>
      <c r="BK3" s="1590" t="s">
        <v>10535</v>
      </c>
      <c r="BL3" s="1598" t="s">
        <v>10536</v>
      </c>
      <c r="BM3" s="1598" t="s">
        <v>10537</v>
      </c>
      <c r="BN3" s="1599">
        <v>59.82</v>
      </c>
      <c r="BO3" s="1598" t="s">
        <v>3918</v>
      </c>
      <c r="BP3" s="1598" t="s">
        <v>10538</v>
      </c>
      <c r="BQ3" s="1598" t="s">
        <v>2551</v>
      </c>
      <c r="BR3" s="1598" t="s">
        <v>10539</v>
      </c>
      <c r="BS3" s="1598" t="s">
        <v>10540</v>
      </c>
      <c r="BT3" s="1598">
        <v>42.76</v>
      </c>
      <c r="BU3" s="1587"/>
      <c r="BV3" s="1600" t="s">
        <v>9970</v>
      </c>
      <c r="BW3" s="1601" t="s">
        <v>10541</v>
      </c>
      <c r="BX3" s="1602" t="s">
        <v>9219</v>
      </c>
      <c r="BY3" s="1601" t="s">
        <v>3088</v>
      </c>
      <c r="BZ3" s="1601" t="s">
        <v>4371</v>
      </c>
      <c r="CA3" s="1597"/>
      <c r="CB3" s="1596" t="s">
        <v>10542</v>
      </c>
      <c r="CC3" s="1603" t="s">
        <v>8258</v>
      </c>
      <c r="CD3" s="1603" t="s">
        <v>2950</v>
      </c>
      <c r="CE3" s="1603">
        <v>52.55</v>
      </c>
      <c r="CF3" s="1587"/>
      <c r="CG3" s="1602" t="s">
        <v>5519</v>
      </c>
      <c r="CH3" s="1593" t="s">
        <v>10543</v>
      </c>
      <c r="CI3" s="1594" t="s">
        <v>10510</v>
      </c>
      <c r="CJ3" s="1594" t="s">
        <v>10511</v>
      </c>
      <c r="CK3" s="1597"/>
      <c r="CL3" s="1590" t="s">
        <v>10544</v>
      </c>
      <c r="CM3" s="1592" t="s">
        <v>10513</v>
      </c>
      <c r="CN3" s="1591" t="s">
        <v>10509</v>
      </c>
      <c r="CO3" s="1591" t="s">
        <v>10502</v>
      </c>
      <c r="CP3" s="1587"/>
      <c r="CQ3" s="1591">
        <v>45.66</v>
      </c>
      <c r="CR3" s="1604">
        <v>45.81</v>
      </c>
      <c r="CS3" s="1590" t="s">
        <v>8991</v>
      </c>
      <c r="CT3" s="1590" t="s">
        <v>9305</v>
      </c>
      <c r="CU3" s="1600">
        <v>30.72</v>
      </c>
      <c r="CV3" s="1600">
        <v>23.86</v>
      </c>
      <c r="CW3" s="1605" t="s">
        <v>3477</v>
      </c>
      <c r="CX3" s="1590">
        <v>48.96</v>
      </c>
      <c r="CY3" s="1600">
        <v>56.62</v>
      </c>
      <c r="CZ3" s="1590">
        <v>18.63</v>
      </c>
      <c r="DA3" s="1600">
        <v>31.39</v>
      </c>
      <c r="DB3" s="1600">
        <v>54.55</v>
      </c>
      <c r="DC3" s="1600">
        <v>35.9</v>
      </c>
      <c r="DD3" s="1597"/>
      <c r="DE3" s="1590" t="s">
        <v>6287</v>
      </c>
      <c r="DF3" s="1606" t="s">
        <v>4321</v>
      </c>
      <c r="DG3" s="1606" t="s">
        <v>10516</v>
      </c>
      <c r="DH3" s="1585" t="s">
        <v>10517</v>
      </c>
      <c r="DI3" s="1604" t="s">
        <v>10518</v>
      </c>
    </row>
    <row r="4">
      <c r="A4" s="1607" t="s">
        <v>638</v>
      </c>
      <c r="B4" s="1581" t="s">
        <v>10545</v>
      </c>
      <c r="C4" s="1581" t="s">
        <v>10546</v>
      </c>
      <c r="D4" s="1585" t="s">
        <v>10478</v>
      </c>
      <c r="E4" s="1583" t="s">
        <v>10547</v>
      </c>
      <c r="F4" s="1585" t="s">
        <v>10479</v>
      </c>
      <c r="G4" s="1583" t="s">
        <v>10548</v>
      </c>
      <c r="H4" s="1608"/>
      <c r="I4" s="1585" t="s">
        <v>10480</v>
      </c>
      <c r="J4" s="1583">
        <v>48.33</v>
      </c>
      <c r="K4" s="1609"/>
      <c r="L4" s="1610" t="s">
        <v>10549</v>
      </c>
      <c r="M4" s="1611" t="s">
        <v>2360</v>
      </c>
      <c r="N4" s="1612" t="s">
        <v>9561</v>
      </c>
      <c r="O4" s="1610" t="s">
        <v>4850</v>
      </c>
      <c r="P4" s="1610" t="s">
        <v>4359</v>
      </c>
      <c r="Q4" s="1610" t="s">
        <v>10550</v>
      </c>
      <c r="R4" s="1611">
        <v>56.35</v>
      </c>
      <c r="S4" s="1612" t="s">
        <v>10551</v>
      </c>
      <c r="T4" s="1610" t="s">
        <v>10551</v>
      </c>
      <c r="U4" s="1612" t="s">
        <v>8304</v>
      </c>
      <c r="V4" s="1611" t="s">
        <v>10483</v>
      </c>
      <c r="W4" s="1611" t="s">
        <v>2955</v>
      </c>
      <c r="X4" s="1612" t="s">
        <v>6763</v>
      </c>
      <c r="Y4" s="1610" t="s">
        <v>10552</v>
      </c>
      <c r="Z4" s="1611" t="s">
        <v>10485</v>
      </c>
      <c r="AA4" s="1611" t="s">
        <v>10486</v>
      </c>
      <c r="AB4" s="1612">
        <v>53.53</v>
      </c>
      <c r="AC4" s="1613" t="s">
        <v>4286</v>
      </c>
      <c r="AD4" s="1611" t="s">
        <v>10487</v>
      </c>
      <c r="AE4" s="1610" t="s">
        <v>9544</v>
      </c>
      <c r="AF4" s="1612">
        <v>46.78</v>
      </c>
      <c r="AG4" s="1610" t="s">
        <v>10529</v>
      </c>
      <c r="AH4" s="1611" t="s">
        <v>9160</v>
      </c>
      <c r="AI4" s="1612" t="s">
        <v>3512</v>
      </c>
      <c r="AJ4" s="1611">
        <v>48.65</v>
      </c>
      <c r="AK4" s="1612" t="s">
        <v>8811</v>
      </c>
      <c r="AL4" s="1614" t="s">
        <v>10553</v>
      </c>
      <c r="AM4" s="1615">
        <v>47.9</v>
      </c>
      <c r="AN4" s="1612" t="s">
        <v>8688</v>
      </c>
      <c r="AO4" s="1610" t="s">
        <v>8688</v>
      </c>
      <c r="AP4" s="1612" t="s">
        <v>10554</v>
      </c>
      <c r="AQ4" s="1611">
        <v>56.99</v>
      </c>
      <c r="AR4" s="1610" t="s">
        <v>3193</v>
      </c>
      <c r="AS4" s="1612" t="s">
        <v>10555</v>
      </c>
      <c r="AT4" s="1610" t="s">
        <v>10556</v>
      </c>
      <c r="AU4" s="1610" t="s">
        <v>8811</v>
      </c>
      <c r="AV4" s="1612" t="s">
        <v>7799</v>
      </c>
      <c r="AW4" s="1610" t="s">
        <v>7799</v>
      </c>
      <c r="AX4" s="1610" t="s">
        <v>10557</v>
      </c>
      <c r="AY4" s="1611" t="s">
        <v>10494</v>
      </c>
      <c r="AZ4" s="1610" t="s">
        <v>10558</v>
      </c>
      <c r="BA4" s="1610" t="s">
        <v>8547</v>
      </c>
      <c r="BB4" s="1610" t="s">
        <v>5353</v>
      </c>
      <c r="BC4" s="1610">
        <v>47.08</v>
      </c>
      <c r="BD4" s="1612" t="s">
        <v>10559</v>
      </c>
      <c r="BE4" s="1611" t="s">
        <v>10497</v>
      </c>
      <c r="BF4" s="1612" t="s">
        <v>5154</v>
      </c>
      <c r="BG4" s="1614" t="s">
        <v>10559</v>
      </c>
      <c r="BH4" s="1614" t="s">
        <v>196</v>
      </c>
      <c r="BI4" s="1612" t="s">
        <v>10560</v>
      </c>
      <c r="BJ4" s="1612" t="s">
        <v>8312</v>
      </c>
      <c r="BK4" s="1614" t="s">
        <v>10561</v>
      </c>
      <c r="BL4" s="1613" t="s">
        <v>8312</v>
      </c>
      <c r="BM4" s="1613" t="s">
        <v>10501</v>
      </c>
      <c r="BN4" s="1614" t="s">
        <v>10562</v>
      </c>
      <c r="BO4" s="1614" t="s">
        <v>1371</v>
      </c>
      <c r="BP4" s="1613" t="s">
        <v>10503</v>
      </c>
      <c r="BQ4" s="1614" t="s">
        <v>10563</v>
      </c>
      <c r="BR4" s="1614" t="s">
        <v>10564</v>
      </c>
      <c r="BS4" s="1614" t="s">
        <v>10565</v>
      </c>
      <c r="BT4" s="1614">
        <v>42.4</v>
      </c>
      <c r="BU4" s="1612">
        <v>17.88</v>
      </c>
      <c r="BV4" s="1614" t="s">
        <v>10566</v>
      </c>
      <c r="BW4" s="1613" t="s">
        <v>10506</v>
      </c>
      <c r="BX4" s="1614" t="s">
        <v>10567</v>
      </c>
      <c r="BY4" s="1614" t="s">
        <v>2321</v>
      </c>
      <c r="BZ4" s="1614" t="s">
        <v>8610</v>
      </c>
      <c r="CA4" s="1612" t="s">
        <v>2321</v>
      </c>
      <c r="CB4" s="1614" t="s">
        <v>10568</v>
      </c>
      <c r="CC4" s="1614" t="s">
        <v>10569</v>
      </c>
      <c r="CD4" s="1610" t="s">
        <v>10570</v>
      </c>
      <c r="CE4" s="1614">
        <v>53.53</v>
      </c>
      <c r="CF4" s="1612" t="s">
        <v>9246</v>
      </c>
      <c r="CG4" s="1610" t="s">
        <v>7952</v>
      </c>
      <c r="CH4" s="1614" t="s">
        <v>10571</v>
      </c>
      <c r="CI4" s="1614" t="s">
        <v>10572</v>
      </c>
      <c r="CJ4" s="1614" t="s">
        <v>10573</v>
      </c>
      <c r="CK4" s="1612" t="s">
        <v>10574</v>
      </c>
      <c r="CL4" s="1613" t="s">
        <v>10512</v>
      </c>
      <c r="CM4" s="1614" t="s">
        <v>10575</v>
      </c>
      <c r="CN4" s="1614" t="s">
        <v>10576</v>
      </c>
      <c r="CO4" s="1614" t="s">
        <v>10574</v>
      </c>
      <c r="CP4" s="1612">
        <v>47.79</v>
      </c>
      <c r="CQ4" s="1614">
        <v>45.72</v>
      </c>
      <c r="CR4" s="1614">
        <v>47.79</v>
      </c>
      <c r="CS4" s="1614" t="s">
        <v>10577</v>
      </c>
      <c r="CT4" s="1613" t="s">
        <v>9579</v>
      </c>
      <c r="CU4" s="1614">
        <v>31.05</v>
      </c>
      <c r="CV4" s="1614">
        <v>24.4</v>
      </c>
      <c r="CW4" s="1614" t="s">
        <v>10564</v>
      </c>
      <c r="CX4" s="1583">
        <v>48.89</v>
      </c>
      <c r="CY4" s="1583">
        <v>58.86</v>
      </c>
      <c r="CZ4" s="1583">
        <v>17.88</v>
      </c>
      <c r="DA4" s="1583">
        <v>33.04</v>
      </c>
      <c r="DB4" s="1583">
        <v>55.43</v>
      </c>
      <c r="DC4" s="1583">
        <v>36.52</v>
      </c>
      <c r="DD4" s="1609"/>
      <c r="DE4" s="1583" t="s">
        <v>10578</v>
      </c>
      <c r="DF4" s="1583" t="s">
        <v>524</v>
      </c>
      <c r="DG4" s="1583" t="s">
        <v>10579</v>
      </c>
      <c r="DH4" s="1583" t="s">
        <v>1716</v>
      </c>
      <c r="DI4" s="1583" t="s">
        <v>10580</v>
      </c>
    </row>
    <row r="5">
      <c r="A5" s="1580" t="s">
        <v>6725</v>
      </c>
      <c r="B5" s="1581" t="s">
        <v>10581</v>
      </c>
      <c r="C5" s="1581" t="s">
        <v>10582</v>
      </c>
      <c r="D5" s="1616" t="s">
        <v>10583</v>
      </c>
      <c r="E5" s="1617" t="s">
        <v>1721</v>
      </c>
      <c r="F5" s="1618" t="s">
        <v>9032</v>
      </c>
      <c r="G5" s="1619" t="s">
        <v>5009</v>
      </c>
      <c r="H5" s="1584"/>
      <c r="I5" s="1620" t="s">
        <v>10584</v>
      </c>
      <c r="J5" s="1618" t="s">
        <v>10585</v>
      </c>
      <c r="K5" s="1584"/>
      <c r="L5" s="1617" t="s">
        <v>10586</v>
      </c>
      <c r="M5" s="1618" t="s">
        <v>9287</v>
      </c>
      <c r="N5" s="1621" t="s">
        <v>5884</v>
      </c>
      <c r="O5" s="1617" t="s">
        <v>10587</v>
      </c>
      <c r="P5" s="1618" t="s">
        <v>10588</v>
      </c>
      <c r="Q5" s="1622" t="s">
        <v>10589</v>
      </c>
      <c r="R5" s="1617" t="s">
        <v>10590</v>
      </c>
      <c r="S5" s="1609"/>
      <c r="T5" s="1618" t="s">
        <v>10591</v>
      </c>
      <c r="U5" s="1620" t="s">
        <v>10592</v>
      </c>
      <c r="V5" s="1617" t="s">
        <v>6773</v>
      </c>
      <c r="W5" s="1617" t="s">
        <v>10593</v>
      </c>
      <c r="X5" s="1583" t="s">
        <v>6318</v>
      </c>
      <c r="Y5" s="1617" t="s">
        <v>10594</v>
      </c>
      <c r="Z5" s="1617" t="s">
        <v>10595</v>
      </c>
      <c r="AA5" s="1583" t="s">
        <v>10596</v>
      </c>
      <c r="AB5" s="1609"/>
      <c r="AC5" s="1617" t="s">
        <v>6320</v>
      </c>
      <c r="AD5" s="1618" t="s">
        <v>10597</v>
      </c>
      <c r="AE5" s="1617" t="s">
        <v>8936</v>
      </c>
      <c r="AF5" s="1621">
        <v>47.72</v>
      </c>
      <c r="AG5" s="1617" t="s">
        <v>1833</v>
      </c>
      <c r="AH5" s="1618" t="s">
        <v>586</v>
      </c>
      <c r="AI5" s="1621" t="s">
        <v>4054</v>
      </c>
      <c r="AJ5" s="1618" t="s">
        <v>8795</v>
      </c>
      <c r="AK5" s="1623"/>
      <c r="AL5" s="1588" t="s">
        <v>10598</v>
      </c>
      <c r="AM5" s="1618" t="s">
        <v>8359</v>
      </c>
      <c r="AN5" s="1609"/>
      <c r="AO5" s="1618" t="s">
        <v>10599</v>
      </c>
      <c r="AP5" s="1621" t="s">
        <v>10600</v>
      </c>
      <c r="AQ5" s="1618" t="s">
        <v>3756</v>
      </c>
      <c r="AR5" s="1617" t="s">
        <v>6188</v>
      </c>
      <c r="AS5" s="1621" t="s">
        <v>10601</v>
      </c>
      <c r="AT5" s="1618" t="s">
        <v>10602</v>
      </c>
      <c r="AU5" s="1618" t="s">
        <v>10603</v>
      </c>
      <c r="AV5" s="1587"/>
      <c r="AW5" s="1621" t="s">
        <v>10604</v>
      </c>
      <c r="AX5" s="1618" t="s">
        <v>10605</v>
      </c>
      <c r="AY5" s="1618" t="s">
        <v>8521</v>
      </c>
      <c r="AZ5" s="1618" t="s">
        <v>10606</v>
      </c>
      <c r="BA5" s="1617" t="s">
        <v>10607</v>
      </c>
      <c r="BB5" s="1618" t="s">
        <v>6029</v>
      </c>
      <c r="BC5" s="1618" t="s">
        <v>2550</v>
      </c>
      <c r="BD5" s="1587"/>
      <c r="BE5" s="1618" t="s">
        <v>10608</v>
      </c>
      <c r="BF5" s="1620" t="s">
        <v>1642</v>
      </c>
      <c r="BG5" s="1617" t="s">
        <v>10609</v>
      </c>
      <c r="BH5" s="1617" t="s">
        <v>8564</v>
      </c>
      <c r="BI5" s="1596"/>
      <c r="BJ5" s="1597"/>
      <c r="BK5" s="1624" t="s">
        <v>10610</v>
      </c>
      <c r="BL5" s="1621" t="s">
        <v>8098</v>
      </c>
      <c r="BM5" s="1618" t="s">
        <v>10611</v>
      </c>
      <c r="BN5" s="1617" t="s">
        <v>6582</v>
      </c>
      <c r="BO5" s="1618" t="s">
        <v>10612</v>
      </c>
      <c r="BP5" s="1622" t="s">
        <v>10613</v>
      </c>
      <c r="BQ5" s="1625" t="s">
        <v>10504</v>
      </c>
      <c r="BR5" s="1617" t="s">
        <v>10614</v>
      </c>
      <c r="BS5" s="1621" t="s">
        <v>387</v>
      </c>
      <c r="BT5" s="1621">
        <v>42.84</v>
      </c>
      <c r="BU5" s="1587"/>
      <c r="BV5" s="1617" t="s">
        <v>10615</v>
      </c>
      <c r="BW5" s="1618" t="s">
        <v>10616</v>
      </c>
      <c r="BX5" s="1618" t="s">
        <v>10617</v>
      </c>
      <c r="BY5" s="1618" t="s">
        <v>6528</v>
      </c>
      <c r="BZ5" s="1626" t="s">
        <v>6682</v>
      </c>
      <c r="CA5" s="1597"/>
      <c r="CB5" s="1621" t="s">
        <v>10618</v>
      </c>
      <c r="CC5" s="1617" t="s">
        <v>10619</v>
      </c>
      <c r="CD5" s="1617" t="s">
        <v>10620</v>
      </c>
      <c r="CE5" s="1618" t="s">
        <v>2684</v>
      </c>
      <c r="CF5" s="1587"/>
      <c r="CG5" s="1618" t="s">
        <v>4398</v>
      </c>
      <c r="CH5" s="1619" t="s">
        <v>10509</v>
      </c>
      <c r="CI5" s="1617" t="s">
        <v>10621</v>
      </c>
      <c r="CJ5" s="1618" t="s">
        <v>10622</v>
      </c>
      <c r="CK5" s="1627"/>
      <c r="CL5" s="1617" t="s">
        <v>10623</v>
      </c>
      <c r="CM5" s="1621" t="s">
        <v>8134</v>
      </c>
      <c r="CN5" s="1621" t="s">
        <v>10491</v>
      </c>
      <c r="CO5" s="1617" t="s">
        <v>10624</v>
      </c>
      <c r="CP5" s="1623"/>
      <c r="CQ5" s="1628" t="s">
        <v>4273</v>
      </c>
      <c r="CR5" s="1629" t="s">
        <v>10625</v>
      </c>
      <c r="CS5" s="1622" t="s">
        <v>10626</v>
      </c>
      <c r="CT5" s="1618" t="s">
        <v>9053</v>
      </c>
      <c r="CU5" s="1630" t="s">
        <v>10627</v>
      </c>
      <c r="CV5" s="1622" t="s">
        <v>8586</v>
      </c>
      <c r="CW5" s="1617" t="s">
        <v>10628</v>
      </c>
      <c r="CX5" s="1617" t="s">
        <v>8314</v>
      </c>
      <c r="CY5" s="1621">
        <v>58.26</v>
      </c>
      <c r="CZ5" s="1617" t="s">
        <v>2439</v>
      </c>
      <c r="DA5" s="1617" t="s">
        <v>5293</v>
      </c>
      <c r="DB5" s="1618" t="s">
        <v>930</v>
      </c>
      <c r="DC5" s="1618" t="s">
        <v>4939</v>
      </c>
      <c r="DD5" s="1597"/>
      <c r="DE5" s="1618" t="s">
        <v>10629</v>
      </c>
      <c r="DF5" s="1617" t="s">
        <v>7212</v>
      </c>
      <c r="DG5" s="1618" t="s">
        <v>10630</v>
      </c>
      <c r="DH5" s="1617" t="s">
        <v>10631</v>
      </c>
      <c r="DI5" s="1631" t="s">
        <v>10632</v>
      </c>
    </row>
    <row r="6">
      <c r="A6" s="1607" t="s">
        <v>1430</v>
      </c>
      <c r="B6" s="1581" t="s">
        <v>10633</v>
      </c>
      <c r="C6" s="1581" t="s">
        <v>10634</v>
      </c>
      <c r="D6" s="1583" t="s">
        <v>10635</v>
      </c>
      <c r="E6" s="1583" t="s">
        <v>3674</v>
      </c>
      <c r="F6" s="1583" t="s">
        <v>7940</v>
      </c>
      <c r="G6" s="1632" t="s">
        <v>10636</v>
      </c>
      <c r="H6" s="1584"/>
      <c r="I6" s="1633" t="str">
        <f>HYPERLINK("https://youtu.be/lEL8m2E01nU?t=682","2:32.55")</f>
        <v>2:32.55</v>
      </c>
      <c r="J6" s="1583">
        <v>49.91</v>
      </c>
      <c r="K6" s="1584"/>
      <c r="L6" s="1583" t="s">
        <v>8279</v>
      </c>
      <c r="M6" s="1583" t="s">
        <v>2160</v>
      </c>
      <c r="N6" s="1583" t="s">
        <v>2466</v>
      </c>
      <c r="O6" s="1583" t="s">
        <v>10637</v>
      </c>
      <c r="P6" s="1633" t="str">
        <f>HYPERLINK("https://youtu.be/qa1JlaDaizA","1:27.27")</f>
        <v>1:27.27</v>
      </c>
      <c r="Q6" s="1633" t="s">
        <v>10638</v>
      </c>
      <c r="R6" s="1583">
        <v>57.89</v>
      </c>
      <c r="S6" s="1609"/>
      <c r="T6" s="1583" t="s">
        <v>1351</v>
      </c>
      <c r="U6" s="1583" t="s">
        <v>10639</v>
      </c>
      <c r="V6" s="1583" t="s">
        <v>4128</v>
      </c>
      <c r="W6" s="1583" t="s">
        <v>10640</v>
      </c>
      <c r="X6" s="1634" t="str">
        <f>HYPERLINK("https://www.twitch.tv/videos/536217404","1:24.99")</f>
        <v>1:24.99</v>
      </c>
      <c r="Y6" s="1583" t="s">
        <v>8509</v>
      </c>
      <c r="Z6" s="1583" t="s">
        <v>10641</v>
      </c>
      <c r="AA6" s="1583" t="s">
        <v>10642</v>
      </c>
      <c r="AB6" s="1609"/>
      <c r="AC6" s="1583" t="s">
        <v>3150</v>
      </c>
      <c r="AD6" s="1635" t="s">
        <v>10643</v>
      </c>
      <c r="AE6" s="1583" t="s">
        <v>1199</v>
      </c>
      <c r="AF6" s="1583">
        <v>47.74</v>
      </c>
      <c r="AG6" s="1583" t="s">
        <v>8285</v>
      </c>
      <c r="AH6" s="1583" t="s">
        <v>7900</v>
      </c>
      <c r="AI6" s="1583" t="s">
        <v>1385</v>
      </c>
      <c r="AJ6" s="1636">
        <v>49.3</v>
      </c>
      <c r="AK6" s="1609"/>
      <c r="AL6" s="1583" t="s">
        <v>10644</v>
      </c>
      <c r="AM6" s="1583">
        <v>47.88</v>
      </c>
      <c r="AN6" s="1609"/>
      <c r="AO6" s="1583" t="s">
        <v>10645</v>
      </c>
      <c r="AP6" s="1583" t="s">
        <v>9645</v>
      </c>
      <c r="AQ6" s="1583">
        <v>58.25</v>
      </c>
      <c r="AR6" s="1583" t="s">
        <v>10646</v>
      </c>
      <c r="AS6" s="1583" t="s">
        <v>10647</v>
      </c>
      <c r="AT6" s="1635" t="s">
        <v>9331</v>
      </c>
      <c r="AU6" s="1583" t="s">
        <v>10648</v>
      </c>
      <c r="AV6" s="1584"/>
      <c r="AW6" s="1583" t="s">
        <v>10649</v>
      </c>
      <c r="AX6" s="1583" t="s">
        <v>2675</v>
      </c>
      <c r="AY6" s="1583" t="s">
        <v>10650</v>
      </c>
      <c r="AZ6" s="1583" t="s">
        <v>10651</v>
      </c>
      <c r="BA6" s="1585" t="s">
        <v>10496</v>
      </c>
      <c r="BB6" s="1583" t="s">
        <v>8297</v>
      </c>
      <c r="BC6" s="1583">
        <v>46.45</v>
      </c>
      <c r="BD6" s="1584"/>
      <c r="BE6" s="1583" t="s">
        <v>10652</v>
      </c>
      <c r="BF6" s="1635" t="s">
        <v>10653</v>
      </c>
      <c r="BG6" s="1583" t="s">
        <v>10654</v>
      </c>
      <c r="BH6" s="1633" t="str">
        <f>HYPERLINK("https://youtu.be/lEL8m2E01nU?t=5227","1:36.16")</f>
        <v>1:36.16</v>
      </c>
      <c r="BI6" s="1585" t="s">
        <v>10499</v>
      </c>
      <c r="BJ6" s="1584"/>
      <c r="BK6" s="1585" t="s">
        <v>10500</v>
      </c>
      <c r="BL6" s="1583" t="s">
        <v>10655</v>
      </c>
      <c r="BM6" s="1635" t="s">
        <v>10656</v>
      </c>
      <c r="BN6" s="1583" t="s">
        <v>9162</v>
      </c>
      <c r="BO6" s="1583" t="s">
        <v>10657</v>
      </c>
      <c r="BP6" s="1633" t="str">
        <f>HYPERLINK("https://youtu.be/_zkEZrJiLkI?t=6208","1:52.30")</f>
        <v>1:52.30</v>
      </c>
      <c r="BQ6" s="1583" t="s">
        <v>2772</v>
      </c>
      <c r="BR6" s="1585" t="s">
        <v>5150</v>
      </c>
      <c r="BS6" s="1637" t="s">
        <v>10505</v>
      </c>
      <c r="BT6" s="1585">
        <v>42.39</v>
      </c>
      <c r="BU6" s="1584"/>
      <c r="BV6" s="1635" t="s">
        <v>10658</v>
      </c>
      <c r="BW6" s="1583" t="s">
        <v>10659</v>
      </c>
      <c r="BX6" s="1583" t="s">
        <v>10660</v>
      </c>
      <c r="BY6" s="1637" t="s">
        <v>9453</v>
      </c>
      <c r="BZ6" s="1583" t="s">
        <v>4797</v>
      </c>
      <c r="CA6" s="1584"/>
      <c r="CB6" s="1583" t="s">
        <v>10661</v>
      </c>
      <c r="CC6" s="1583" t="s">
        <v>10662</v>
      </c>
      <c r="CD6" s="1583" t="s">
        <v>10663</v>
      </c>
      <c r="CE6" s="1583">
        <v>51.68</v>
      </c>
      <c r="CF6" s="1584"/>
      <c r="CG6" s="1638" t="s">
        <v>8632</v>
      </c>
      <c r="CH6" s="1583" t="s">
        <v>10664</v>
      </c>
      <c r="CI6" s="1583" t="s">
        <v>10665</v>
      </c>
      <c r="CJ6" s="1583" t="s">
        <v>6880</v>
      </c>
      <c r="CK6" s="1609"/>
      <c r="CL6" s="1583" t="s">
        <v>10666</v>
      </c>
      <c r="CM6" s="1583" t="s">
        <v>622</v>
      </c>
      <c r="CN6" s="1583" t="s">
        <v>10667</v>
      </c>
      <c r="CO6" s="1583" t="s">
        <v>10668</v>
      </c>
      <c r="CP6" s="1609"/>
      <c r="CQ6" s="1583">
        <v>45.92</v>
      </c>
      <c r="CR6" s="1635">
        <v>46.94</v>
      </c>
      <c r="CS6" s="1635" t="s">
        <v>10669</v>
      </c>
      <c r="CT6" s="1583" t="s">
        <v>10670</v>
      </c>
      <c r="CU6" s="1583">
        <v>30.94</v>
      </c>
      <c r="CV6" s="1583">
        <v>23.92</v>
      </c>
      <c r="CW6" s="1583" t="s">
        <v>1667</v>
      </c>
      <c r="CX6" s="1585">
        <v>48.47</v>
      </c>
      <c r="CY6" s="1633" t="str">
        <f>HYPERLINK("https://www.twitch.tv/videos/536198396","57.14")</f>
        <v>57.14</v>
      </c>
      <c r="CZ6" s="1585">
        <v>17.76</v>
      </c>
      <c r="DA6" s="1583">
        <v>32.43</v>
      </c>
      <c r="DB6" s="1583">
        <v>57.15</v>
      </c>
      <c r="DC6" s="1638" t="s">
        <v>2063</v>
      </c>
      <c r="DD6" s="1584"/>
      <c r="DE6" s="1583" t="s">
        <v>9629</v>
      </c>
      <c r="DF6" s="1583" t="s">
        <v>8818</v>
      </c>
      <c r="DG6" s="1633" t="str">
        <f>HYPERLINK("https://youtu.be/_zkEZrJiLkI?t=9955","3:51.51")</f>
        <v>3:51.51</v>
      </c>
      <c r="DH6" s="1583" t="s">
        <v>9789</v>
      </c>
      <c r="DI6" s="1583" t="s">
        <v>10671</v>
      </c>
    </row>
    <row r="7">
      <c r="A7" s="1607" t="s">
        <v>439</v>
      </c>
      <c r="B7" s="1581" t="s">
        <v>10672</v>
      </c>
      <c r="C7" s="1581" t="s">
        <v>10673</v>
      </c>
      <c r="D7" s="1583" t="s">
        <v>10674</v>
      </c>
      <c r="E7" s="1585" t="s">
        <v>8006</v>
      </c>
      <c r="F7" s="1583" t="s">
        <v>9516</v>
      </c>
      <c r="G7" s="1583" t="s">
        <v>10675</v>
      </c>
      <c r="H7" s="1609"/>
      <c r="I7" s="1638" t="s">
        <v>10676</v>
      </c>
      <c r="J7" s="1639">
        <v>48.47</v>
      </c>
      <c r="K7" s="1609"/>
      <c r="L7" s="1585" t="s">
        <v>8008</v>
      </c>
      <c r="M7" s="1583" t="s">
        <v>10677</v>
      </c>
      <c r="N7" s="1583" t="s">
        <v>10678</v>
      </c>
      <c r="O7" s="1585" t="s">
        <v>8009</v>
      </c>
      <c r="P7" s="1583" t="s">
        <v>8095</v>
      </c>
      <c r="Q7" s="1583" t="s">
        <v>10679</v>
      </c>
      <c r="R7" s="1583">
        <v>57.34</v>
      </c>
      <c r="S7" s="1609"/>
      <c r="T7" s="1583" t="s">
        <v>10680</v>
      </c>
      <c r="U7" s="1633" t="str">
        <f>HYPERLINK("https://www.twitch.tv/videos/525613330","1:56.00")</f>
        <v>1:56.00</v>
      </c>
      <c r="V7" s="1583" t="s">
        <v>10681</v>
      </c>
      <c r="W7" s="1583" t="s">
        <v>10682</v>
      </c>
      <c r="X7" s="1583" t="s">
        <v>8014</v>
      </c>
      <c r="Y7" s="1583" t="s">
        <v>10683</v>
      </c>
      <c r="Z7" s="1640" t="s">
        <v>10684</v>
      </c>
      <c r="AA7" s="1583" t="s">
        <v>10685</v>
      </c>
      <c r="AB7" s="1609"/>
      <c r="AC7" s="1583" t="s">
        <v>8910</v>
      </c>
      <c r="AD7" s="1583" t="s">
        <v>10686</v>
      </c>
      <c r="AE7" s="1583" t="s">
        <v>5546</v>
      </c>
      <c r="AF7" s="1641">
        <v>46.63</v>
      </c>
      <c r="AG7" s="1585" t="s">
        <v>418</v>
      </c>
      <c r="AH7" s="1583" t="s">
        <v>8019</v>
      </c>
      <c r="AI7" s="1633" t="str">
        <f>HYPERLINK("https://www.twitch.tv/videos/538066633","1:22.49")</f>
        <v>1:22.49</v>
      </c>
      <c r="AJ7" s="1583">
        <v>48.89</v>
      </c>
      <c r="AK7" s="1642"/>
      <c r="AL7" s="1585" t="s">
        <v>8020</v>
      </c>
      <c r="AM7" s="1583">
        <v>47.96</v>
      </c>
      <c r="AN7" s="1609"/>
      <c r="AO7" s="1583" t="s">
        <v>10645</v>
      </c>
      <c r="AP7" s="1585" t="s">
        <v>7900</v>
      </c>
      <c r="AQ7" s="1583">
        <v>57.09</v>
      </c>
      <c r="AR7" s="1640" t="s">
        <v>974</v>
      </c>
      <c r="AS7" s="1583" t="s">
        <v>10687</v>
      </c>
      <c r="AT7" s="1634" t="str">
        <f>HYPERLINK("https://www.twitch.tv/videos/524838524","1:44.46")</f>
        <v>1:44.46</v>
      </c>
      <c r="AU7" s="1583" t="s">
        <v>4976</v>
      </c>
      <c r="AV7" s="1609"/>
      <c r="AW7" s="1583" t="s">
        <v>10688</v>
      </c>
      <c r="AX7" s="1634" t="str">
        <f>HYPERLINK("https://www.twitch.tv/videos/540841909","1:02.08")</f>
        <v>1:02.08</v>
      </c>
      <c r="AY7" s="1583" t="s">
        <v>7981</v>
      </c>
      <c r="AZ7" s="1583" t="s">
        <v>10689</v>
      </c>
      <c r="BA7" s="1583" t="s">
        <v>10690</v>
      </c>
      <c r="BB7" s="1643" t="s">
        <v>4315</v>
      </c>
      <c r="BC7" s="1583">
        <v>46.35</v>
      </c>
      <c r="BD7" s="1609"/>
      <c r="BE7" s="1583" t="s">
        <v>5377</v>
      </c>
      <c r="BF7" s="1583" t="s">
        <v>10691</v>
      </c>
      <c r="BG7" s="1583" t="s">
        <v>10692</v>
      </c>
      <c r="BH7" s="1583" t="s">
        <v>2203</v>
      </c>
      <c r="BI7" s="1583" t="s">
        <v>10693</v>
      </c>
      <c r="BJ7" s="1609"/>
      <c r="BK7" s="1583" t="s">
        <v>5639</v>
      </c>
      <c r="BL7" s="1621" t="s">
        <v>4137</v>
      </c>
      <c r="BM7" s="1583" t="s">
        <v>10694</v>
      </c>
      <c r="BN7" s="1583">
        <v>59.88</v>
      </c>
      <c r="BO7" s="1583" t="s">
        <v>4435</v>
      </c>
      <c r="BP7" s="1583" t="s">
        <v>10695</v>
      </c>
      <c r="BQ7" s="1583" t="s">
        <v>10696</v>
      </c>
      <c r="BR7" s="1583" t="s">
        <v>9310</v>
      </c>
      <c r="BS7" s="1583" t="s">
        <v>5219</v>
      </c>
      <c r="BT7" s="1583">
        <v>42.82</v>
      </c>
      <c r="BU7" s="1609"/>
      <c r="BV7" s="1583" t="s">
        <v>10697</v>
      </c>
      <c r="BW7" s="1583"/>
      <c r="BX7" s="1583"/>
      <c r="BY7" s="1583"/>
      <c r="BZ7" s="1583" t="s">
        <v>3821</v>
      </c>
      <c r="CA7" s="1609"/>
      <c r="CB7" s="1583" t="s">
        <v>10698</v>
      </c>
      <c r="CC7" s="1583" t="s">
        <v>10699</v>
      </c>
      <c r="CD7" s="1583" t="s">
        <v>10700</v>
      </c>
      <c r="CE7" s="1621">
        <v>50.09</v>
      </c>
      <c r="CF7" s="1609"/>
      <c r="CG7" s="1583" t="s">
        <v>8664</v>
      </c>
      <c r="CH7" s="1583" t="s">
        <v>10701</v>
      </c>
      <c r="CI7" s="1583" t="s">
        <v>10702</v>
      </c>
      <c r="CJ7" s="1583" t="s">
        <v>7213</v>
      </c>
      <c r="CK7" s="1609"/>
      <c r="CL7" s="1583" t="s">
        <v>10703</v>
      </c>
      <c r="CM7" s="1583" t="s">
        <v>10704</v>
      </c>
      <c r="CN7" s="1583" t="s">
        <v>7015</v>
      </c>
      <c r="CO7" s="1585" t="s">
        <v>10515</v>
      </c>
      <c r="CP7" s="1609"/>
      <c r="CQ7" s="1638" t="s">
        <v>10705</v>
      </c>
      <c r="CR7" s="1583">
        <v>50.42</v>
      </c>
      <c r="CS7" s="1583" t="s">
        <v>3017</v>
      </c>
      <c r="CT7" s="1583" t="s">
        <v>8892</v>
      </c>
      <c r="CU7" s="1636">
        <v>31.06</v>
      </c>
      <c r="CV7" s="1583">
        <v>30.53</v>
      </c>
      <c r="CW7" s="1644" t="s">
        <v>8484</v>
      </c>
      <c r="CX7" s="1636">
        <v>51.4</v>
      </c>
      <c r="CY7" s="1636">
        <v>57.8</v>
      </c>
      <c r="CZ7" s="1633" t="str">
        <f>HYPERLINK("https://clips.twitch.tv/ClearHardFlyCharlietheUnicorn","17.94")</f>
        <v>17.94</v>
      </c>
      <c r="DA7" s="1583">
        <v>32.63</v>
      </c>
      <c r="DB7" s="1583">
        <v>58.53</v>
      </c>
      <c r="DC7" s="1583">
        <v>35.99</v>
      </c>
      <c r="DD7" s="1609"/>
      <c r="DE7" s="1585" t="s">
        <v>4998</v>
      </c>
      <c r="DF7" s="1583" t="s">
        <v>5121</v>
      </c>
      <c r="DG7" s="1583" t="s">
        <v>10706</v>
      </c>
      <c r="DH7" s="1583" t="s">
        <v>8732</v>
      </c>
      <c r="DI7" s="1583" t="s">
        <v>10707</v>
      </c>
    </row>
    <row r="8">
      <c r="A8" s="1607" t="s">
        <v>5703</v>
      </c>
      <c r="B8" s="1581" t="s">
        <v>10708</v>
      </c>
      <c r="C8" s="1581" t="s">
        <v>10709</v>
      </c>
      <c r="D8" s="1645" t="s">
        <v>10710</v>
      </c>
      <c r="E8" s="1645" t="s">
        <v>10711</v>
      </c>
      <c r="F8" s="1583" t="s">
        <v>6860</v>
      </c>
      <c r="G8" s="1583" t="s">
        <v>10712</v>
      </c>
      <c r="H8" s="1584"/>
      <c r="I8" s="1583" t="s">
        <v>10713</v>
      </c>
      <c r="J8" s="1583">
        <v>50.47</v>
      </c>
      <c r="K8" s="1584"/>
      <c r="L8" s="1583" t="s">
        <v>5128</v>
      </c>
      <c r="M8" s="1583" t="s">
        <v>2581</v>
      </c>
      <c r="N8" s="1583" t="s">
        <v>10714</v>
      </c>
      <c r="O8" s="1583" t="s">
        <v>9851</v>
      </c>
      <c r="P8" s="1583" t="s">
        <v>9614</v>
      </c>
      <c r="Q8" s="1583" t="s">
        <v>10715</v>
      </c>
      <c r="R8" s="1583">
        <v>58.16</v>
      </c>
      <c r="S8" s="1609"/>
      <c r="T8" s="1583"/>
      <c r="U8" s="1583" t="s">
        <v>10716</v>
      </c>
      <c r="V8" s="1583" t="s">
        <v>10717</v>
      </c>
      <c r="W8" s="1646" t="s">
        <v>10718</v>
      </c>
      <c r="X8" s="1583" t="s">
        <v>9824</v>
      </c>
      <c r="Y8" s="1583" t="s">
        <v>10719</v>
      </c>
      <c r="Z8" s="1583" t="s">
        <v>10720</v>
      </c>
      <c r="AA8" s="1583" t="s">
        <v>10721</v>
      </c>
      <c r="AB8" s="1609"/>
      <c r="AC8" s="1583" t="s">
        <v>10722</v>
      </c>
      <c r="AD8" s="1583" t="s">
        <v>10723</v>
      </c>
      <c r="AE8" s="1583" t="s">
        <v>10724</v>
      </c>
      <c r="AF8" s="1583">
        <v>48.54</v>
      </c>
      <c r="AG8" s="1583" t="s">
        <v>10725</v>
      </c>
      <c r="AH8" s="1583" t="s">
        <v>8714</v>
      </c>
      <c r="AI8" s="1583" t="s">
        <v>10726</v>
      </c>
      <c r="AJ8" s="1583">
        <v>49.57</v>
      </c>
      <c r="AK8" s="1609"/>
      <c r="AL8" s="1583" t="s">
        <v>10727</v>
      </c>
      <c r="AM8" s="1583">
        <v>47.96</v>
      </c>
      <c r="AN8" s="1609"/>
      <c r="AO8" s="1583" t="s">
        <v>10728</v>
      </c>
      <c r="AP8" s="1583" t="s">
        <v>6820</v>
      </c>
      <c r="AQ8" s="1583">
        <v>58.86</v>
      </c>
      <c r="AR8" s="1583" t="s">
        <v>10729</v>
      </c>
      <c r="AS8" s="1583" t="s">
        <v>10730</v>
      </c>
      <c r="AT8" s="1583" t="s">
        <v>10731</v>
      </c>
      <c r="AU8" s="1583" t="s">
        <v>10732</v>
      </c>
      <c r="AV8" s="1584"/>
      <c r="AW8" s="1583" t="s">
        <v>10733</v>
      </c>
      <c r="AX8" s="1583" t="s">
        <v>10734</v>
      </c>
      <c r="AY8" s="1583" t="s">
        <v>8280</v>
      </c>
      <c r="AZ8" s="1583" t="s">
        <v>1478</v>
      </c>
      <c r="BA8" s="1583" t="s">
        <v>10735</v>
      </c>
      <c r="BB8" s="1583" t="s">
        <v>10736</v>
      </c>
      <c r="BC8" s="1583">
        <v>43.48</v>
      </c>
      <c r="BD8" s="1584"/>
      <c r="BE8" s="1583" t="s">
        <v>10737</v>
      </c>
      <c r="BF8" s="1583" t="s">
        <v>10738</v>
      </c>
      <c r="BG8" s="1583" t="s">
        <v>10739</v>
      </c>
      <c r="BH8" s="1583" t="s">
        <v>10740</v>
      </c>
      <c r="BI8" s="1583" t="s">
        <v>10741</v>
      </c>
      <c r="BJ8" s="1608"/>
      <c r="BK8" s="1583" t="s">
        <v>10742</v>
      </c>
      <c r="BL8" s="1583" t="s">
        <v>10743</v>
      </c>
      <c r="BM8" s="1583" t="s">
        <v>10744</v>
      </c>
      <c r="BN8" s="1583" t="s">
        <v>8811</v>
      </c>
      <c r="BO8" s="1583" t="s">
        <v>10745</v>
      </c>
      <c r="BP8" s="1583" t="s">
        <v>10746</v>
      </c>
      <c r="BQ8" s="1583" t="s">
        <v>10747</v>
      </c>
      <c r="BR8" s="1583" t="s">
        <v>2892</v>
      </c>
      <c r="BS8" s="1583" t="s">
        <v>1497</v>
      </c>
      <c r="BT8" s="1583">
        <v>42.95</v>
      </c>
      <c r="BU8" s="1584"/>
      <c r="BV8" s="1583" t="s">
        <v>8355</v>
      </c>
      <c r="BW8" s="1583" t="s">
        <v>10748</v>
      </c>
      <c r="BX8" s="1583" t="s">
        <v>10749</v>
      </c>
      <c r="BY8" s="1583" t="s">
        <v>2969</v>
      </c>
      <c r="BZ8" s="1583" t="s">
        <v>9037</v>
      </c>
      <c r="CA8" s="1584"/>
      <c r="CB8" s="1583" t="s">
        <v>10750</v>
      </c>
      <c r="CC8" s="1583" t="s">
        <v>9026</v>
      </c>
      <c r="CD8" s="1585" t="s">
        <v>4874</v>
      </c>
      <c r="CE8" s="1583" t="s">
        <v>8586</v>
      </c>
      <c r="CF8" s="1584"/>
      <c r="CG8" s="1638" t="s">
        <v>10751</v>
      </c>
      <c r="CH8" s="1583" t="s">
        <v>9558</v>
      </c>
      <c r="CI8" s="1583" t="s">
        <v>10752</v>
      </c>
      <c r="CJ8" s="1583" t="s">
        <v>10753</v>
      </c>
      <c r="CK8" s="1609"/>
      <c r="CL8" s="1583" t="s">
        <v>10754</v>
      </c>
      <c r="CM8" s="1583" t="s">
        <v>2598</v>
      </c>
      <c r="CN8" s="1585" t="s">
        <v>10514</v>
      </c>
      <c r="CO8" s="1583" t="s">
        <v>10755</v>
      </c>
      <c r="CP8" s="1609"/>
      <c r="CQ8" s="1583" t="s">
        <v>10756</v>
      </c>
      <c r="CR8" s="1583">
        <v>48.47</v>
      </c>
      <c r="CS8" s="1583" t="s">
        <v>664</v>
      </c>
      <c r="CT8" s="1644" t="str">
        <f>HYPERLINK("https://youtu.be/Oh88dv14xO0?t=5767","1:31.46")</f>
        <v>1:31.46</v>
      </c>
      <c r="CU8" s="1583">
        <v>31.55</v>
      </c>
      <c r="CV8" s="1583">
        <v>25.22</v>
      </c>
      <c r="CW8" s="1583" t="s">
        <v>10497</v>
      </c>
      <c r="CX8" s="1583">
        <v>49.16</v>
      </c>
      <c r="CY8" s="1583">
        <v>58.92</v>
      </c>
      <c r="CZ8" s="1583">
        <v>18.39</v>
      </c>
      <c r="DA8" s="1583">
        <v>34.67</v>
      </c>
      <c r="DB8" s="1583" t="s">
        <v>10757</v>
      </c>
      <c r="DC8" s="1583">
        <v>37.8</v>
      </c>
      <c r="DD8" s="1584"/>
      <c r="DE8" s="1583" t="s">
        <v>10758</v>
      </c>
      <c r="DF8" s="1583" t="s">
        <v>8913</v>
      </c>
      <c r="DG8" s="1583" t="s">
        <v>10759</v>
      </c>
      <c r="DH8" s="1583" t="s">
        <v>10760</v>
      </c>
      <c r="DI8" s="1638" t="s">
        <v>10761</v>
      </c>
    </row>
    <row r="9">
      <c r="A9" s="1647" t="s">
        <v>10762</v>
      </c>
      <c r="B9" s="1581" t="s">
        <v>10763</v>
      </c>
      <c r="C9" s="1581" t="s">
        <v>10764</v>
      </c>
      <c r="D9" s="1645" t="s">
        <v>10765</v>
      </c>
      <c r="E9" s="1645" t="s">
        <v>10766</v>
      </c>
      <c r="F9" s="1583" t="s">
        <v>10767</v>
      </c>
      <c r="G9" s="1583" t="s">
        <v>10768</v>
      </c>
      <c r="H9" s="1584"/>
      <c r="I9" s="1583" t="s">
        <v>10769</v>
      </c>
      <c r="J9" s="1583">
        <v>49.6</v>
      </c>
      <c r="K9" s="1584"/>
      <c r="L9" s="1583" t="s">
        <v>10770</v>
      </c>
      <c r="M9" s="1583" t="s">
        <v>10771</v>
      </c>
      <c r="N9" s="1583" t="s">
        <v>10772</v>
      </c>
      <c r="O9" s="1583" t="s">
        <v>10773</v>
      </c>
      <c r="P9" s="1633" t="str">
        <f>HYPERLINK("https://youtu.be/h57IX5GPya0","1:28.21")</f>
        <v>1:28.21</v>
      </c>
      <c r="Q9" s="1583" t="s">
        <v>10774</v>
      </c>
      <c r="R9" s="1583">
        <v>57.5</v>
      </c>
      <c r="S9" s="1609"/>
      <c r="T9" s="1583" t="s">
        <v>10775</v>
      </c>
      <c r="U9" s="1634" t="s">
        <v>6674</v>
      </c>
      <c r="V9" s="1583" t="s">
        <v>10776</v>
      </c>
      <c r="W9" s="1583" t="s">
        <v>10777</v>
      </c>
      <c r="X9" s="1583" t="s">
        <v>10778</v>
      </c>
      <c r="Y9" s="1583" t="s">
        <v>10779</v>
      </c>
      <c r="Z9" s="1583" t="s">
        <v>10780</v>
      </c>
      <c r="AA9" s="1583" t="s">
        <v>10781</v>
      </c>
      <c r="AB9" s="1609"/>
      <c r="AC9" s="1583" t="s">
        <v>10773</v>
      </c>
      <c r="AD9" s="1583" t="s">
        <v>10782</v>
      </c>
      <c r="AE9" s="1583" t="s">
        <v>10783</v>
      </c>
      <c r="AF9" s="1583">
        <v>48.7</v>
      </c>
      <c r="AG9" s="1583" t="s">
        <v>10784</v>
      </c>
      <c r="AH9" s="1583" t="s">
        <v>10785</v>
      </c>
      <c r="AI9" s="1583" t="s">
        <v>10776</v>
      </c>
      <c r="AJ9" s="1583">
        <v>49.6</v>
      </c>
      <c r="AK9" s="1642"/>
      <c r="AL9" s="1583" t="s">
        <v>10786</v>
      </c>
      <c r="AM9" s="1583">
        <v>48.0</v>
      </c>
      <c r="AN9" s="1642"/>
      <c r="AO9" s="1634" t="str">
        <f>HYPERLINK("https://youtu.be/L8ezWAWF-o8","2:34.80")</f>
        <v>2:34.80</v>
      </c>
      <c r="AP9" s="1583" t="s">
        <v>10787</v>
      </c>
      <c r="AQ9" s="1583">
        <v>59.2</v>
      </c>
      <c r="AR9" s="1583" t="s">
        <v>10788</v>
      </c>
      <c r="AS9" s="1583" t="s">
        <v>10789</v>
      </c>
      <c r="AT9" s="1583" t="s">
        <v>10790</v>
      </c>
      <c r="AU9" s="1633" t="str">
        <f>HYPERLINK("https://youtu.be/i6TTYmFcTP4","1:03.40")</f>
        <v>1:03.40</v>
      </c>
      <c r="AV9" s="1648"/>
      <c r="AW9" s="1583" t="s">
        <v>10791</v>
      </c>
      <c r="AX9" s="1583" t="s">
        <v>10792</v>
      </c>
      <c r="AY9" s="1583" t="s">
        <v>10793</v>
      </c>
      <c r="AZ9" s="1583" t="s">
        <v>10794</v>
      </c>
      <c r="BA9" s="1583" t="s">
        <v>10795</v>
      </c>
      <c r="BB9" s="1583" t="s">
        <v>10796</v>
      </c>
      <c r="BC9" s="1583">
        <v>47.0</v>
      </c>
      <c r="BD9" s="1584"/>
      <c r="BE9" s="1583" t="s">
        <v>10797</v>
      </c>
      <c r="BF9" s="1583" t="s">
        <v>10798</v>
      </c>
      <c r="BG9" s="1633" t="str">
        <f>HYPERLINK("https://youtu.be/EhBiOMAiPUY","2:06.10*")</f>
        <v>2:06.10*</v>
      </c>
      <c r="BH9" s="1583" t="s">
        <v>10799</v>
      </c>
      <c r="BI9" s="1583" t="s">
        <v>10800</v>
      </c>
      <c r="BJ9" s="1584"/>
      <c r="BK9" s="1583" t="s">
        <v>10801</v>
      </c>
      <c r="BL9" s="1583" t="s">
        <v>10802</v>
      </c>
      <c r="BM9" s="1583" t="s">
        <v>10803</v>
      </c>
      <c r="BN9" s="1583" t="s">
        <v>10804</v>
      </c>
      <c r="BO9" s="1583" t="s">
        <v>10805</v>
      </c>
      <c r="BP9" s="1583" t="s">
        <v>10806</v>
      </c>
      <c r="BQ9" s="1583" t="s">
        <v>10807</v>
      </c>
      <c r="BR9" s="1583" t="s">
        <v>10808</v>
      </c>
      <c r="BS9" s="1583" t="s">
        <v>10809</v>
      </c>
      <c r="BT9" s="1583">
        <v>42.7</v>
      </c>
      <c r="BU9" s="1608"/>
      <c r="BV9" s="1583" t="s">
        <v>10810</v>
      </c>
      <c r="BW9" s="1583" t="s">
        <v>10811</v>
      </c>
      <c r="BX9" s="1583" t="s">
        <v>10812</v>
      </c>
      <c r="BY9" s="1583" t="s">
        <v>10813</v>
      </c>
      <c r="BZ9" s="1583" t="s">
        <v>10814</v>
      </c>
      <c r="CA9" s="1584"/>
      <c r="CB9" s="1583" t="s">
        <v>10815</v>
      </c>
      <c r="CC9" s="1583" t="s">
        <v>10816</v>
      </c>
      <c r="CD9" s="1583" t="s">
        <v>10817</v>
      </c>
      <c r="CE9" s="1583" t="s">
        <v>8586</v>
      </c>
      <c r="CF9" s="1584"/>
      <c r="CG9" s="1583" t="s">
        <v>10818</v>
      </c>
      <c r="CH9" s="1583" t="s">
        <v>10819</v>
      </c>
      <c r="CI9" s="1583" t="s">
        <v>10820</v>
      </c>
      <c r="CJ9" s="1583" t="s">
        <v>10821</v>
      </c>
      <c r="CK9" s="1609"/>
      <c r="CL9" s="1583" t="s">
        <v>10822</v>
      </c>
      <c r="CM9" s="1583" t="s">
        <v>10823</v>
      </c>
      <c r="CN9" s="1583" t="s">
        <v>10824</v>
      </c>
      <c r="CO9" s="1583" t="s">
        <v>10825</v>
      </c>
      <c r="CP9" s="1609"/>
      <c r="CQ9" s="1583" t="s">
        <v>10826</v>
      </c>
      <c r="CR9" s="1583">
        <v>47.7</v>
      </c>
      <c r="CS9" s="1633" t="str">
        <f>HYPERLINK("https://youtu.be/HFv0OOopKOY","1:56.89")</f>
        <v>1:56.89</v>
      </c>
      <c r="CT9" s="1583" t="s">
        <v>10827</v>
      </c>
      <c r="CU9" s="1583">
        <v>31.2</v>
      </c>
      <c r="CV9" s="1583">
        <v>25.1</v>
      </c>
      <c r="CW9" s="1633" t="s">
        <v>10828</v>
      </c>
      <c r="CX9" s="1583">
        <v>50.1</v>
      </c>
      <c r="CY9" s="1583">
        <v>58.6</v>
      </c>
      <c r="CZ9" s="1583">
        <v>18.4</v>
      </c>
      <c r="DA9" s="1583">
        <v>33.9</v>
      </c>
      <c r="DB9" s="1583" t="s">
        <v>10829</v>
      </c>
      <c r="DC9" s="1583">
        <v>37.5</v>
      </c>
      <c r="DD9" s="1584"/>
      <c r="DE9" s="1583" t="s">
        <v>10830</v>
      </c>
      <c r="DF9" s="1583" t="s">
        <v>10831</v>
      </c>
      <c r="DG9" s="1633" t="str">
        <f>HYPERLINK("https://youtu.be/mRW2v9jUe24","3:49.77")</f>
        <v>3:49.77</v>
      </c>
      <c r="DH9" s="1633" t="str">
        <f>HYPERLINK("https://youtu.be/i_jGbWqSTcU","1:40.01")</f>
        <v>1:40.01</v>
      </c>
      <c r="DI9" s="1583" t="s">
        <v>10832</v>
      </c>
    </row>
    <row r="10">
      <c r="A10" s="1649" t="s">
        <v>7017</v>
      </c>
      <c r="B10" s="1638" t="s">
        <v>10833</v>
      </c>
      <c r="C10" s="1638" t="s">
        <v>10834</v>
      </c>
      <c r="D10" s="1645" t="s">
        <v>10835</v>
      </c>
      <c r="E10" s="1621" t="s">
        <v>1769</v>
      </c>
      <c r="F10" s="1621" t="s">
        <v>10836</v>
      </c>
      <c r="G10" s="1621" t="s">
        <v>10837</v>
      </c>
      <c r="H10" s="1650"/>
      <c r="I10" s="1621" t="s">
        <v>10838</v>
      </c>
      <c r="J10" s="1621" t="s">
        <v>10839</v>
      </c>
      <c r="K10" s="1650"/>
      <c r="L10" s="1621" t="s">
        <v>4159</v>
      </c>
      <c r="M10" s="1621" t="s">
        <v>10840</v>
      </c>
      <c r="N10" s="1621" t="s">
        <v>10841</v>
      </c>
      <c r="O10" s="1583" t="s">
        <v>10842</v>
      </c>
      <c r="P10" s="1621" t="s">
        <v>9043</v>
      </c>
      <c r="Q10" s="1621" t="s">
        <v>10843</v>
      </c>
      <c r="R10" s="1621">
        <v>58.44</v>
      </c>
      <c r="S10" s="1650"/>
      <c r="T10" s="1621" t="s">
        <v>10844</v>
      </c>
      <c r="U10" s="1651" t="str">
        <f>HYPERLINK("https://youtu.be/6RSPdezftqQ","1:54.77")</f>
        <v>1:54.77</v>
      </c>
      <c r="V10" s="1651" t="str">
        <f>HYPERLINK("https://www.youtube.com/watch?v=hnYmjafMZr0","1:17.04")</f>
        <v>1:17.04</v>
      </c>
      <c r="W10" s="1621" t="s">
        <v>10845</v>
      </c>
      <c r="X10" s="1621" t="s">
        <v>10846</v>
      </c>
      <c r="Y10" s="1621" t="s">
        <v>10847</v>
      </c>
      <c r="Z10" s="1621" t="s">
        <v>10848</v>
      </c>
      <c r="AA10" s="1621" t="s">
        <v>10732</v>
      </c>
      <c r="AB10" s="1650"/>
      <c r="AC10" s="1621" t="s">
        <v>3718</v>
      </c>
      <c r="AD10" s="1583" t="s">
        <v>10849</v>
      </c>
      <c r="AE10" s="1621" t="s">
        <v>9737</v>
      </c>
      <c r="AF10" s="1621">
        <v>48.01</v>
      </c>
      <c r="AG10" s="1621" t="s">
        <v>1901</v>
      </c>
      <c r="AH10" s="1621" t="s">
        <v>10850</v>
      </c>
      <c r="AI10" s="1621" t="s">
        <v>10851</v>
      </c>
      <c r="AJ10" s="1621">
        <v>49.7</v>
      </c>
      <c r="AK10" s="1650"/>
      <c r="AL10" s="1583" t="s">
        <v>10852</v>
      </c>
      <c r="AM10" s="1583">
        <v>47.91</v>
      </c>
      <c r="AN10" s="1650"/>
      <c r="AO10" s="1621" t="s">
        <v>10853</v>
      </c>
      <c r="AP10" s="1621" t="s">
        <v>8894</v>
      </c>
      <c r="AQ10" s="1621">
        <v>59.24</v>
      </c>
      <c r="AR10" s="1651" t="str">
        <f>HYPERLINK("https://www.youtube.com/watch?v=Nzzlh5o-lN4","1:33.09")</f>
        <v>1:33.09</v>
      </c>
      <c r="AS10" s="1621" t="s">
        <v>10854</v>
      </c>
      <c r="AT10" s="1621" t="s">
        <v>10855</v>
      </c>
      <c r="AU10" s="1621" t="s">
        <v>10856</v>
      </c>
      <c r="AV10" s="1645"/>
      <c r="AW10" s="1621" t="s">
        <v>3420</v>
      </c>
      <c r="AX10" s="1621" t="s">
        <v>10857</v>
      </c>
      <c r="AY10" s="1621" t="s">
        <v>4921</v>
      </c>
      <c r="AZ10" s="1621" t="s">
        <v>10858</v>
      </c>
      <c r="BA10" s="1621" t="s">
        <v>6876</v>
      </c>
      <c r="BB10" s="1621" t="s">
        <v>8835</v>
      </c>
      <c r="BC10" s="1621">
        <v>47.0</v>
      </c>
      <c r="BD10" s="1650"/>
      <c r="BE10" s="1621" t="s">
        <v>10859</v>
      </c>
      <c r="BF10" s="1583" t="s">
        <v>10860</v>
      </c>
      <c r="BG10" s="1621" t="s">
        <v>10861</v>
      </c>
      <c r="BH10" s="1621" t="s">
        <v>10862</v>
      </c>
      <c r="BI10" s="1621" t="s">
        <v>10863</v>
      </c>
      <c r="BJ10" s="1650"/>
      <c r="BK10" s="1621" t="s">
        <v>10864</v>
      </c>
      <c r="BL10" s="1583" t="s">
        <v>10865</v>
      </c>
      <c r="BM10" s="1651" t="s">
        <v>10866</v>
      </c>
      <c r="BN10" s="1621" t="s">
        <v>10867</v>
      </c>
      <c r="BO10" s="1619" t="str">
        <f>HYPERLINK("https://www.youtube.com/watch?v=Tc8Wb_X0dBU","1:41.36")</f>
        <v>1:41.36</v>
      </c>
      <c r="BP10" s="1621" t="s">
        <v>9286</v>
      </c>
      <c r="BQ10" s="1621" t="s">
        <v>10868</v>
      </c>
      <c r="BR10" s="1621" t="s">
        <v>10869</v>
      </c>
      <c r="BS10" s="1621" t="s">
        <v>9147</v>
      </c>
      <c r="BT10" s="1621">
        <v>42.8</v>
      </c>
      <c r="BU10" s="1650"/>
      <c r="BV10" s="1621" t="s">
        <v>10870</v>
      </c>
      <c r="BW10" s="1621" t="s">
        <v>10871</v>
      </c>
      <c r="BX10" s="1621" t="s">
        <v>10872</v>
      </c>
      <c r="BY10" s="1621" t="s">
        <v>10646</v>
      </c>
      <c r="BZ10" s="1621" t="s">
        <v>6842</v>
      </c>
      <c r="CA10" s="1650"/>
      <c r="CB10" s="1643" t="s">
        <v>10507</v>
      </c>
      <c r="CC10" s="1619" t="s">
        <v>10508</v>
      </c>
      <c r="CD10" s="1621" t="s">
        <v>10873</v>
      </c>
      <c r="CE10" s="1643">
        <v>49.61</v>
      </c>
      <c r="CF10" s="1650"/>
      <c r="CG10" s="1638" t="s">
        <v>10874</v>
      </c>
      <c r="CH10" s="1621" t="s">
        <v>10875</v>
      </c>
      <c r="CI10" s="1621" t="s">
        <v>10876</v>
      </c>
      <c r="CJ10" s="1583" t="s">
        <v>10877</v>
      </c>
      <c r="CK10" s="1650"/>
      <c r="CL10" s="1621" t="s">
        <v>10878</v>
      </c>
      <c r="CM10" s="1621" t="s">
        <v>7697</v>
      </c>
      <c r="CN10" s="1621" t="s">
        <v>1701</v>
      </c>
      <c r="CO10" s="1621" t="s">
        <v>3944</v>
      </c>
      <c r="CP10" s="1650"/>
      <c r="CQ10" s="1621" t="s">
        <v>10879</v>
      </c>
      <c r="CR10" s="1621">
        <v>49.24</v>
      </c>
      <c r="CS10" s="1583" t="s">
        <v>8586</v>
      </c>
      <c r="CT10" s="1583" t="s">
        <v>8510</v>
      </c>
      <c r="CU10" s="1621">
        <v>31.54</v>
      </c>
      <c r="CV10" s="1621">
        <v>24.99</v>
      </c>
      <c r="CW10" s="1621" t="s">
        <v>10880</v>
      </c>
      <c r="CX10" s="1621">
        <v>49.53</v>
      </c>
      <c r="CY10" s="1621">
        <v>58.76</v>
      </c>
      <c r="CZ10" s="1621">
        <v>18.73</v>
      </c>
      <c r="DA10" s="1621">
        <v>33.98</v>
      </c>
      <c r="DB10" s="1621" t="s">
        <v>10881</v>
      </c>
      <c r="DC10" s="1621">
        <v>37.39</v>
      </c>
      <c r="DD10" s="1650"/>
      <c r="DE10" s="1621" t="s">
        <v>10882</v>
      </c>
      <c r="DF10" s="1621" t="s">
        <v>9382</v>
      </c>
      <c r="DG10" s="1621" t="s">
        <v>10883</v>
      </c>
      <c r="DH10" s="1621" t="s">
        <v>2342</v>
      </c>
      <c r="DI10" s="1621" t="s">
        <v>10884</v>
      </c>
    </row>
    <row r="11">
      <c r="A11" s="1580" t="s">
        <v>6890</v>
      </c>
      <c r="B11" s="1581" t="s">
        <v>10885</v>
      </c>
      <c r="C11" s="1581" t="s">
        <v>10886</v>
      </c>
      <c r="D11" s="1645" t="s">
        <v>10887</v>
      </c>
      <c r="E11" s="1645" t="s">
        <v>10888</v>
      </c>
      <c r="F11" s="1583" t="s">
        <v>10889</v>
      </c>
      <c r="G11" s="1583" t="s">
        <v>7110</v>
      </c>
      <c r="H11" s="1584"/>
      <c r="I11" s="1583" t="s">
        <v>10890</v>
      </c>
      <c r="J11" s="1583">
        <v>50.83</v>
      </c>
      <c r="K11" s="1584"/>
      <c r="L11" s="1583" t="s">
        <v>7089</v>
      </c>
      <c r="M11" s="1583" t="s">
        <v>8871</v>
      </c>
      <c r="N11" s="1583" t="s">
        <v>10891</v>
      </c>
      <c r="O11" s="1583" t="s">
        <v>5150</v>
      </c>
      <c r="P11" s="1583" t="s">
        <v>10892</v>
      </c>
      <c r="Q11" s="1583" t="s">
        <v>10233</v>
      </c>
      <c r="R11" s="1583">
        <v>58.83</v>
      </c>
      <c r="S11" s="1609"/>
      <c r="T11" s="1583" t="s">
        <v>10893</v>
      </c>
      <c r="U11" s="1583" t="s">
        <v>10894</v>
      </c>
      <c r="V11" s="1583" t="s">
        <v>10895</v>
      </c>
      <c r="W11" s="1583" t="s">
        <v>3827</v>
      </c>
      <c r="X11" s="1583" t="s">
        <v>7248</v>
      </c>
      <c r="Y11" s="1583" t="s">
        <v>10896</v>
      </c>
      <c r="Z11" s="1583" t="s">
        <v>10897</v>
      </c>
      <c r="AA11" s="1583" t="s">
        <v>10898</v>
      </c>
      <c r="AB11" s="1609"/>
      <c r="AC11" s="1583" t="s">
        <v>2536</v>
      </c>
      <c r="AD11" s="1583" t="s">
        <v>10899</v>
      </c>
      <c r="AE11" s="1583" t="s">
        <v>10900</v>
      </c>
      <c r="AF11" s="1583">
        <v>47.98</v>
      </c>
      <c r="AG11" s="1583" t="s">
        <v>10901</v>
      </c>
      <c r="AH11" s="1583" t="s">
        <v>8735</v>
      </c>
      <c r="AI11" s="1583" t="s">
        <v>9833</v>
      </c>
      <c r="AJ11" s="1583">
        <v>49.34</v>
      </c>
      <c r="AK11" s="1609"/>
      <c r="AL11" s="1583" t="s">
        <v>10902</v>
      </c>
      <c r="AM11" s="1583">
        <v>48.09</v>
      </c>
      <c r="AN11" s="1609"/>
      <c r="AO11" s="1583" t="s">
        <v>10903</v>
      </c>
      <c r="AP11" s="1583" t="s">
        <v>10904</v>
      </c>
      <c r="AQ11" s="1583">
        <v>58.76</v>
      </c>
      <c r="AR11" s="1583" t="s">
        <v>1473</v>
      </c>
      <c r="AS11" s="1583" t="s">
        <v>10905</v>
      </c>
      <c r="AT11" s="1583" t="s">
        <v>10906</v>
      </c>
      <c r="AU11" s="1583" t="s">
        <v>10685</v>
      </c>
      <c r="AV11" s="1584"/>
      <c r="AW11" s="1583" t="s">
        <v>10907</v>
      </c>
      <c r="AX11" s="1583" t="s">
        <v>987</v>
      </c>
      <c r="AY11" s="1583" t="s">
        <v>8279</v>
      </c>
      <c r="AZ11" s="1583" t="s">
        <v>7906</v>
      </c>
      <c r="BA11" s="1583" t="s">
        <v>10908</v>
      </c>
      <c r="BB11" s="1583" t="s">
        <v>8782</v>
      </c>
      <c r="BC11" s="1583">
        <v>47.25</v>
      </c>
      <c r="BD11" s="1584"/>
      <c r="BE11" s="1583" t="s">
        <v>10909</v>
      </c>
      <c r="BF11" s="1583" t="s">
        <v>10910</v>
      </c>
      <c r="BG11" s="1583" t="s">
        <v>10911</v>
      </c>
      <c r="BH11" s="1583" t="s">
        <v>10912</v>
      </c>
      <c r="BI11" s="1583" t="s">
        <v>10913</v>
      </c>
      <c r="BJ11" s="1584"/>
      <c r="BK11" s="1583" t="s">
        <v>10914</v>
      </c>
      <c r="BL11" s="1583" t="s">
        <v>10915</v>
      </c>
      <c r="BM11" s="1583" t="s">
        <v>10916</v>
      </c>
      <c r="BN11" s="1583" t="s">
        <v>10917</v>
      </c>
      <c r="BO11" s="1583" t="s">
        <v>4938</v>
      </c>
      <c r="BP11" s="1583" t="s">
        <v>10918</v>
      </c>
      <c r="BQ11" s="1583" t="s">
        <v>10919</v>
      </c>
      <c r="BR11" s="1583" t="s">
        <v>10920</v>
      </c>
      <c r="BS11" s="1583" t="s">
        <v>9751</v>
      </c>
      <c r="BT11" s="1583">
        <v>43.02</v>
      </c>
      <c r="BU11" s="1584"/>
      <c r="BV11" s="1583" t="s">
        <v>8151</v>
      </c>
      <c r="BW11" s="1583" t="s">
        <v>10921</v>
      </c>
      <c r="BX11" s="1583" t="s">
        <v>10922</v>
      </c>
      <c r="BY11" s="1583">
        <v>1.0</v>
      </c>
      <c r="BZ11" s="1583">
        <v>1.0</v>
      </c>
      <c r="CA11" s="1584"/>
      <c r="CB11" s="1583" t="s">
        <v>10923</v>
      </c>
      <c r="CC11" s="1583" t="s">
        <v>10924</v>
      </c>
      <c r="CD11" s="1583" t="s">
        <v>596</v>
      </c>
      <c r="CE11" s="1583" t="s">
        <v>8586</v>
      </c>
      <c r="CF11" s="1584"/>
      <c r="CG11" s="1583" t="s">
        <v>9482</v>
      </c>
      <c r="CH11" s="1583" t="s">
        <v>2065</v>
      </c>
      <c r="CI11" s="1583" t="s">
        <v>10925</v>
      </c>
      <c r="CJ11" s="1583" t="s">
        <v>10926</v>
      </c>
      <c r="CK11" s="1609"/>
      <c r="CL11" s="1583" t="s">
        <v>10927</v>
      </c>
      <c r="CM11" s="1583" t="s">
        <v>10928</v>
      </c>
      <c r="CN11" s="1583" t="s">
        <v>10929</v>
      </c>
      <c r="CO11" s="1583" t="s">
        <v>10930</v>
      </c>
      <c r="CP11" s="1609"/>
      <c r="CQ11" s="1583" t="s">
        <v>10931</v>
      </c>
      <c r="CR11" s="1583">
        <v>48.29</v>
      </c>
      <c r="CS11" s="1583" t="s">
        <v>4756</v>
      </c>
      <c r="CT11" s="1583" t="s">
        <v>9317</v>
      </c>
      <c r="CU11" s="1583">
        <v>31.61</v>
      </c>
      <c r="CV11" s="1583">
        <v>25.3</v>
      </c>
      <c r="CW11" s="1583" t="s">
        <v>10932</v>
      </c>
      <c r="CX11" s="1583">
        <v>49.98</v>
      </c>
      <c r="CY11" s="1583">
        <v>59.24</v>
      </c>
      <c r="CZ11" s="1583">
        <v>18.47</v>
      </c>
      <c r="DA11" s="1583">
        <v>33.91</v>
      </c>
      <c r="DB11" s="1583" t="s">
        <v>10933</v>
      </c>
      <c r="DC11" s="1583">
        <v>37.05</v>
      </c>
      <c r="DD11" s="1608"/>
      <c r="DE11" s="1583" t="s">
        <v>10934</v>
      </c>
      <c r="DF11" s="1583" t="s">
        <v>10935</v>
      </c>
      <c r="DG11" s="1583" t="s">
        <v>10936</v>
      </c>
      <c r="DH11" s="1583" t="s">
        <v>10937</v>
      </c>
      <c r="DI11" s="1583" t="s">
        <v>10938</v>
      </c>
    </row>
    <row r="12">
      <c r="A12" s="1580" t="s">
        <v>10939</v>
      </c>
      <c r="B12" s="1581" t="s">
        <v>10940</v>
      </c>
      <c r="C12" s="1581" t="s">
        <v>10941</v>
      </c>
      <c r="D12" s="1645" t="s">
        <v>10942</v>
      </c>
      <c r="E12" s="1645" t="s">
        <v>268</v>
      </c>
      <c r="F12" s="1583" t="s">
        <v>10943</v>
      </c>
      <c r="G12" s="1583" t="s">
        <v>10944</v>
      </c>
      <c r="H12" s="1584"/>
      <c r="I12" s="1583" t="s">
        <v>10945</v>
      </c>
      <c r="J12" s="1652" t="s">
        <v>10946</v>
      </c>
      <c r="K12" s="1584"/>
      <c r="L12" s="1583" t="s">
        <v>9833</v>
      </c>
      <c r="M12" s="1583" t="s">
        <v>8149</v>
      </c>
      <c r="N12" s="1583" t="s">
        <v>10947</v>
      </c>
      <c r="O12" s="1583" t="s">
        <v>10948</v>
      </c>
      <c r="P12" s="1583" t="s">
        <v>5438</v>
      </c>
      <c r="Q12" s="1583" t="s">
        <v>10949</v>
      </c>
      <c r="R12" s="1583">
        <v>58.5</v>
      </c>
      <c r="S12" s="1609"/>
      <c r="T12" s="1583" t="s">
        <v>3114</v>
      </c>
      <c r="U12" s="1583" t="s">
        <v>10950</v>
      </c>
      <c r="V12" s="1583" t="s">
        <v>8164</v>
      </c>
      <c r="W12" s="1583" t="s">
        <v>9233</v>
      </c>
      <c r="X12" s="1583" t="s">
        <v>3598</v>
      </c>
      <c r="Y12" s="1583" t="s">
        <v>10951</v>
      </c>
      <c r="Z12" s="1583" t="s">
        <v>10952</v>
      </c>
      <c r="AA12" s="1583" t="s">
        <v>3188</v>
      </c>
      <c r="AB12" s="1609"/>
      <c r="AC12" s="1583" t="s">
        <v>10953</v>
      </c>
      <c r="AD12" s="1583" t="s">
        <v>10954</v>
      </c>
      <c r="AE12" s="1583" t="s">
        <v>10955</v>
      </c>
      <c r="AF12" s="1583">
        <v>48.48</v>
      </c>
      <c r="AG12" s="1583" t="s">
        <v>10956</v>
      </c>
      <c r="AH12" s="1583" t="s">
        <v>703</v>
      </c>
      <c r="AI12" s="1583" t="s">
        <v>9405</v>
      </c>
      <c r="AJ12" s="1583">
        <v>49.4</v>
      </c>
      <c r="AK12" s="1609"/>
      <c r="AL12" s="1583" t="s">
        <v>10957</v>
      </c>
      <c r="AM12" s="1583">
        <v>48.12</v>
      </c>
      <c r="AN12" s="1609"/>
      <c r="AO12" s="1583" t="s">
        <v>10958</v>
      </c>
      <c r="AP12" s="1583" t="s">
        <v>10959</v>
      </c>
      <c r="AQ12" s="1583">
        <v>59.16</v>
      </c>
      <c r="AR12" s="1583" t="s">
        <v>10960</v>
      </c>
      <c r="AS12" s="1583" t="s">
        <v>9659</v>
      </c>
      <c r="AT12" s="1583" t="s">
        <v>9648</v>
      </c>
      <c r="AU12" s="1583" t="s">
        <v>10961</v>
      </c>
      <c r="AV12" s="1584"/>
      <c r="AW12" s="1583" t="s">
        <v>10962</v>
      </c>
      <c r="AX12" s="1583" t="s">
        <v>6216</v>
      </c>
      <c r="AY12" s="1583" t="s">
        <v>9067</v>
      </c>
      <c r="AZ12" s="1583" t="s">
        <v>10689</v>
      </c>
      <c r="BA12" s="1583" t="s">
        <v>10963</v>
      </c>
      <c r="BB12" s="1583" t="s">
        <v>2360</v>
      </c>
      <c r="BC12" s="1583">
        <v>47.11</v>
      </c>
      <c r="BD12" s="1584"/>
      <c r="BE12" s="1583" t="s">
        <v>10964</v>
      </c>
      <c r="BF12" s="1583" t="s">
        <v>10965</v>
      </c>
      <c r="BG12" s="1583" t="s">
        <v>10966</v>
      </c>
      <c r="BH12" s="1583" t="s">
        <v>251</v>
      </c>
      <c r="BI12" s="1583" t="s">
        <v>10967</v>
      </c>
      <c r="BJ12" s="1584"/>
      <c r="BK12" s="1583" t="s">
        <v>10968</v>
      </c>
      <c r="BL12" s="1583" t="s">
        <v>10969</v>
      </c>
      <c r="BM12" s="1583" t="s">
        <v>10970</v>
      </c>
      <c r="BN12" s="1583" t="s">
        <v>9116</v>
      </c>
      <c r="BO12" s="1583" t="s">
        <v>10971</v>
      </c>
      <c r="BP12" s="1583" t="s">
        <v>9251</v>
      </c>
      <c r="BQ12" s="1583" t="s">
        <v>5279</v>
      </c>
      <c r="BR12" s="1583" t="s">
        <v>9886</v>
      </c>
      <c r="BS12" s="1583" t="s">
        <v>9213</v>
      </c>
      <c r="BT12" s="1583">
        <v>42.79</v>
      </c>
      <c r="BU12" s="1584"/>
      <c r="BV12" s="1583" t="s">
        <v>10972</v>
      </c>
      <c r="BW12" s="1583" t="s">
        <v>10973</v>
      </c>
      <c r="BX12" s="1583" t="s">
        <v>10974</v>
      </c>
      <c r="BY12" s="1583" t="s">
        <v>10975</v>
      </c>
      <c r="BZ12" s="1583" t="s">
        <v>3139</v>
      </c>
      <c r="CA12" s="1584"/>
      <c r="CB12" s="1583" t="s">
        <v>10976</v>
      </c>
      <c r="CC12" s="1583" t="s">
        <v>5265</v>
      </c>
      <c r="CD12" s="1583" t="s">
        <v>2483</v>
      </c>
      <c r="CE12" s="1583" t="s">
        <v>8586</v>
      </c>
      <c r="CF12" s="1584"/>
      <c r="CG12" s="1583" t="s">
        <v>10977</v>
      </c>
      <c r="CH12" s="1583" t="s">
        <v>10978</v>
      </c>
      <c r="CI12" s="1583" t="s">
        <v>10979</v>
      </c>
      <c r="CJ12" s="1583" t="s">
        <v>10980</v>
      </c>
      <c r="CK12" s="1609"/>
      <c r="CL12" s="1583" t="s">
        <v>10981</v>
      </c>
      <c r="CM12" s="1583" t="s">
        <v>10982</v>
      </c>
      <c r="CN12" s="1583" t="s">
        <v>10983</v>
      </c>
      <c r="CO12" s="1583" t="s">
        <v>5414</v>
      </c>
      <c r="CP12" s="1609"/>
      <c r="CQ12" s="1583" t="s">
        <v>10984</v>
      </c>
      <c r="CR12" s="1583">
        <v>48.19</v>
      </c>
      <c r="CS12" s="1634" t="str">
        <f>HYPERLINK("https://www.youtube.com/watch?v=ULSYbWi59rw","1:54.11")</f>
        <v>1:54.11</v>
      </c>
      <c r="CT12" s="1583" t="s">
        <v>9190</v>
      </c>
      <c r="CU12" s="1583">
        <v>31.53</v>
      </c>
      <c r="CV12" s="1583">
        <v>25.35</v>
      </c>
      <c r="CW12" s="1583" t="s">
        <v>4407</v>
      </c>
      <c r="CX12" s="1583">
        <v>50.39</v>
      </c>
      <c r="CY12" s="1583">
        <v>58.75</v>
      </c>
      <c r="CZ12" s="1583">
        <v>18.5</v>
      </c>
      <c r="DA12" s="1583">
        <v>33.67</v>
      </c>
      <c r="DB12" s="1583" t="s">
        <v>10985</v>
      </c>
      <c r="DC12" s="1583">
        <v>37.76</v>
      </c>
      <c r="DD12" s="1584"/>
      <c r="DE12" s="1583" t="s">
        <v>10986</v>
      </c>
      <c r="DF12" s="1583" t="s">
        <v>4278</v>
      </c>
      <c r="DG12" s="1583" t="s">
        <v>10987</v>
      </c>
      <c r="DH12" s="1583" t="s">
        <v>10988</v>
      </c>
      <c r="DI12" s="1583" t="s">
        <v>10160</v>
      </c>
    </row>
    <row r="13">
      <c r="A13" s="1607" t="s">
        <v>8109</v>
      </c>
      <c r="B13" s="1652" t="s">
        <v>10989</v>
      </c>
      <c r="C13" s="1581" t="s">
        <v>10990</v>
      </c>
      <c r="D13" s="1645" t="s">
        <v>10991</v>
      </c>
      <c r="E13" s="1645" t="s">
        <v>530</v>
      </c>
      <c r="F13" s="1583" t="s">
        <v>7003</v>
      </c>
      <c r="G13" s="1583" t="s">
        <v>10992</v>
      </c>
      <c r="H13" s="1584"/>
      <c r="I13" s="1583" t="s">
        <v>10993</v>
      </c>
      <c r="J13" s="1583">
        <v>52.24</v>
      </c>
      <c r="K13" s="1584"/>
      <c r="L13" s="1583" t="s">
        <v>9156</v>
      </c>
      <c r="M13" s="1583" t="s">
        <v>9568</v>
      </c>
      <c r="N13" s="1583" t="s">
        <v>10994</v>
      </c>
      <c r="O13" s="1583" t="s">
        <v>10995</v>
      </c>
      <c r="P13" s="1583" t="s">
        <v>6940</v>
      </c>
      <c r="Q13" s="1583" t="s">
        <v>10996</v>
      </c>
      <c r="R13" s="1583">
        <v>58.93</v>
      </c>
      <c r="S13" s="1609"/>
      <c r="T13" s="1583" t="s">
        <v>10997</v>
      </c>
      <c r="U13" s="1583" t="s">
        <v>10998</v>
      </c>
      <c r="V13" s="1583" t="s">
        <v>6973</v>
      </c>
      <c r="W13" s="1583" t="s">
        <v>10999</v>
      </c>
      <c r="X13" s="1583" t="s">
        <v>2229</v>
      </c>
      <c r="Y13" s="1583" t="s">
        <v>11000</v>
      </c>
      <c r="Z13" s="1583" t="s">
        <v>11001</v>
      </c>
      <c r="AA13" s="1583" t="s">
        <v>11002</v>
      </c>
      <c r="AB13" s="1609"/>
      <c r="AC13" s="1583" t="s">
        <v>2160</v>
      </c>
      <c r="AD13" s="1583" t="s">
        <v>11003</v>
      </c>
      <c r="AE13" s="1583" t="s">
        <v>11004</v>
      </c>
      <c r="AF13" s="1583">
        <v>49.08</v>
      </c>
      <c r="AG13" s="1583" t="s">
        <v>4371</v>
      </c>
      <c r="AH13" s="1583" t="s">
        <v>11005</v>
      </c>
      <c r="AI13" s="1583" t="s">
        <v>9475</v>
      </c>
      <c r="AJ13" s="1583">
        <v>53.54</v>
      </c>
      <c r="AK13" s="1609"/>
      <c r="AL13" s="1583" t="s">
        <v>8925</v>
      </c>
      <c r="AM13" s="1583">
        <v>50.17</v>
      </c>
      <c r="AN13" s="1609"/>
      <c r="AO13" s="1583" t="s">
        <v>11006</v>
      </c>
      <c r="AP13" s="1583" t="s">
        <v>5395</v>
      </c>
      <c r="AQ13" s="1583">
        <v>59.52</v>
      </c>
      <c r="AR13" s="1583" t="s">
        <v>10593</v>
      </c>
      <c r="AS13" s="1583" t="s">
        <v>11007</v>
      </c>
      <c r="AT13" s="1583" t="s">
        <v>11008</v>
      </c>
      <c r="AU13" s="1583" t="s">
        <v>6927</v>
      </c>
      <c r="AV13" s="1584"/>
      <c r="AW13" s="1583" t="s">
        <v>11009</v>
      </c>
      <c r="AX13" s="1583" t="s">
        <v>2285</v>
      </c>
      <c r="AY13" s="1583" t="s">
        <v>8969</v>
      </c>
      <c r="AZ13" s="1583" t="s">
        <v>11010</v>
      </c>
      <c r="BA13" s="1583" t="s">
        <v>9503</v>
      </c>
      <c r="BB13" s="1583" t="s">
        <v>9450</v>
      </c>
      <c r="BC13" s="1583">
        <v>47.09</v>
      </c>
      <c r="BD13" s="1584"/>
      <c r="BE13" s="1583" t="s">
        <v>11011</v>
      </c>
      <c r="BF13" s="1583" t="s">
        <v>11012</v>
      </c>
      <c r="BG13" s="1583" t="s">
        <v>11013</v>
      </c>
      <c r="BH13" s="1583" t="s">
        <v>11014</v>
      </c>
      <c r="BI13" s="1583" t="s">
        <v>11015</v>
      </c>
      <c r="BJ13" s="1584"/>
      <c r="BK13" s="1583" t="s">
        <v>8889</v>
      </c>
      <c r="BL13" s="1583" t="s">
        <v>11016</v>
      </c>
      <c r="BM13" s="1583" t="s">
        <v>11017</v>
      </c>
      <c r="BN13" s="1583" t="s">
        <v>8633</v>
      </c>
      <c r="BO13" s="1583" t="s">
        <v>11018</v>
      </c>
      <c r="BP13" s="1583" t="s">
        <v>5562</v>
      </c>
      <c r="BQ13" s="1583" t="s">
        <v>11019</v>
      </c>
      <c r="BR13" s="1583" t="s">
        <v>1811</v>
      </c>
      <c r="BS13" s="1583" t="s">
        <v>11020</v>
      </c>
      <c r="BT13" s="1583">
        <v>43.23</v>
      </c>
      <c r="BU13" s="1584"/>
      <c r="BV13" s="1583" t="s">
        <v>11021</v>
      </c>
      <c r="BW13" s="1583" t="s">
        <v>8586</v>
      </c>
      <c r="BX13" s="1583" t="s">
        <v>8586</v>
      </c>
      <c r="BY13" s="1583" t="s">
        <v>11022</v>
      </c>
      <c r="BZ13" s="1583" t="s">
        <v>11023</v>
      </c>
      <c r="CA13" s="1584"/>
      <c r="CB13" s="1583" t="s">
        <v>11024</v>
      </c>
      <c r="CC13" s="1583" t="s">
        <v>4625</v>
      </c>
      <c r="CD13" s="1583" t="s">
        <v>11025</v>
      </c>
      <c r="CE13" s="1583" t="s">
        <v>8586</v>
      </c>
      <c r="CF13" s="1584"/>
      <c r="CG13" s="1638" t="s">
        <v>6074</v>
      </c>
      <c r="CH13" s="1583" t="s">
        <v>11026</v>
      </c>
      <c r="CI13" s="1583" t="s">
        <v>11027</v>
      </c>
      <c r="CJ13" s="1583" t="s">
        <v>11028</v>
      </c>
      <c r="CK13" s="1609"/>
      <c r="CL13" s="1583" t="s">
        <v>11029</v>
      </c>
      <c r="CM13" s="1583" t="s">
        <v>7922</v>
      </c>
      <c r="CN13" s="1583" t="s">
        <v>11030</v>
      </c>
      <c r="CO13" s="1583" t="s">
        <v>11031</v>
      </c>
      <c r="CP13" s="1609"/>
      <c r="CQ13" s="1583" t="s">
        <v>11032</v>
      </c>
      <c r="CR13" s="1583" t="s">
        <v>4823</v>
      </c>
      <c r="CS13" s="1583" t="s">
        <v>11033</v>
      </c>
      <c r="CT13" s="1583" t="s">
        <v>11034</v>
      </c>
      <c r="CU13" s="1583">
        <v>32.81</v>
      </c>
      <c r="CV13" s="1583">
        <v>26.89</v>
      </c>
      <c r="CW13" s="1583" t="s">
        <v>11035</v>
      </c>
      <c r="CX13" s="1583">
        <v>52.07</v>
      </c>
      <c r="CY13" s="1583">
        <v>59.35</v>
      </c>
      <c r="CZ13" s="1583">
        <v>18.82</v>
      </c>
      <c r="DA13" s="1583">
        <v>34.76</v>
      </c>
      <c r="DB13" s="1583" t="s">
        <v>11036</v>
      </c>
      <c r="DC13" s="1583">
        <v>37.87</v>
      </c>
      <c r="DD13" s="1584"/>
      <c r="DE13" s="1583" t="s">
        <v>11037</v>
      </c>
      <c r="DF13" s="1583" t="s">
        <v>11038</v>
      </c>
      <c r="DG13" s="1583" t="s">
        <v>11039</v>
      </c>
      <c r="DH13" s="1583" t="s">
        <v>9697</v>
      </c>
      <c r="DI13" s="1583" t="s">
        <v>11040</v>
      </c>
    </row>
    <row r="14">
      <c r="A14" s="1580" t="s">
        <v>5812</v>
      </c>
      <c r="B14" s="1581" t="s">
        <v>11041</v>
      </c>
      <c r="C14" s="1581" t="s">
        <v>11042</v>
      </c>
      <c r="D14" s="1621" t="s">
        <v>11043</v>
      </c>
      <c r="E14" s="1621" t="s">
        <v>9534</v>
      </c>
      <c r="F14" s="1621" t="s">
        <v>11044</v>
      </c>
      <c r="G14" s="1621" t="s">
        <v>11045</v>
      </c>
      <c r="H14" s="1584"/>
      <c r="I14" s="1621" t="s">
        <v>11046</v>
      </c>
      <c r="J14" s="1621">
        <v>51.19</v>
      </c>
      <c r="K14" s="1584"/>
      <c r="L14" s="1621" t="s">
        <v>5111</v>
      </c>
      <c r="M14" s="1621" t="s">
        <v>11047</v>
      </c>
      <c r="N14" s="1621" t="s">
        <v>5605</v>
      </c>
      <c r="O14" s="1621" t="s">
        <v>11048</v>
      </c>
      <c r="P14" s="1621" t="s">
        <v>11049</v>
      </c>
      <c r="Q14" s="1621" t="s">
        <v>11050</v>
      </c>
      <c r="R14" s="1621">
        <v>59.16</v>
      </c>
      <c r="S14" s="1609"/>
      <c r="T14" s="1621" t="s">
        <v>2829</v>
      </c>
      <c r="U14" s="1621" t="s">
        <v>11051</v>
      </c>
      <c r="V14" s="1621" t="s">
        <v>8535</v>
      </c>
      <c r="W14" s="1621" t="s">
        <v>3439</v>
      </c>
      <c r="X14" s="1621" t="s">
        <v>5304</v>
      </c>
      <c r="Y14" s="1621" t="s">
        <v>11052</v>
      </c>
      <c r="Z14" s="1621" t="s">
        <v>11053</v>
      </c>
      <c r="AA14" s="1621" t="s">
        <v>11054</v>
      </c>
      <c r="AB14" s="1584"/>
      <c r="AC14" s="1621" t="s">
        <v>6853</v>
      </c>
      <c r="AD14" s="1621" t="s">
        <v>7924</v>
      </c>
      <c r="AE14" s="1621" t="s">
        <v>2941</v>
      </c>
      <c r="AF14" s="1621">
        <v>49.53</v>
      </c>
      <c r="AG14" s="1621" t="s">
        <v>9455</v>
      </c>
      <c r="AH14" s="1621" t="s">
        <v>11055</v>
      </c>
      <c r="AI14" s="1621" t="s">
        <v>4675</v>
      </c>
      <c r="AJ14" s="1621">
        <v>49.63</v>
      </c>
      <c r="AK14" s="1623"/>
      <c r="AL14" s="1621" t="s">
        <v>9567</v>
      </c>
      <c r="AM14" s="1583">
        <v>48.28</v>
      </c>
      <c r="AN14" s="1609"/>
      <c r="AO14" s="1621" t="s">
        <v>11056</v>
      </c>
      <c r="AP14" s="1591" t="s">
        <v>4464</v>
      </c>
      <c r="AQ14" s="1621">
        <v>59.39</v>
      </c>
      <c r="AR14" s="1621" t="s">
        <v>8080</v>
      </c>
      <c r="AS14" s="1621" t="s">
        <v>11057</v>
      </c>
      <c r="AT14" s="1621" t="s">
        <v>11058</v>
      </c>
      <c r="AU14" s="1621" t="s">
        <v>11059</v>
      </c>
      <c r="AV14" s="1587"/>
      <c r="AW14" s="1621" t="s">
        <v>5201</v>
      </c>
      <c r="AX14" s="1621" t="s">
        <v>10721</v>
      </c>
      <c r="AY14" s="1621" t="s">
        <v>4359</v>
      </c>
      <c r="AZ14" s="1621" t="s">
        <v>9169</v>
      </c>
      <c r="BA14" s="1621" t="s">
        <v>8575</v>
      </c>
      <c r="BB14" s="1621" t="s">
        <v>11060</v>
      </c>
      <c r="BC14" s="1621">
        <v>47.02</v>
      </c>
      <c r="BD14" s="1587"/>
      <c r="BE14" s="1621" t="s">
        <v>11061</v>
      </c>
      <c r="BF14" s="1621" t="s">
        <v>11062</v>
      </c>
      <c r="BG14" s="1621" t="s">
        <v>11063</v>
      </c>
      <c r="BH14" s="1621" t="s">
        <v>11064</v>
      </c>
      <c r="BI14" s="1621" t="s">
        <v>6099</v>
      </c>
      <c r="BJ14" s="1597"/>
      <c r="BK14" s="1621" t="s">
        <v>11065</v>
      </c>
      <c r="BL14" s="1621" t="s">
        <v>8934</v>
      </c>
      <c r="BM14" s="1621" t="s">
        <v>11066</v>
      </c>
      <c r="BN14" s="1621" t="s">
        <v>11067</v>
      </c>
      <c r="BO14" s="1621" t="s">
        <v>11068</v>
      </c>
      <c r="BP14" s="1621" t="s">
        <v>11069</v>
      </c>
      <c r="BQ14" s="1621" t="s">
        <v>11070</v>
      </c>
      <c r="BR14" s="1621" t="s">
        <v>1811</v>
      </c>
      <c r="BS14" s="1621" t="s">
        <v>9334</v>
      </c>
      <c r="BT14" s="1621">
        <v>43.21</v>
      </c>
      <c r="BU14" s="1587"/>
      <c r="BV14" s="1621" t="s">
        <v>11071</v>
      </c>
      <c r="BW14" s="1621" t="s">
        <v>11072</v>
      </c>
      <c r="BX14" s="1621" t="s">
        <v>11073</v>
      </c>
      <c r="BY14" s="1621" t="s">
        <v>6888</v>
      </c>
      <c r="BZ14" s="1621" t="s">
        <v>9206</v>
      </c>
      <c r="CA14" s="1597"/>
      <c r="CB14" s="1621" t="s">
        <v>11074</v>
      </c>
      <c r="CC14" s="1621" t="s">
        <v>11075</v>
      </c>
      <c r="CD14" s="1621" t="s">
        <v>11076</v>
      </c>
      <c r="CE14" s="1621" t="s">
        <v>8586</v>
      </c>
      <c r="CF14" s="1587"/>
      <c r="CG14" s="1621" t="s">
        <v>3530</v>
      </c>
      <c r="CH14" s="1621" t="s">
        <v>11077</v>
      </c>
      <c r="CI14" s="1621" t="s">
        <v>11078</v>
      </c>
      <c r="CJ14" s="1621" t="s">
        <v>8945</v>
      </c>
      <c r="CK14" s="1597"/>
      <c r="CL14" s="1621" t="s">
        <v>11079</v>
      </c>
      <c r="CM14" s="1621" t="s">
        <v>11080</v>
      </c>
      <c r="CN14" s="1621" t="s">
        <v>11081</v>
      </c>
      <c r="CO14" s="1621" t="s">
        <v>11082</v>
      </c>
      <c r="CP14" s="1587"/>
      <c r="CQ14" s="1621">
        <v>47.26</v>
      </c>
      <c r="CR14" s="1621">
        <v>53.29</v>
      </c>
      <c r="CS14" s="1621" t="s">
        <v>11083</v>
      </c>
      <c r="CT14" s="1621" t="s">
        <v>7209</v>
      </c>
      <c r="CU14" s="1621">
        <v>31.4</v>
      </c>
      <c r="CV14" s="1621">
        <v>26.15</v>
      </c>
      <c r="CW14" s="1621" t="s">
        <v>8383</v>
      </c>
      <c r="CX14" s="1621">
        <v>50.76</v>
      </c>
      <c r="CY14" s="1621">
        <v>59.63</v>
      </c>
      <c r="CZ14" s="1621">
        <v>18.29</v>
      </c>
      <c r="DA14" s="1621">
        <v>33.84</v>
      </c>
      <c r="DB14" s="1621" t="s">
        <v>5552</v>
      </c>
      <c r="DC14" s="1621">
        <v>38.46</v>
      </c>
      <c r="DD14" s="1597"/>
      <c r="DE14" s="1621" t="s">
        <v>11084</v>
      </c>
      <c r="DF14" s="1621" t="s">
        <v>2345</v>
      </c>
      <c r="DG14" s="1621" t="s">
        <v>11085</v>
      </c>
      <c r="DH14" s="1621" t="s">
        <v>11086</v>
      </c>
      <c r="DI14" s="1621" t="s">
        <v>7447</v>
      </c>
    </row>
    <row r="15">
      <c r="A15" s="1580" t="s">
        <v>2421</v>
      </c>
      <c r="B15" s="1581" t="s">
        <v>10764</v>
      </c>
      <c r="C15" s="1581" t="s">
        <v>11087</v>
      </c>
      <c r="D15" s="1583" t="s">
        <v>11088</v>
      </c>
      <c r="E15" s="1645" t="s">
        <v>4087</v>
      </c>
      <c r="F15" s="1583" t="s">
        <v>5237</v>
      </c>
      <c r="G15" s="1583" t="s">
        <v>9335</v>
      </c>
      <c r="H15" s="1584"/>
      <c r="I15" s="1583" t="s">
        <v>10584</v>
      </c>
      <c r="J15" s="1583">
        <v>48.56</v>
      </c>
      <c r="K15" s="1608"/>
      <c r="L15" s="1583" t="s">
        <v>6534</v>
      </c>
      <c r="M15" s="1583" t="s">
        <v>9352</v>
      </c>
      <c r="N15" s="1583" t="s">
        <v>11089</v>
      </c>
      <c r="O15" s="1583" t="s">
        <v>9489</v>
      </c>
      <c r="P15" s="1583" t="s">
        <v>4432</v>
      </c>
      <c r="Q15" s="1583" t="s">
        <v>4155</v>
      </c>
      <c r="R15" s="1583">
        <v>59.14</v>
      </c>
      <c r="S15" s="1609"/>
      <c r="T15" s="1583" t="s">
        <v>11090</v>
      </c>
      <c r="U15" s="1583" t="s">
        <v>5145</v>
      </c>
      <c r="V15" s="1583" t="s">
        <v>2986</v>
      </c>
      <c r="W15" s="1583" t="s">
        <v>11091</v>
      </c>
      <c r="X15" s="1583" t="s">
        <v>8382</v>
      </c>
      <c r="Y15" s="1621" t="s">
        <v>11092</v>
      </c>
      <c r="Z15" s="1583" t="s">
        <v>11093</v>
      </c>
      <c r="AA15" s="1583" t="s">
        <v>11094</v>
      </c>
      <c r="AB15" s="1609"/>
      <c r="AC15" s="1583" t="s">
        <v>8823</v>
      </c>
      <c r="AD15" s="1583" t="s">
        <v>11095</v>
      </c>
      <c r="AE15" s="1583" t="s">
        <v>11096</v>
      </c>
      <c r="AF15" s="1583">
        <v>47.39</v>
      </c>
      <c r="AG15" s="1583" t="s">
        <v>8179</v>
      </c>
      <c r="AH15" s="1583" t="s">
        <v>11097</v>
      </c>
      <c r="AI15" s="1583" t="s">
        <v>11098</v>
      </c>
      <c r="AJ15" s="1621">
        <v>49.56</v>
      </c>
      <c r="AK15" s="1609"/>
      <c r="AL15" s="1583" t="s">
        <v>11099</v>
      </c>
      <c r="AM15" s="1583">
        <v>48.31</v>
      </c>
      <c r="AN15" s="1609"/>
      <c r="AO15" s="1583" t="s">
        <v>11100</v>
      </c>
      <c r="AP15" s="1621" t="s">
        <v>6431</v>
      </c>
      <c r="AQ15" s="1583">
        <v>57.62</v>
      </c>
      <c r="AR15" s="1621" t="s">
        <v>11101</v>
      </c>
      <c r="AS15" s="1621" t="s">
        <v>11102</v>
      </c>
      <c r="AT15" s="1621" t="s">
        <v>11103</v>
      </c>
      <c r="AU15" s="1621" t="s">
        <v>2615</v>
      </c>
      <c r="AV15" s="1584"/>
      <c r="AW15" s="1621" t="s">
        <v>11104</v>
      </c>
      <c r="AX15" s="1583" t="s">
        <v>5904</v>
      </c>
      <c r="AY15" s="1621" t="s">
        <v>10851</v>
      </c>
      <c r="AZ15" s="1621" t="s">
        <v>3884</v>
      </c>
      <c r="BA15" s="1621" t="s">
        <v>11105</v>
      </c>
      <c r="BB15" s="1621" t="s">
        <v>8691</v>
      </c>
      <c r="BC15" s="1583">
        <v>42.96</v>
      </c>
      <c r="BD15" s="1608"/>
      <c r="BE15" s="1583" t="s">
        <v>10645</v>
      </c>
      <c r="BF15" s="1583" t="s">
        <v>11106</v>
      </c>
      <c r="BG15" s="1583" t="s">
        <v>11107</v>
      </c>
      <c r="BH15" s="1583" t="s">
        <v>11108</v>
      </c>
      <c r="BI15" s="1583" t="s">
        <v>4573</v>
      </c>
      <c r="BJ15" s="1584"/>
      <c r="BK15" s="1583" t="s">
        <v>11109</v>
      </c>
      <c r="BL15" s="1583" t="s">
        <v>11110</v>
      </c>
      <c r="BM15" s="1583" t="s">
        <v>11111</v>
      </c>
      <c r="BN15" s="1583" t="s">
        <v>1451</v>
      </c>
      <c r="BO15" s="1583" t="s">
        <v>11112</v>
      </c>
      <c r="BP15" s="1583" t="s">
        <v>11113</v>
      </c>
      <c r="BQ15" s="1583" t="s">
        <v>7906</v>
      </c>
      <c r="BR15" s="1583" t="s">
        <v>11114</v>
      </c>
      <c r="BS15" s="1583" t="s">
        <v>9798</v>
      </c>
      <c r="BT15" s="1583">
        <v>44.22</v>
      </c>
      <c r="BU15" s="1584"/>
      <c r="BV15" s="1583" t="s">
        <v>11115</v>
      </c>
      <c r="BW15" s="1583" t="s">
        <v>11116</v>
      </c>
      <c r="BX15" s="1583" t="s">
        <v>11117</v>
      </c>
      <c r="BY15" s="1583" t="s">
        <v>11118</v>
      </c>
      <c r="BZ15" s="1583" t="s">
        <v>11119</v>
      </c>
      <c r="CA15" s="1584"/>
      <c r="CB15" s="1583" t="s">
        <v>11120</v>
      </c>
      <c r="CC15" s="1583" t="s">
        <v>11121</v>
      </c>
      <c r="CD15" s="1583" t="s">
        <v>11122</v>
      </c>
      <c r="CE15" s="1583" t="s">
        <v>8586</v>
      </c>
      <c r="CF15" s="1584"/>
      <c r="CG15" s="1583" t="s">
        <v>9607</v>
      </c>
      <c r="CH15" s="1583" t="s">
        <v>11123</v>
      </c>
      <c r="CI15" s="1583" t="s">
        <v>11124</v>
      </c>
      <c r="CJ15" s="1583" t="s">
        <v>11125</v>
      </c>
      <c r="CK15" s="1609"/>
      <c r="CL15" s="1583" t="s">
        <v>11126</v>
      </c>
      <c r="CM15" s="1583" t="s">
        <v>9700</v>
      </c>
      <c r="CN15" s="1583" t="s">
        <v>5021</v>
      </c>
      <c r="CO15" s="1583" t="s">
        <v>9416</v>
      </c>
      <c r="CP15" s="1609"/>
      <c r="CQ15" s="1583" t="s">
        <v>11127</v>
      </c>
      <c r="CR15" s="1583">
        <v>54.12</v>
      </c>
      <c r="CS15" s="1583" t="s">
        <v>11128</v>
      </c>
      <c r="CT15" s="1583" t="s">
        <v>8124</v>
      </c>
      <c r="CU15" s="1583">
        <v>31.49</v>
      </c>
      <c r="CV15" s="1583">
        <v>24.9</v>
      </c>
      <c r="CW15" s="1583" t="s">
        <v>11129</v>
      </c>
      <c r="CX15" s="1583">
        <v>53.93</v>
      </c>
      <c r="CY15" s="1583" t="s">
        <v>11130</v>
      </c>
      <c r="CZ15" s="1583">
        <v>18.72</v>
      </c>
      <c r="DA15" s="1583">
        <v>35.39</v>
      </c>
      <c r="DB15" s="1583" t="s">
        <v>11131</v>
      </c>
      <c r="DC15" s="1583">
        <v>38.28</v>
      </c>
      <c r="DD15" s="1584"/>
      <c r="DE15" s="1583" t="s">
        <v>11132</v>
      </c>
      <c r="DF15" s="1583" t="s">
        <v>6970</v>
      </c>
      <c r="DG15" s="1583" t="s">
        <v>11133</v>
      </c>
      <c r="DH15" s="1621" t="s">
        <v>11134</v>
      </c>
      <c r="DI15" s="1583" t="s">
        <v>5009</v>
      </c>
    </row>
    <row r="16">
      <c r="A16" s="1580" t="s">
        <v>1745</v>
      </c>
      <c r="B16" s="1582">
        <v>0.12564814814814815</v>
      </c>
      <c r="C16" s="1582">
        <v>0.13260416666666666</v>
      </c>
      <c r="D16" s="1583" t="s">
        <v>11135</v>
      </c>
      <c r="E16" s="1583" t="s">
        <v>4659</v>
      </c>
      <c r="F16" s="1583" t="s">
        <v>11136</v>
      </c>
      <c r="G16" s="1583" t="s">
        <v>11137</v>
      </c>
      <c r="H16" s="1584"/>
      <c r="I16" s="1583" t="s">
        <v>11138</v>
      </c>
      <c r="J16" s="1583" t="s">
        <v>11139</v>
      </c>
      <c r="K16" s="1584"/>
      <c r="L16" s="1583" t="s">
        <v>11140</v>
      </c>
      <c r="M16" s="1583" t="s">
        <v>4275</v>
      </c>
      <c r="N16" s="1583" t="s">
        <v>11141</v>
      </c>
      <c r="O16" s="1583" t="s">
        <v>11142</v>
      </c>
      <c r="P16" s="1583" t="s">
        <v>11143</v>
      </c>
      <c r="Q16" s="1583" t="s">
        <v>11144</v>
      </c>
      <c r="R16" s="1583">
        <v>59.7</v>
      </c>
      <c r="S16" s="1609"/>
      <c r="T16" s="1583" t="s">
        <v>11145</v>
      </c>
      <c r="U16" s="1583" t="s">
        <v>11146</v>
      </c>
      <c r="V16" s="1583" t="s">
        <v>5000</v>
      </c>
      <c r="W16" s="1583" t="s">
        <v>11147</v>
      </c>
      <c r="X16" s="1583" t="s">
        <v>11148</v>
      </c>
      <c r="Y16" s="1583" t="s">
        <v>11149</v>
      </c>
      <c r="Z16" s="1583" t="s">
        <v>11150</v>
      </c>
      <c r="AA16" s="1583" t="s">
        <v>11151</v>
      </c>
      <c r="AB16" s="1584"/>
      <c r="AC16" s="1603" t="s">
        <v>8530</v>
      </c>
      <c r="AD16" s="1583" t="s">
        <v>11152</v>
      </c>
      <c r="AE16" s="1583" t="s">
        <v>11153</v>
      </c>
      <c r="AF16" s="1583">
        <v>48.08</v>
      </c>
      <c r="AG16" s="1583" t="s">
        <v>925</v>
      </c>
      <c r="AH16" s="1583" t="s">
        <v>9213</v>
      </c>
      <c r="AI16" s="1583" t="s">
        <v>11154</v>
      </c>
      <c r="AJ16" s="1583">
        <v>49.94</v>
      </c>
      <c r="AK16" s="1587"/>
      <c r="AL16" s="1588" t="s">
        <v>11155</v>
      </c>
      <c r="AM16" s="1589">
        <v>48.08</v>
      </c>
      <c r="AN16" s="1584"/>
      <c r="AO16" s="1590" t="s">
        <v>11156</v>
      </c>
      <c r="AP16" s="1591" t="s">
        <v>10977</v>
      </c>
      <c r="AQ16" s="1591">
        <v>59.42</v>
      </c>
      <c r="AR16" s="1591" t="s">
        <v>11157</v>
      </c>
      <c r="AS16" s="1591" t="s">
        <v>11158</v>
      </c>
      <c r="AT16" s="1591" t="s">
        <v>6783</v>
      </c>
      <c r="AU16" s="1591" t="s">
        <v>11159</v>
      </c>
      <c r="AV16" s="1587"/>
      <c r="AW16" s="1591" t="s">
        <v>11160</v>
      </c>
      <c r="AX16" s="1593" t="s">
        <v>11161</v>
      </c>
      <c r="AY16" s="1593" t="s">
        <v>8095</v>
      </c>
      <c r="AZ16" s="1593" t="s">
        <v>11162</v>
      </c>
      <c r="BA16" s="1593" t="s">
        <v>11163</v>
      </c>
      <c r="BB16" s="1593" t="s">
        <v>9841</v>
      </c>
      <c r="BC16" s="1593">
        <v>47.14</v>
      </c>
      <c r="BD16" s="1587"/>
      <c r="BE16" s="1593" t="s">
        <v>11164</v>
      </c>
      <c r="BF16" s="1593" t="s">
        <v>11165</v>
      </c>
      <c r="BG16" s="1596" t="s">
        <v>11166</v>
      </c>
      <c r="BH16" s="1596" t="s">
        <v>11167</v>
      </c>
      <c r="BI16" s="1596" t="s">
        <v>11168</v>
      </c>
      <c r="BJ16" s="1597"/>
      <c r="BK16" s="1590" t="s">
        <v>11169</v>
      </c>
      <c r="BL16" s="1598" t="s">
        <v>11170</v>
      </c>
      <c r="BM16" s="1598" t="s">
        <v>11171</v>
      </c>
      <c r="BN16" s="1598" t="s">
        <v>10492</v>
      </c>
      <c r="BO16" s="1598" t="s">
        <v>8740</v>
      </c>
      <c r="BP16" s="1598" t="s">
        <v>11172</v>
      </c>
      <c r="BQ16" s="1598" t="s">
        <v>11173</v>
      </c>
      <c r="BR16" s="1598" t="s">
        <v>2341</v>
      </c>
      <c r="BS16" s="1598" t="s">
        <v>4750</v>
      </c>
      <c r="BT16" s="1598">
        <v>44.04</v>
      </c>
      <c r="BU16" s="1587"/>
      <c r="BV16" s="1590" t="s">
        <v>288</v>
      </c>
      <c r="BW16" s="1601" t="s">
        <v>11174</v>
      </c>
      <c r="BX16" s="1601" t="s">
        <v>11175</v>
      </c>
      <c r="BY16" s="1601" t="s">
        <v>11176</v>
      </c>
      <c r="BZ16" s="1601" t="s">
        <v>11177</v>
      </c>
      <c r="CA16" s="1597"/>
      <c r="CB16" s="1596" t="s">
        <v>11178</v>
      </c>
      <c r="CC16" s="1603" t="s">
        <v>11179</v>
      </c>
      <c r="CD16" s="1603" t="s">
        <v>10518</v>
      </c>
      <c r="CE16" s="1603">
        <v>53.69</v>
      </c>
      <c r="CF16" s="1587"/>
      <c r="CG16" s="1601" t="s">
        <v>11180</v>
      </c>
      <c r="CH16" s="1593" t="s">
        <v>11181</v>
      </c>
      <c r="CI16" s="1593" t="s">
        <v>11182</v>
      </c>
      <c r="CJ16" s="1593" t="s">
        <v>9354</v>
      </c>
      <c r="CK16" s="1597"/>
      <c r="CL16" s="1590" t="s">
        <v>11183</v>
      </c>
      <c r="CM16" s="1591" t="s">
        <v>11184</v>
      </c>
      <c r="CN16" s="1591" t="s">
        <v>11185</v>
      </c>
      <c r="CO16" s="1591" t="s">
        <v>10971</v>
      </c>
      <c r="CP16" s="1587"/>
      <c r="CQ16" s="1591">
        <v>47.93</v>
      </c>
      <c r="CR16" s="1631">
        <v>51.75</v>
      </c>
      <c r="CS16" s="1590" t="s">
        <v>674</v>
      </c>
      <c r="CT16" s="1590" t="s">
        <v>814</v>
      </c>
      <c r="CU16" s="1590">
        <v>33.53</v>
      </c>
      <c r="CV16" s="1590">
        <v>25.44</v>
      </c>
      <c r="CW16" s="1589" t="s">
        <v>11186</v>
      </c>
      <c r="CX16" s="1590">
        <v>49.79</v>
      </c>
      <c r="CY16" s="1590">
        <v>59.13</v>
      </c>
      <c r="CZ16" s="1590">
        <v>18.33</v>
      </c>
      <c r="DA16" s="1590">
        <v>33.76</v>
      </c>
      <c r="DB16" s="1590" t="s">
        <v>11187</v>
      </c>
      <c r="DC16" s="1590">
        <v>37.63</v>
      </c>
      <c r="DD16" s="1597"/>
      <c r="DE16" s="1590" t="s">
        <v>6824</v>
      </c>
      <c r="DF16" s="1588" t="s">
        <v>2229</v>
      </c>
      <c r="DG16" s="1588" t="s">
        <v>11188</v>
      </c>
      <c r="DH16" s="1583" t="s">
        <v>3493</v>
      </c>
      <c r="DI16" s="1631" t="s">
        <v>4506</v>
      </c>
    </row>
    <row r="17">
      <c r="A17" s="1607" t="s">
        <v>1006</v>
      </c>
      <c r="B17" s="1581" t="s">
        <v>11189</v>
      </c>
      <c r="C17" s="1581" t="s">
        <v>11190</v>
      </c>
      <c r="D17" s="1583" t="s">
        <v>11191</v>
      </c>
      <c r="E17" s="1621" t="s">
        <v>8009</v>
      </c>
      <c r="F17" s="1621" t="s">
        <v>10639</v>
      </c>
      <c r="G17" s="1583" t="s">
        <v>11192</v>
      </c>
      <c r="H17" s="1584"/>
      <c r="I17" s="1583" t="s">
        <v>11193</v>
      </c>
      <c r="J17" s="1583">
        <v>50.41</v>
      </c>
      <c r="K17" s="1584"/>
      <c r="L17" s="1583" t="s">
        <v>6437</v>
      </c>
      <c r="M17" s="1583" t="s">
        <v>4112</v>
      </c>
      <c r="N17" s="1583" t="s">
        <v>11194</v>
      </c>
      <c r="O17" s="1621" t="s">
        <v>11195</v>
      </c>
      <c r="P17" s="1583" t="s">
        <v>11196</v>
      </c>
      <c r="Q17" s="1583" t="s">
        <v>11197</v>
      </c>
      <c r="R17" s="1583">
        <v>58.97</v>
      </c>
      <c r="S17" s="1609"/>
      <c r="T17" s="1583" t="s">
        <v>11198</v>
      </c>
      <c r="U17" s="1583" t="s">
        <v>11199</v>
      </c>
      <c r="V17" s="1621" t="s">
        <v>8855</v>
      </c>
      <c r="W17" s="1621" t="s">
        <v>11200</v>
      </c>
      <c r="X17" s="1621" t="s">
        <v>8339</v>
      </c>
      <c r="Y17" s="1621" t="s">
        <v>11201</v>
      </c>
      <c r="Z17" s="1583"/>
      <c r="AA17" s="1583"/>
      <c r="AB17" s="1584"/>
      <c r="AC17" s="1621" t="s">
        <v>6436</v>
      </c>
      <c r="AD17" s="1621" t="s">
        <v>11202</v>
      </c>
      <c r="AE17" s="1621" t="s">
        <v>10724</v>
      </c>
      <c r="AF17" s="1621">
        <v>47.24</v>
      </c>
      <c r="AG17" s="1621" t="s">
        <v>1512</v>
      </c>
      <c r="AH17" s="1621" t="s">
        <v>8658</v>
      </c>
      <c r="AI17" s="1583" t="s">
        <v>1731</v>
      </c>
      <c r="AJ17" s="1621">
        <v>49.92</v>
      </c>
      <c r="AK17" s="1623"/>
      <c r="AL17" s="1621" t="s">
        <v>11203</v>
      </c>
      <c r="AM17" s="1625">
        <v>47.81</v>
      </c>
      <c r="AN17" s="1609"/>
      <c r="AO17" s="1621" t="s">
        <v>11204</v>
      </c>
      <c r="AP17" s="1621" t="s">
        <v>9043</v>
      </c>
      <c r="AQ17" s="1621">
        <v>58.95</v>
      </c>
      <c r="AR17" s="1591" t="s">
        <v>939</v>
      </c>
      <c r="AS17" s="1621" t="s">
        <v>11205</v>
      </c>
      <c r="AT17" s="1591" t="s">
        <v>11206</v>
      </c>
      <c r="AU17" s="1621" t="s">
        <v>2615</v>
      </c>
      <c r="AV17" s="1587"/>
      <c r="AW17" s="1621" t="s">
        <v>7440</v>
      </c>
      <c r="AX17" s="1593" t="s">
        <v>11207</v>
      </c>
      <c r="AY17" s="1621" t="s">
        <v>4921</v>
      </c>
      <c r="AZ17" s="1621" t="s">
        <v>11208</v>
      </c>
      <c r="BA17" s="1621" t="s">
        <v>6905</v>
      </c>
      <c r="BB17" s="1621" t="s">
        <v>1385</v>
      </c>
      <c r="BC17" s="1621">
        <v>47.03</v>
      </c>
      <c r="BD17" s="1587"/>
      <c r="BE17" s="1621" t="s">
        <v>11209</v>
      </c>
      <c r="BF17" s="1621" t="s">
        <v>11210</v>
      </c>
      <c r="BG17" s="1621" t="s">
        <v>11211</v>
      </c>
      <c r="BH17" s="1596" t="s">
        <v>1046</v>
      </c>
      <c r="BI17" s="1596" t="s">
        <v>11212</v>
      </c>
      <c r="BJ17" s="1597"/>
      <c r="BK17" s="1590" t="s">
        <v>5171</v>
      </c>
      <c r="BL17" s="1598" t="s">
        <v>5634</v>
      </c>
      <c r="BM17" s="1621" t="s">
        <v>11213</v>
      </c>
      <c r="BN17" s="1598" t="s">
        <v>11214</v>
      </c>
      <c r="BO17" s="1598" t="s">
        <v>11215</v>
      </c>
      <c r="BP17" s="1598" t="s">
        <v>11216</v>
      </c>
      <c r="BQ17" s="1598" t="s">
        <v>11217</v>
      </c>
      <c r="BR17" s="1621" t="s">
        <v>11218</v>
      </c>
      <c r="BS17" s="1598" t="s">
        <v>11219</v>
      </c>
      <c r="BT17" s="1598">
        <v>43.28</v>
      </c>
      <c r="BU17" s="1587"/>
      <c r="BV17" s="1590" t="s">
        <v>1882</v>
      </c>
      <c r="BW17" s="1601"/>
      <c r="BX17" s="1601"/>
      <c r="BY17" s="1601"/>
      <c r="BZ17" s="1601" t="s">
        <v>11220</v>
      </c>
      <c r="CA17" s="1597"/>
      <c r="CB17" s="1596"/>
      <c r="CC17" s="1603" t="s">
        <v>2261</v>
      </c>
      <c r="CD17" s="1603"/>
      <c r="CE17" s="1653">
        <v>53.3</v>
      </c>
      <c r="CF17" s="1587"/>
      <c r="CG17" s="1601" t="s">
        <v>4173</v>
      </c>
      <c r="CH17" s="1593" t="s">
        <v>2463</v>
      </c>
      <c r="CI17" s="1621" t="s">
        <v>11221</v>
      </c>
      <c r="CJ17" s="1593" t="s">
        <v>11222</v>
      </c>
      <c r="CK17" s="1597"/>
      <c r="CL17" s="1621" t="s">
        <v>11223</v>
      </c>
      <c r="CM17" s="1591" t="s">
        <v>11224</v>
      </c>
      <c r="CN17" s="1621" t="s">
        <v>8816</v>
      </c>
      <c r="CO17" s="1621" t="s">
        <v>5916</v>
      </c>
      <c r="CP17" s="1587"/>
      <c r="CQ17" s="1621">
        <v>52.79</v>
      </c>
      <c r="CR17" s="1621" t="s">
        <v>3883</v>
      </c>
      <c r="CS17" s="1620" t="s">
        <v>11225</v>
      </c>
      <c r="CT17" s="1590" t="s">
        <v>9683</v>
      </c>
      <c r="CU17" s="1590">
        <v>33.06</v>
      </c>
      <c r="CV17" s="1621">
        <v>24.78</v>
      </c>
      <c r="CW17" s="1621" t="s">
        <v>8870</v>
      </c>
      <c r="CX17" s="1590">
        <v>51.72</v>
      </c>
      <c r="CY17" s="1621">
        <v>59.46</v>
      </c>
      <c r="CZ17" s="1654">
        <v>19.0</v>
      </c>
      <c r="DA17" s="1655">
        <v>33.3</v>
      </c>
      <c r="DB17" s="1621" t="s">
        <v>11226</v>
      </c>
      <c r="DC17" s="1590">
        <v>37.62</v>
      </c>
      <c r="DD17" s="1597"/>
      <c r="DE17" s="1621" t="s">
        <v>491</v>
      </c>
      <c r="DF17" s="1621" t="s">
        <v>6427</v>
      </c>
      <c r="DG17" s="1588" t="s">
        <v>11227</v>
      </c>
      <c r="DH17" s="1621" t="s">
        <v>9503</v>
      </c>
      <c r="DI17" s="1621" t="s">
        <v>11228</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11229</v>
      </c>
      <c r="C1" s="1668" t="s">
        <v>43</v>
      </c>
      <c r="D1" s="1669" t="s">
        <v>11230</v>
      </c>
      <c r="E1" s="1668" t="s">
        <v>11231</v>
      </c>
      <c r="F1" s="1670" t="s">
        <v>11232</v>
      </c>
    </row>
    <row r="2">
      <c r="A2" s="1671"/>
      <c r="B2" s="1672"/>
      <c r="C2" s="1672"/>
      <c r="D2" s="1672"/>
      <c r="E2" s="1672"/>
      <c r="F2" s="1672"/>
    </row>
    <row r="3">
      <c r="A3" s="1671"/>
      <c r="B3" s="1672"/>
      <c r="C3" s="1672"/>
      <c r="D3" s="1672"/>
      <c r="E3" s="1672"/>
      <c r="F3" s="1672"/>
    </row>
    <row r="4">
      <c r="A4" s="1673" t="s">
        <v>11233</v>
      </c>
      <c r="B4" s="1674" t="s">
        <v>11234</v>
      </c>
      <c r="C4" s="1675"/>
      <c r="D4" s="1675"/>
      <c r="E4" s="1675"/>
      <c r="F4" s="1676"/>
    </row>
    <row r="5">
      <c r="A5" s="1672"/>
      <c r="B5" s="1677"/>
      <c r="C5" s="641"/>
      <c r="D5" s="641"/>
      <c r="E5" s="641"/>
      <c r="F5" s="1678"/>
    </row>
    <row r="6">
      <c r="A6" s="1679" t="s">
        <v>11234</v>
      </c>
      <c r="B6" s="1680" t="s">
        <v>11235</v>
      </c>
      <c r="C6" s="1681" t="s">
        <v>3959</v>
      </c>
      <c r="D6" s="1682" t="s">
        <v>11236</v>
      </c>
      <c r="E6" s="1681" t="s">
        <v>11237</v>
      </c>
      <c r="F6" s="1683">
        <v>44233.0</v>
      </c>
    </row>
    <row r="7">
      <c r="A7" s="1679" t="s">
        <v>11238</v>
      </c>
      <c r="B7" s="1684" t="s">
        <v>11239</v>
      </c>
      <c r="C7" s="1681" t="s">
        <v>1006</v>
      </c>
      <c r="D7" s="1682" t="s">
        <v>11240</v>
      </c>
      <c r="E7" s="1681" t="s">
        <v>11237</v>
      </c>
      <c r="F7" s="1683">
        <v>43878.0</v>
      </c>
    </row>
    <row r="8">
      <c r="A8" s="1679" t="s">
        <v>11241</v>
      </c>
      <c r="B8" s="1685" t="s">
        <v>11242</v>
      </c>
      <c r="C8" s="1681" t="s">
        <v>439</v>
      </c>
      <c r="D8" s="1682" t="s">
        <v>11243</v>
      </c>
      <c r="E8" s="1681" t="s">
        <v>11237</v>
      </c>
      <c r="F8" s="1683">
        <v>43879.0</v>
      </c>
    </row>
    <row r="9">
      <c r="A9" s="1686" t="s">
        <v>11244</v>
      </c>
      <c r="B9" s="1687" t="s">
        <v>11245</v>
      </c>
      <c r="C9" s="1681" t="s">
        <v>3866</v>
      </c>
      <c r="D9" s="1682" t="s">
        <v>11246</v>
      </c>
      <c r="E9" s="1681" t="s">
        <v>11247</v>
      </c>
      <c r="F9" s="1683">
        <v>44084.0</v>
      </c>
    </row>
    <row r="10">
      <c r="A10" s="1686" t="s">
        <v>11248</v>
      </c>
      <c r="B10" s="1687" t="s">
        <v>11249</v>
      </c>
      <c r="C10" s="1688"/>
      <c r="D10" s="1689"/>
      <c r="E10" s="1688"/>
      <c r="F10" s="1688"/>
    </row>
    <row r="11">
      <c r="A11" s="1686" t="s">
        <v>11250</v>
      </c>
      <c r="B11" s="1687"/>
      <c r="C11" s="1688"/>
      <c r="D11" s="1689"/>
      <c r="E11" s="1688"/>
      <c r="F11" s="1688"/>
    </row>
    <row r="12">
      <c r="A12" s="1679" t="s">
        <v>11251</v>
      </c>
      <c r="B12" s="1687"/>
      <c r="C12" s="1688"/>
      <c r="D12" s="1689"/>
      <c r="E12" s="1688"/>
      <c r="F12" s="1688"/>
    </row>
    <row r="13">
      <c r="A13" s="1690" t="s">
        <v>11252</v>
      </c>
      <c r="B13" s="1687"/>
      <c r="C13" s="1688"/>
      <c r="D13" s="1689"/>
      <c r="E13" s="1688"/>
      <c r="F13" s="1688"/>
    </row>
    <row r="14" ht="15.75" customHeight="1">
      <c r="A14" s="1679" t="s">
        <v>11253</v>
      </c>
      <c r="B14" s="1674" t="s">
        <v>11238</v>
      </c>
      <c r="C14" s="1675"/>
      <c r="D14" s="1675"/>
      <c r="E14" s="1675"/>
      <c r="F14" s="1676"/>
    </row>
    <row r="15">
      <c r="A15" s="1679" t="s">
        <v>11254</v>
      </c>
      <c r="B15" s="1677"/>
      <c r="C15" s="641"/>
      <c r="D15" s="641"/>
      <c r="E15" s="641"/>
      <c r="F15" s="1678"/>
    </row>
    <row r="16">
      <c r="A16" s="1679" t="s">
        <v>11255</v>
      </c>
      <c r="B16" s="1680" t="s">
        <v>11235</v>
      </c>
      <c r="C16" s="1681" t="s">
        <v>3959</v>
      </c>
      <c r="D16" s="1682" t="s">
        <v>11256</v>
      </c>
      <c r="E16" s="1681" t="s">
        <v>11237</v>
      </c>
      <c r="F16" s="1683">
        <v>44250.0</v>
      </c>
    </row>
    <row r="17">
      <c r="A17" s="1686" t="s">
        <v>11257</v>
      </c>
      <c r="B17" s="1684" t="s">
        <v>11239</v>
      </c>
      <c r="C17" s="1681" t="s">
        <v>3989</v>
      </c>
      <c r="D17" s="1682" t="s">
        <v>11258</v>
      </c>
      <c r="E17" s="1681" t="s">
        <v>11237</v>
      </c>
      <c r="F17" s="1683">
        <v>43364.0</v>
      </c>
    </row>
    <row r="18">
      <c r="A18" s="1686" t="s">
        <v>11259</v>
      </c>
      <c r="B18" s="1685" t="s">
        <v>11242</v>
      </c>
      <c r="C18" s="1681" t="s">
        <v>11260</v>
      </c>
      <c r="D18" s="1682" t="s">
        <v>11261</v>
      </c>
      <c r="E18" s="1681" t="s">
        <v>11247</v>
      </c>
      <c r="F18" s="1683">
        <v>43757.0</v>
      </c>
    </row>
    <row r="19">
      <c r="A19" s="1686" t="s">
        <v>11262</v>
      </c>
      <c r="B19" s="1687" t="s">
        <v>11245</v>
      </c>
      <c r="C19" s="1681" t="s">
        <v>11263</v>
      </c>
      <c r="D19" s="1682" t="s">
        <v>11264</v>
      </c>
      <c r="E19" s="1681" t="s">
        <v>11247</v>
      </c>
      <c r="F19" s="1683">
        <v>43438.0</v>
      </c>
    </row>
    <row r="20">
      <c r="A20" s="1690" t="s">
        <v>11265</v>
      </c>
      <c r="B20" s="1687" t="s">
        <v>11249</v>
      </c>
      <c r="C20" s="1688"/>
      <c r="D20" s="1689"/>
      <c r="E20" s="1688"/>
      <c r="F20" s="1688"/>
    </row>
    <row r="21">
      <c r="A21" s="1690" t="s">
        <v>11266</v>
      </c>
      <c r="B21" s="1691"/>
      <c r="C21" s="1688"/>
      <c r="D21" s="1689"/>
      <c r="E21" s="1688"/>
      <c r="F21" s="1688"/>
    </row>
    <row r="22">
      <c r="A22" s="1690" t="s">
        <v>11267</v>
      </c>
      <c r="B22" s="1691"/>
      <c r="C22" s="1688"/>
      <c r="D22" s="1689"/>
      <c r="E22" s="1688"/>
      <c r="F22" s="1688"/>
    </row>
    <row r="23">
      <c r="A23" s="1690" t="s">
        <v>11268</v>
      </c>
      <c r="B23" s="1691"/>
      <c r="C23" s="1688"/>
      <c r="D23" s="1689"/>
      <c r="E23" s="1688"/>
      <c r="F23" s="1688"/>
    </row>
    <row r="24">
      <c r="A24" s="1692"/>
      <c r="B24" s="1693" t="s">
        <v>11241</v>
      </c>
      <c r="C24" s="1675"/>
      <c r="D24" s="1675"/>
      <c r="E24" s="1675"/>
      <c r="F24" s="1676"/>
    </row>
    <row r="25">
      <c r="A25" s="1692"/>
      <c r="B25" s="641"/>
      <c r="C25" s="641"/>
      <c r="D25" s="641"/>
      <c r="E25" s="641"/>
      <c r="F25" s="1678"/>
    </row>
    <row r="26">
      <c r="A26" s="1692"/>
      <c r="B26" s="1680" t="s">
        <v>11235</v>
      </c>
      <c r="C26" s="1681" t="s">
        <v>11269</v>
      </c>
      <c r="D26" s="1682" t="s">
        <v>11270</v>
      </c>
      <c r="E26" s="1681" t="s">
        <v>11237</v>
      </c>
      <c r="F26" s="1683">
        <v>44021.0</v>
      </c>
    </row>
    <row r="27">
      <c r="A27" s="1692"/>
      <c r="B27" s="1684" t="s">
        <v>11239</v>
      </c>
      <c r="C27" s="1681" t="s">
        <v>4951</v>
      </c>
      <c r="D27" s="1682" t="s">
        <v>11271</v>
      </c>
      <c r="E27" s="1681" t="s">
        <v>11247</v>
      </c>
      <c r="F27" s="1683">
        <v>44022.0</v>
      </c>
    </row>
    <row r="28">
      <c r="A28" s="1692"/>
      <c r="B28" s="1685" t="s">
        <v>11242</v>
      </c>
      <c r="C28" s="1681" t="s">
        <v>11272</v>
      </c>
      <c r="D28" s="1682" t="s">
        <v>11273</v>
      </c>
      <c r="E28" s="1681" t="s">
        <v>11274</v>
      </c>
      <c r="F28" s="1683">
        <v>43884.0</v>
      </c>
    </row>
    <row r="29">
      <c r="A29" s="1692"/>
      <c r="B29" s="1687" t="s">
        <v>11245</v>
      </c>
      <c r="C29" s="1681" t="s">
        <v>5369</v>
      </c>
      <c r="D29" s="1682" t="s">
        <v>11275</v>
      </c>
      <c r="E29" s="1681" t="s">
        <v>11237</v>
      </c>
      <c r="F29" s="1683">
        <v>43892.0</v>
      </c>
    </row>
    <row r="30">
      <c r="A30" s="1692"/>
      <c r="B30" s="1687" t="s">
        <v>11249</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11244</v>
      </c>
      <c r="C34" s="1675"/>
      <c r="D34" s="1675"/>
      <c r="E34" s="1675"/>
      <c r="F34" s="1676"/>
    </row>
    <row r="35">
      <c r="A35" s="1692"/>
      <c r="B35" s="1677"/>
      <c r="C35" s="641"/>
      <c r="D35" s="641"/>
      <c r="E35" s="641"/>
      <c r="F35" s="1678"/>
    </row>
    <row r="36">
      <c r="A36" s="1692"/>
      <c r="B36" s="1694" t="s">
        <v>11276</v>
      </c>
      <c r="C36" s="1675"/>
      <c r="D36" s="1675"/>
      <c r="E36" s="1675"/>
      <c r="F36" s="1676"/>
    </row>
    <row r="37">
      <c r="A37" s="1692"/>
      <c r="B37" s="1677"/>
      <c r="C37" s="641"/>
      <c r="D37" s="641"/>
      <c r="E37" s="641"/>
      <c r="F37" s="1678"/>
    </row>
    <row r="38">
      <c r="A38" s="1692"/>
      <c r="B38" s="1680" t="s">
        <v>11235</v>
      </c>
      <c r="C38" s="1695" t="s">
        <v>638</v>
      </c>
      <c r="D38" s="1682" t="s">
        <v>11277</v>
      </c>
      <c r="E38" s="1681" t="s">
        <v>11237</v>
      </c>
      <c r="F38" s="1683">
        <v>43659.0</v>
      </c>
    </row>
    <row r="39">
      <c r="A39" s="1692"/>
      <c r="B39" s="1684" t="s">
        <v>11239</v>
      </c>
      <c r="C39" s="1681" t="s">
        <v>2546</v>
      </c>
      <c r="D39" s="1682" t="s">
        <v>11278</v>
      </c>
      <c r="E39" s="1681" t="s">
        <v>11237</v>
      </c>
      <c r="F39" s="1683">
        <v>43228.0</v>
      </c>
    </row>
    <row r="40">
      <c r="A40" s="1692"/>
      <c r="B40" s="1685" t="s">
        <v>11242</v>
      </c>
      <c r="C40" s="1688"/>
      <c r="D40" s="1696"/>
      <c r="E40" s="1688"/>
      <c r="F40" s="1688"/>
    </row>
    <row r="41">
      <c r="A41" s="1692"/>
      <c r="B41" s="1687" t="s">
        <v>11245</v>
      </c>
      <c r="C41" s="1688"/>
      <c r="D41" s="1696"/>
      <c r="E41" s="1688"/>
      <c r="F41" s="1688"/>
    </row>
    <row r="42">
      <c r="A42" s="1692"/>
      <c r="B42" s="1687" t="s">
        <v>11249</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11279</v>
      </c>
      <c r="C46" s="1675"/>
      <c r="D46" s="1675"/>
      <c r="E46" s="1675"/>
      <c r="F46" s="1676"/>
    </row>
    <row r="47">
      <c r="A47" s="1692"/>
      <c r="B47" s="1677"/>
      <c r="C47" s="641"/>
      <c r="D47" s="641"/>
      <c r="E47" s="641"/>
      <c r="F47" s="1678"/>
    </row>
    <row r="48">
      <c r="A48" s="1692"/>
      <c r="B48" s="1680" t="s">
        <v>11235</v>
      </c>
      <c r="C48" s="1681" t="s">
        <v>2546</v>
      </c>
      <c r="D48" s="1682" t="s">
        <v>11280</v>
      </c>
      <c r="E48" s="1681" t="s">
        <v>11237</v>
      </c>
      <c r="F48" s="1683">
        <v>43352.0</v>
      </c>
    </row>
    <row r="49">
      <c r="A49" s="1692"/>
      <c r="B49" s="1684" t="s">
        <v>11239</v>
      </c>
      <c r="C49" s="1681" t="s">
        <v>11281</v>
      </c>
      <c r="D49" s="1682" t="s">
        <v>11282</v>
      </c>
      <c r="E49" s="1681" t="s">
        <v>11237</v>
      </c>
      <c r="F49" s="1683">
        <v>43799.0</v>
      </c>
    </row>
    <row r="50">
      <c r="A50" s="1692"/>
      <c r="B50" s="1685" t="s">
        <v>11242</v>
      </c>
      <c r="C50" s="1688"/>
      <c r="D50" s="1689"/>
      <c r="E50" s="1688"/>
      <c r="F50" s="1688"/>
    </row>
    <row r="51">
      <c r="A51" s="1692"/>
      <c r="B51" s="1687" t="s">
        <v>11245</v>
      </c>
      <c r="C51" s="1688"/>
      <c r="D51" s="1689"/>
      <c r="E51" s="1688"/>
      <c r="F51" s="1688"/>
    </row>
    <row r="52">
      <c r="A52" s="1692"/>
      <c r="B52" s="1687" t="s">
        <v>11249</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11248</v>
      </c>
      <c r="C55" s="1675"/>
      <c r="D55" s="1675"/>
      <c r="E55" s="1675"/>
      <c r="F55" s="1676"/>
    </row>
    <row r="56">
      <c r="A56" s="1692"/>
      <c r="B56" s="1677"/>
      <c r="C56" s="641"/>
      <c r="D56" s="641"/>
      <c r="E56" s="641"/>
      <c r="F56" s="1678"/>
    </row>
    <row r="57">
      <c r="A57" s="1692"/>
      <c r="B57" s="1680" t="s">
        <v>11235</v>
      </c>
      <c r="C57" s="1681" t="s">
        <v>11281</v>
      </c>
      <c r="D57" s="1697" t="s">
        <v>11283</v>
      </c>
      <c r="E57" s="1681" t="s">
        <v>11237</v>
      </c>
      <c r="F57" s="1698">
        <v>43740.0</v>
      </c>
    </row>
    <row r="58">
      <c r="A58" s="1692"/>
      <c r="B58" s="1684" t="s">
        <v>11239</v>
      </c>
      <c r="C58" s="1681" t="s">
        <v>9596</v>
      </c>
      <c r="D58" s="1697" t="s">
        <v>11284</v>
      </c>
      <c r="E58" s="1681" t="s">
        <v>11237</v>
      </c>
      <c r="F58" s="1698">
        <v>42098.0</v>
      </c>
    </row>
    <row r="59">
      <c r="A59" s="1692"/>
      <c r="B59" s="1685" t="s">
        <v>11242</v>
      </c>
      <c r="C59" s="1681" t="s">
        <v>6697</v>
      </c>
      <c r="D59" s="1697" t="s">
        <v>11285</v>
      </c>
      <c r="E59" s="1681" t="s">
        <v>11237</v>
      </c>
      <c r="F59" s="1698">
        <v>44511.0</v>
      </c>
    </row>
    <row r="60">
      <c r="A60" s="1692"/>
      <c r="B60" s="1687" t="s">
        <v>11245</v>
      </c>
      <c r="C60" s="1688"/>
      <c r="D60" s="1699"/>
      <c r="E60" s="1688"/>
      <c r="F60" s="1692"/>
    </row>
    <row r="61">
      <c r="A61" s="1692"/>
      <c r="B61" s="1687" t="s">
        <v>11249</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11250</v>
      </c>
      <c r="C64" s="1675"/>
      <c r="D64" s="1675"/>
      <c r="E64" s="1675"/>
      <c r="F64" s="1676"/>
    </row>
    <row r="65">
      <c r="A65" s="1692"/>
      <c r="B65" s="1677"/>
      <c r="C65" s="641"/>
      <c r="D65" s="641"/>
      <c r="E65" s="641"/>
      <c r="F65" s="1678"/>
    </row>
    <row r="66">
      <c r="A66" s="1692"/>
      <c r="B66" s="1680" t="s">
        <v>11235</v>
      </c>
      <c r="C66" s="1681" t="s">
        <v>11286</v>
      </c>
      <c r="D66" s="1697" t="s">
        <v>11287</v>
      </c>
      <c r="E66" s="1681" t="s">
        <v>11288</v>
      </c>
      <c r="F66" s="1698">
        <v>43395.0</v>
      </c>
    </row>
    <row r="67">
      <c r="A67" s="1692"/>
      <c r="B67" s="1684" t="s">
        <v>11239</v>
      </c>
      <c r="C67" s="1681" t="s">
        <v>2987</v>
      </c>
      <c r="D67" s="1697" t="s">
        <v>11289</v>
      </c>
      <c r="E67" s="1681" t="s">
        <v>11247</v>
      </c>
      <c r="F67" s="1698">
        <v>43376.0</v>
      </c>
    </row>
    <row r="68">
      <c r="A68" s="1692"/>
      <c r="B68" s="1685" t="s">
        <v>11242</v>
      </c>
      <c r="C68" s="1688"/>
      <c r="D68" s="1699"/>
      <c r="E68" s="1688"/>
      <c r="F68" s="1692"/>
    </row>
    <row r="69">
      <c r="A69" s="1692"/>
      <c r="B69" s="1687" t="s">
        <v>11245</v>
      </c>
      <c r="C69" s="1688"/>
      <c r="D69" s="1699"/>
      <c r="E69" s="1688"/>
      <c r="F69" s="1692"/>
    </row>
    <row r="70">
      <c r="A70" s="1692"/>
      <c r="B70" s="1687" t="s">
        <v>11249</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11251</v>
      </c>
      <c r="C74" s="1675"/>
      <c r="D74" s="1675"/>
      <c r="E74" s="1675"/>
      <c r="F74" s="1676"/>
    </row>
    <row r="75">
      <c r="A75" s="1692"/>
      <c r="B75" s="1677"/>
      <c r="C75" s="641"/>
      <c r="D75" s="641"/>
      <c r="E75" s="641"/>
      <c r="F75" s="1678"/>
    </row>
    <row r="76">
      <c r="A76" s="1692"/>
      <c r="B76" s="1701" t="s">
        <v>11290</v>
      </c>
      <c r="C76" s="1675"/>
      <c r="D76" s="1675"/>
      <c r="E76" s="1675"/>
      <c r="F76" s="1676"/>
    </row>
    <row r="77">
      <c r="A77" s="1692"/>
      <c r="B77" s="1677"/>
      <c r="C77" s="641"/>
      <c r="D77" s="641"/>
      <c r="E77" s="641"/>
      <c r="F77" s="1678"/>
    </row>
    <row r="78">
      <c r="A78" s="1692"/>
      <c r="B78" s="1680" t="s">
        <v>11235</v>
      </c>
      <c r="C78" s="1702" t="s">
        <v>638</v>
      </c>
      <c r="D78" s="1697" t="s">
        <v>9341</v>
      </c>
      <c r="E78" s="1681" t="s">
        <v>11237</v>
      </c>
      <c r="F78" s="1698">
        <v>43758.0</v>
      </c>
    </row>
    <row r="79">
      <c r="A79" s="1692"/>
      <c r="B79" s="1684" t="s">
        <v>11239</v>
      </c>
      <c r="C79" s="1688"/>
      <c r="D79" s="1699"/>
      <c r="E79" s="1688"/>
      <c r="F79" s="1692"/>
    </row>
    <row r="80">
      <c r="A80" s="1692"/>
      <c r="B80" s="1685" t="s">
        <v>11242</v>
      </c>
      <c r="C80" s="1688"/>
      <c r="D80" s="1699"/>
      <c r="E80" s="1688"/>
      <c r="F80" s="1692"/>
    </row>
    <row r="81">
      <c r="A81" s="1692"/>
      <c r="B81" s="1687" t="s">
        <v>11245</v>
      </c>
      <c r="C81" s="1688"/>
      <c r="D81" s="1699"/>
      <c r="E81" s="1688"/>
      <c r="F81" s="1692"/>
    </row>
    <row r="82">
      <c r="A82" s="1692"/>
      <c r="B82" s="1687" t="s">
        <v>11249</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11279</v>
      </c>
      <c r="C86" s="1675"/>
      <c r="D86" s="1675"/>
      <c r="E86" s="1675"/>
      <c r="F86" s="1676"/>
    </row>
    <row r="87">
      <c r="A87" s="1692"/>
      <c r="B87" s="1677"/>
      <c r="C87" s="641"/>
      <c r="D87" s="641"/>
      <c r="E87" s="641"/>
      <c r="F87" s="1678"/>
    </row>
    <row r="88">
      <c r="A88" s="1692"/>
      <c r="B88" s="1680" t="s">
        <v>11235</v>
      </c>
      <c r="C88" s="1681" t="s">
        <v>11291</v>
      </c>
      <c r="D88" s="1703" t="s">
        <v>11292</v>
      </c>
      <c r="E88" s="1681" t="s">
        <v>11237</v>
      </c>
      <c r="F88" s="1698">
        <v>44805.0</v>
      </c>
    </row>
    <row r="89">
      <c r="A89" s="1692"/>
      <c r="B89" s="1684" t="s">
        <v>11239</v>
      </c>
      <c r="C89" s="1681" t="s">
        <v>11293</v>
      </c>
      <c r="D89" s="1697" t="s">
        <v>11294</v>
      </c>
      <c r="E89" s="1681" t="s">
        <v>11237</v>
      </c>
      <c r="F89" s="1698">
        <v>43307.0</v>
      </c>
    </row>
    <row r="90">
      <c r="A90" s="1692"/>
      <c r="B90" s="1685" t="s">
        <v>11242</v>
      </c>
      <c r="C90" s="1688"/>
      <c r="D90" s="1699"/>
      <c r="E90" s="1688"/>
      <c r="F90" s="1692"/>
    </row>
    <row r="91">
      <c r="A91" s="1692"/>
      <c r="B91" s="1687" t="s">
        <v>11245</v>
      </c>
      <c r="C91" s="1688"/>
      <c r="D91" s="1699"/>
      <c r="E91" s="1688"/>
      <c r="F91" s="1692"/>
    </row>
    <row r="92">
      <c r="A92" s="1692"/>
      <c r="B92" s="1687" t="s">
        <v>11249</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11252</v>
      </c>
      <c r="C96" s="1675"/>
      <c r="D96" s="1675"/>
      <c r="E96" s="1675"/>
      <c r="F96" s="1676"/>
    </row>
    <row r="97">
      <c r="A97" s="1692"/>
      <c r="B97" s="1677"/>
      <c r="C97" s="641"/>
      <c r="D97" s="641"/>
      <c r="E97" s="641"/>
      <c r="F97" s="1678"/>
    </row>
    <row r="98">
      <c r="A98" s="1692"/>
      <c r="B98" s="1701" t="s">
        <v>11279</v>
      </c>
      <c r="C98" s="1675"/>
      <c r="D98" s="1675"/>
      <c r="E98" s="1675"/>
      <c r="F98" s="1676"/>
    </row>
    <row r="99">
      <c r="A99" s="1692"/>
      <c r="B99" s="1677"/>
      <c r="C99" s="641"/>
      <c r="D99" s="641"/>
      <c r="E99" s="641"/>
      <c r="F99" s="1678"/>
    </row>
    <row r="100">
      <c r="A100" s="1692"/>
      <c r="B100" s="1680" t="s">
        <v>11235</v>
      </c>
      <c r="C100" s="1681" t="s">
        <v>4794</v>
      </c>
      <c r="D100" s="1697" t="s">
        <v>11295</v>
      </c>
      <c r="E100" s="1681" t="s">
        <v>11237</v>
      </c>
      <c r="F100" s="1698">
        <v>43370.0</v>
      </c>
    </row>
    <row r="101">
      <c r="A101" s="1692"/>
      <c r="B101" s="1684" t="s">
        <v>11239</v>
      </c>
      <c r="C101" s="1688"/>
      <c r="D101" s="1699"/>
      <c r="E101" s="1688"/>
      <c r="F101" s="1692"/>
    </row>
    <row r="102">
      <c r="A102" s="1692"/>
      <c r="B102" s="1685" t="s">
        <v>11242</v>
      </c>
      <c r="C102" s="1688"/>
      <c r="D102" s="1699"/>
      <c r="E102" s="1688"/>
      <c r="F102" s="1692"/>
    </row>
    <row r="103">
      <c r="A103" s="1692"/>
      <c r="B103" s="1687" t="s">
        <v>11245</v>
      </c>
      <c r="C103" s="1688"/>
      <c r="D103" s="1699"/>
      <c r="E103" s="1688"/>
      <c r="F103" s="1692"/>
    </row>
    <row r="104">
      <c r="A104" s="1692"/>
      <c r="B104" s="1687" t="s">
        <v>11249</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11253</v>
      </c>
      <c r="C108" s="1675"/>
      <c r="D108" s="1675"/>
      <c r="E108" s="1675"/>
      <c r="F108" s="1676"/>
    </row>
    <row r="109">
      <c r="A109" s="1692"/>
      <c r="B109" s="1677"/>
      <c r="C109" s="641"/>
      <c r="D109" s="641"/>
      <c r="E109" s="641"/>
      <c r="F109" s="1678"/>
    </row>
    <row r="110">
      <c r="A110" s="1692"/>
      <c r="B110" s="1701" t="s">
        <v>11296</v>
      </c>
      <c r="C110" s="1675"/>
      <c r="D110" s="1675"/>
      <c r="E110" s="1675"/>
      <c r="F110" s="1676"/>
    </row>
    <row r="111">
      <c r="A111" s="1692"/>
      <c r="B111" s="1677"/>
      <c r="C111" s="641"/>
      <c r="D111" s="641"/>
      <c r="E111" s="641"/>
      <c r="F111" s="1678"/>
    </row>
    <row r="112">
      <c r="A112" s="1692"/>
      <c r="B112" s="1680" t="s">
        <v>11235</v>
      </c>
      <c r="C112" s="1681" t="s">
        <v>3959</v>
      </c>
      <c r="D112" s="1697" t="s">
        <v>10433</v>
      </c>
      <c r="E112" s="1681" t="s">
        <v>11237</v>
      </c>
      <c r="F112" s="1698">
        <v>44246.0</v>
      </c>
    </row>
    <row r="113">
      <c r="A113" s="1692"/>
      <c r="B113" s="1684" t="s">
        <v>11239</v>
      </c>
      <c r="C113" s="1681" t="s">
        <v>11286</v>
      </c>
      <c r="D113" s="1697" t="s">
        <v>11297</v>
      </c>
      <c r="E113" s="1681" t="s">
        <v>11288</v>
      </c>
      <c r="F113" s="1698">
        <v>43637.0</v>
      </c>
    </row>
    <row r="114">
      <c r="A114" s="1692"/>
      <c r="B114" s="1685" t="s">
        <v>11242</v>
      </c>
      <c r="C114" s="1688"/>
      <c r="D114" s="1699"/>
      <c r="E114" s="1688"/>
      <c r="F114" s="1692"/>
    </row>
    <row r="115">
      <c r="A115" s="1692"/>
      <c r="B115" s="1687" t="s">
        <v>11245</v>
      </c>
      <c r="C115" s="1688"/>
      <c r="D115" s="1699"/>
      <c r="E115" s="1688"/>
      <c r="F115" s="1692"/>
    </row>
    <row r="116">
      <c r="A116" s="1692"/>
      <c r="B116" s="1687" t="s">
        <v>11249</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11298</v>
      </c>
      <c r="C119" s="1675"/>
      <c r="D119" s="1675"/>
      <c r="E119" s="1675"/>
      <c r="F119" s="1676"/>
    </row>
    <row r="120">
      <c r="A120" s="1692"/>
      <c r="B120" s="1677"/>
      <c r="C120" s="641"/>
      <c r="D120" s="641"/>
      <c r="E120" s="641"/>
      <c r="F120" s="1678"/>
    </row>
    <row r="121">
      <c r="A121" s="1692"/>
      <c r="B121" s="1680" t="s">
        <v>11235</v>
      </c>
      <c r="C121" s="1681" t="s">
        <v>5753</v>
      </c>
      <c r="D121" s="1697" t="s">
        <v>11299</v>
      </c>
      <c r="E121" s="1681" t="s">
        <v>11237</v>
      </c>
      <c r="F121" s="1698">
        <v>43592.0</v>
      </c>
    </row>
    <row r="122">
      <c r="A122" s="1692"/>
      <c r="B122" s="1684" t="s">
        <v>11239</v>
      </c>
      <c r="C122" s="1681" t="s">
        <v>11300</v>
      </c>
      <c r="D122" s="1697" t="s">
        <v>11301</v>
      </c>
      <c r="E122" s="1681" t="s">
        <v>11237</v>
      </c>
      <c r="F122" s="1698">
        <v>43396.0</v>
      </c>
    </row>
    <row r="123">
      <c r="A123" s="1692"/>
      <c r="B123" s="1685" t="s">
        <v>11242</v>
      </c>
      <c r="C123" s="1688"/>
      <c r="D123" s="1699"/>
      <c r="E123" s="1688"/>
      <c r="F123" s="1692"/>
    </row>
    <row r="124">
      <c r="A124" s="1692"/>
      <c r="B124" s="1687" t="s">
        <v>11245</v>
      </c>
      <c r="C124" s="1688"/>
      <c r="D124" s="1699"/>
      <c r="E124" s="1688"/>
      <c r="F124" s="1692"/>
    </row>
    <row r="125">
      <c r="A125" s="1692"/>
      <c r="B125" s="1687" t="s">
        <v>11249</v>
      </c>
      <c r="C125" s="1688"/>
      <c r="D125" s="1699"/>
      <c r="E125" s="1688"/>
      <c r="F125" s="1692"/>
    </row>
    <row r="126">
      <c r="A126" s="1692"/>
      <c r="B126" s="1700"/>
      <c r="C126" s="1688"/>
      <c r="D126" s="1699"/>
      <c r="E126" s="1688"/>
      <c r="F126" s="1692"/>
    </row>
    <row r="127">
      <c r="A127" s="1692"/>
      <c r="B127" s="1674" t="s">
        <v>11254</v>
      </c>
      <c r="C127" s="1675"/>
      <c r="D127" s="1675"/>
      <c r="E127" s="1675"/>
      <c r="F127" s="1676"/>
    </row>
    <row r="128">
      <c r="A128" s="1692"/>
      <c r="B128" s="1677"/>
      <c r="C128" s="641"/>
      <c r="D128" s="641"/>
      <c r="E128" s="641"/>
      <c r="F128" s="1678"/>
    </row>
    <row r="129">
      <c r="A129" s="1692"/>
      <c r="B129" s="1680" t="s">
        <v>11235</v>
      </c>
      <c r="C129" s="1702" t="s">
        <v>638</v>
      </c>
      <c r="D129" s="1697" t="s">
        <v>11302</v>
      </c>
      <c r="E129" s="1681" t="s">
        <v>11237</v>
      </c>
      <c r="F129" s="1698">
        <v>43457.0</v>
      </c>
    </row>
    <row r="130">
      <c r="A130" s="1692"/>
      <c r="B130" s="1684" t="s">
        <v>11239</v>
      </c>
      <c r="C130" s="1681" t="s">
        <v>2208</v>
      </c>
      <c r="D130" s="1697" t="s">
        <v>11303</v>
      </c>
      <c r="E130" s="1681" t="s">
        <v>11237</v>
      </c>
      <c r="F130" s="1698">
        <v>43925.0</v>
      </c>
    </row>
    <row r="131">
      <c r="A131" s="1692"/>
      <c r="B131" s="1685" t="s">
        <v>11242</v>
      </c>
      <c r="C131" s="1681" t="s">
        <v>4499</v>
      </c>
      <c r="D131" s="1697" t="s">
        <v>11304</v>
      </c>
      <c r="E131" s="1681" t="s">
        <v>11274</v>
      </c>
      <c r="F131" s="1698">
        <v>43433.0</v>
      </c>
    </row>
    <row r="132">
      <c r="A132" s="1692"/>
      <c r="B132" s="1687" t="s">
        <v>11245</v>
      </c>
      <c r="C132" s="1688"/>
      <c r="D132" s="1699"/>
      <c r="E132" s="1688"/>
      <c r="F132" s="1692"/>
    </row>
    <row r="133">
      <c r="A133" s="1692"/>
      <c r="B133" s="1687" t="s">
        <v>11249</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11255</v>
      </c>
      <c r="C136" s="1675"/>
      <c r="D136" s="1675"/>
      <c r="E136" s="1675"/>
      <c r="F136" s="1676"/>
    </row>
    <row r="137">
      <c r="A137" s="1692"/>
      <c r="B137" s="1677"/>
      <c r="C137" s="641"/>
      <c r="D137" s="641"/>
      <c r="E137" s="641"/>
      <c r="F137" s="1678"/>
    </row>
    <row r="138">
      <c r="A138" s="1692"/>
      <c r="B138" s="1701" t="s">
        <v>11305</v>
      </c>
      <c r="C138" s="1675"/>
      <c r="D138" s="1675"/>
      <c r="E138" s="1675"/>
      <c r="F138" s="1676"/>
    </row>
    <row r="139">
      <c r="A139" s="1692"/>
      <c r="B139" s="1677"/>
      <c r="C139" s="641"/>
      <c r="D139" s="641"/>
      <c r="E139" s="641"/>
      <c r="F139" s="1678"/>
    </row>
    <row r="140">
      <c r="A140" s="1692"/>
      <c r="B140" s="1680" t="s">
        <v>11235</v>
      </c>
      <c r="C140" s="1681" t="s">
        <v>11281</v>
      </c>
      <c r="D140" s="1697" t="s">
        <v>11306</v>
      </c>
      <c r="E140" s="1681" t="s">
        <v>11237</v>
      </c>
      <c r="F140" s="1698">
        <v>43862.0</v>
      </c>
    </row>
    <row r="141">
      <c r="A141" s="1692"/>
      <c r="B141" s="1684" t="s">
        <v>11239</v>
      </c>
      <c r="C141" s="1688"/>
      <c r="D141" s="1699"/>
      <c r="E141" s="1688"/>
      <c r="F141" s="1692"/>
    </row>
    <row r="142">
      <c r="A142" s="1692"/>
      <c r="B142" s="1685" t="s">
        <v>11242</v>
      </c>
      <c r="C142" s="1688"/>
      <c r="D142" s="1699"/>
      <c r="E142" s="1688"/>
      <c r="F142" s="1692"/>
    </row>
    <row r="143">
      <c r="A143" s="1692"/>
      <c r="B143" s="1687" t="s">
        <v>11245</v>
      </c>
      <c r="C143" s="1688"/>
      <c r="D143" s="1699"/>
      <c r="E143" s="1688"/>
      <c r="F143" s="1692"/>
    </row>
    <row r="144">
      <c r="A144" s="1692"/>
      <c r="B144" s="1687" t="s">
        <v>11249</v>
      </c>
      <c r="C144" s="1688"/>
      <c r="D144" s="1699"/>
      <c r="E144" s="1688"/>
      <c r="F144" s="1692"/>
    </row>
    <row r="145">
      <c r="A145" s="1692"/>
      <c r="B145" s="1701" t="s">
        <v>11307</v>
      </c>
      <c r="C145" s="1675"/>
      <c r="D145" s="1675"/>
      <c r="E145" s="1675"/>
      <c r="F145" s="1676"/>
    </row>
    <row r="146">
      <c r="A146" s="1692"/>
      <c r="B146" s="1677"/>
      <c r="C146" s="641"/>
      <c r="D146" s="641"/>
      <c r="E146" s="641"/>
      <c r="F146" s="1678"/>
    </row>
    <row r="147">
      <c r="A147" s="1692"/>
      <c r="B147" s="1680" t="s">
        <v>11235</v>
      </c>
      <c r="C147" s="1681" t="s">
        <v>11281</v>
      </c>
      <c r="D147" s="1697" t="s">
        <v>11308</v>
      </c>
      <c r="E147" s="1681" t="s">
        <v>11237</v>
      </c>
      <c r="F147" s="1698">
        <v>43862.0</v>
      </c>
    </row>
    <row r="148">
      <c r="A148" s="1692"/>
      <c r="B148" s="1684" t="s">
        <v>11239</v>
      </c>
      <c r="C148" s="1704" t="s">
        <v>5698</v>
      </c>
      <c r="D148" s="1697" t="s">
        <v>11309</v>
      </c>
      <c r="E148" s="1681" t="s">
        <v>11288</v>
      </c>
      <c r="F148" s="1698">
        <v>43630.0</v>
      </c>
    </row>
    <row r="149">
      <c r="A149" s="1692"/>
      <c r="B149" s="1685" t="s">
        <v>11242</v>
      </c>
      <c r="C149" s="1688"/>
      <c r="D149" s="1699"/>
      <c r="E149" s="1688"/>
      <c r="F149" s="1692"/>
    </row>
    <row r="150">
      <c r="A150" s="1692"/>
      <c r="B150" s="1687" t="s">
        <v>11245</v>
      </c>
      <c r="C150" s="1688"/>
      <c r="D150" s="1699"/>
      <c r="E150" s="1688"/>
      <c r="F150" s="1692"/>
    </row>
    <row r="151">
      <c r="A151" s="1692"/>
      <c r="B151" s="1687" t="s">
        <v>11249</v>
      </c>
      <c r="C151" s="1688"/>
      <c r="D151" s="1699"/>
      <c r="E151" s="1688"/>
      <c r="F151" s="1692"/>
    </row>
    <row r="152">
      <c r="A152" s="1692"/>
      <c r="B152" s="1700"/>
      <c r="C152" s="1688"/>
      <c r="D152" s="1699"/>
      <c r="E152" s="1688"/>
      <c r="F152" s="1692"/>
    </row>
    <row r="153">
      <c r="A153" s="1692"/>
      <c r="B153" s="1674" t="s">
        <v>11257</v>
      </c>
      <c r="C153" s="1675"/>
      <c r="D153" s="1675"/>
      <c r="E153" s="1675"/>
      <c r="F153" s="1676"/>
    </row>
    <row r="154">
      <c r="A154" s="1692"/>
      <c r="B154" s="1677"/>
      <c r="C154" s="641"/>
      <c r="D154" s="641"/>
      <c r="E154" s="641"/>
      <c r="F154" s="1678"/>
    </row>
    <row r="155">
      <c r="A155" s="1692"/>
      <c r="B155" s="1701" t="s">
        <v>11310</v>
      </c>
      <c r="C155" s="1675"/>
      <c r="D155" s="1675"/>
      <c r="E155" s="1675"/>
      <c r="F155" s="1676"/>
    </row>
    <row r="156">
      <c r="A156" s="1692"/>
      <c r="B156" s="1677"/>
      <c r="C156" s="641"/>
      <c r="D156" s="641"/>
      <c r="E156" s="641"/>
      <c r="F156" s="1678"/>
    </row>
    <row r="157">
      <c r="A157" s="1692"/>
      <c r="B157" s="1680" t="s">
        <v>11235</v>
      </c>
      <c r="C157" s="1681" t="s">
        <v>11269</v>
      </c>
      <c r="D157" s="1697" t="s">
        <v>11311</v>
      </c>
      <c r="E157" s="1681" t="s">
        <v>11247</v>
      </c>
      <c r="F157" s="1698">
        <v>43569.0</v>
      </c>
    </row>
    <row r="158">
      <c r="A158" s="1692"/>
      <c r="B158" s="1684" t="s">
        <v>11239</v>
      </c>
      <c r="C158" s="1688"/>
      <c r="D158" s="1699"/>
      <c r="E158" s="1688"/>
      <c r="F158" s="1692"/>
    </row>
    <row r="159">
      <c r="A159" s="1692"/>
      <c r="B159" s="1685" t="s">
        <v>11242</v>
      </c>
      <c r="C159" s="1688"/>
      <c r="D159" s="1699"/>
      <c r="E159" s="1688"/>
      <c r="F159" s="1692"/>
    </row>
    <row r="160">
      <c r="A160" s="1692"/>
      <c r="B160" s="1687" t="s">
        <v>11245</v>
      </c>
      <c r="C160" s="1688"/>
      <c r="D160" s="1699"/>
      <c r="E160" s="1688"/>
      <c r="F160" s="1692"/>
    </row>
    <row r="161">
      <c r="A161" s="1692"/>
      <c r="B161" s="1687" t="s">
        <v>11249</v>
      </c>
      <c r="C161" s="1688"/>
      <c r="D161" s="1699"/>
      <c r="E161" s="1688"/>
      <c r="F161" s="1692"/>
    </row>
    <row r="162">
      <c r="A162" s="1692"/>
      <c r="B162" s="1701" t="s">
        <v>11279</v>
      </c>
      <c r="C162" s="1675"/>
      <c r="D162" s="1675"/>
      <c r="E162" s="1675"/>
      <c r="F162" s="1676"/>
    </row>
    <row r="163">
      <c r="A163" s="1692"/>
      <c r="B163" s="1677"/>
      <c r="C163" s="641"/>
      <c r="D163" s="641"/>
      <c r="E163" s="641"/>
      <c r="F163" s="1678"/>
    </row>
    <row r="164">
      <c r="A164" s="1692"/>
      <c r="B164" s="1680" t="s">
        <v>11235</v>
      </c>
      <c r="C164" s="1681" t="s">
        <v>11269</v>
      </c>
      <c r="D164" s="1697" t="s">
        <v>11312</v>
      </c>
      <c r="E164" s="1681" t="s">
        <v>11247</v>
      </c>
      <c r="F164" s="1698">
        <v>43835.0</v>
      </c>
    </row>
    <row r="165">
      <c r="A165" s="1692"/>
      <c r="B165" s="1684" t="s">
        <v>11239</v>
      </c>
      <c r="C165" s="1681" t="s">
        <v>11313</v>
      </c>
      <c r="D165" s="1697" t="s">
        <v>11314</v>
      </c>
      <c r="E165" s="1681" t="s">
        <v>11315</v>
      </c>
      <c r="F165" s="1698">
        <v>43003.0</v>
      </c>
    </row>
    <row r="166">
      <c r="A166" s="1692"/>
      <c r="B166" s="1685" t="s">
        <v>11242</v>
      </c>
      <c r="C166" s="1688"/>
      <c r="D166" s="1699"/>
      <c r="E166" s="1688"/>
      <c r="F166" s="1692"/>
    </row>
    <row r="167">
      <c r="A167" s="1692"/>
      <c r="B167" s="1687" t="s">
        <v>11245</v>
      </c>
      <c r="C167" s="1688"/>
      <c r="D167" s="1699"/>
      <c r="E167" s="1688"/>
      <c r="F167" s="1692"/>
    </row>
    <row r="168">
      <c r="A168" s="1692"/>
      <c r="B168" s="1687" t="s">
        <v>11249</v>
      </c>
      <c r="C168" s="1688"/>
      <c r="D168" s="1699"/>
      <c r="E168" s="1688"/>
      <c r="F168" s="1692"/>
    </row>
    <row r="169">
      <c r="A169" s="1692"/>
      <c r="B169" s="1700"/>
      <c r="C169" s="1688"/>
      <c r="D169" s="1699"/>
      <c r="E169" s="1688"/>
      <c r="F169" s="1692"/>
    </row>
    <row r="170">
      <c r="A170" s="1692"/>
      <c r="B170" s="1674" t="s">
        <v>11259</v>
      </c>
      <c r="C170" s="1675"/>
      <c r="D170" s="1675"/>
      <c r="E170" s="1675"/>
      <c r="F170" s="1676"/>
    </row>
    <row r="171">
      <c r="A171" s="1692"/>
      <c r="B171" s="1677"/>
      <c r="C171" s="641"/>
      <c r="D171" s="641"/>
      <c r="E171" s="641"/>
      <c r="F171" s="1678"/>
    </row>
    <row r="172">
      <c r="A172" s="1692"/>
      <c r="B172" s="1680" t="s">
        <v>11235</v>
      </c>
      <c r="C172" s="1681" t="s">
        <v>4951</v>
      </c>
      <c r="D172" s="1697" t="s">
        <v>11316</v>
      </c>
      <c r="E172" s="1681" t="s">
        <v>11247</v>
      </c>
      <c r="F172" s="1698">
        <v>44132.0</v>
      </c>
    </row>
    <row r="173">
      <c r="A173" s="1692"/>
      <c r="B173" s="1684" t="s">
        <v>11239</v>
      </c>
      <c r="C173" s="1688"/>
      <c r="D173" s="1699"/>
      <c r="E173" s="1688"/>
      <c r="F173" s="1692"/>
    </row>
    <row r="174">
      <c r="A174" s="1692"/>
      <c r="B174" s="1685" t="s">
        <v>11242</v>
      </c>
      <c r="C174" s="1688"/>
      <c r="D174" s="1699"/>
      <c r="E174" s="1688"/>
      <c r="F174" s="1692"/>
    </row>
    <row r="175">
      <c r="A175" s="1692"/>
      <c r="B175" s="1687" t="s">
        <v>11245</v>
      </c>
      <c r="C175" s="1688"/>
      <c r="D175" s="1699"/>
      <c r="E175" s="1688"/>
      <c r="F175" s="1692"/>
    </row>
    <row r="176">
      <c r="A176" s="1692"/>
      <c r="B176" s="1687" t="s">
        <v>11249</v>
      </c>
      <c r="C176" s="1688"/>
      <c r="D176" s="1699"/>
      <c r="E176" s="1688"/>
      <c r="F176" s="1692"/>
    </row>
    <row r="177">
      <c r="A177" s="1692"/>
      <c r="B177" s="1674" t="s">
        <v>11262</v>
      </c>
      <c r="C177" s="1675"/>
      <c r="D177" s="1675"/>
      <c r="E177" s="1675"/>
      <c r="F177" s="1676"/>
    </row>
    <row r="178">
      <c r="A178" s="1692"/>
      <c r="B178" s="1677"/>
      <c r="C178" s="641"/>
      <c r="D178" s="641"/>
      <c r="E178" s="641"/>
      <c r="F178" s="1678"/>
    </row>
    <row r="179">
      <c r="A179" s="1692"/>
      <c r="B179" s="1680" t="s">
        <v>11235</v>
      </c>
      <c r="C179" s="1681" t="s">
        <v>5715</v>
      </c>
      <c r="D179" s="1697" t="s">
        <v>11317</v>
      </c>
      <c r="E179" s="1681" t="s">
        <v>11237</v>
      </c>
      <c r="F179" s="1698">
        <v>43741.0</v>
      </c>
    </row>
    <row r="180">
      <c r="A180" s="1692"/>
      <c r="B180" s="1684" t="s">
        <v>11239</v>
      </c>
      <c r="C180" s="1681" t="s">
        <v>11318</v>
      </c>
      <c r="D180" s="1697" t="s">
        <v>11319</v>
      </c>
      <c r="E180" s="1681" t="s">
        <v>11274</v>
      </c>
      <c r="F180" s="1698">
        <v>43748.0</v>
      </c>
    </row>
    <row r="181">
      <c r="A181" s="1692"/>
      <c r="B181" s="1685" t="s">
        <v>11242</v>
      </c>
      <c r="C181" s="1681" t="s">
        <v>2300</v>
      </c>
      <c r="D181" s="1697" t="s">
        <v>11320</v>
      </c>
      <c r="E181" s="1681" t="s">
        <v>11288</v>
      </c>
      <c r="F181" s="1698">
        <v>43729.0</v>
      </c>
    </row>
    <row r="182">
      <c r="A182" s="1692"/>
      <c r="B182" s="1687" t="s">
        <v>11245</v>
      </c>
      <c r="C182" s="1702" t="s">
        <v>638</v>
      </c>
      <c r="D182" s="1697" t="s">
        <v>11321</v>
      </c>
      <c r="E182" s="1681" t="s">
        <v>11237</v>
      </c>
      <c r="F182" s="1698">
        <v>44470.0</v>
      </c>
    </row>
    <row r="183">
      <c r="A183" s="1692"/>
      <c r="B183" s="1687" t="s">
        <v>11249</v>
      </c>
      <c r="C183" s="1681" t="s">
        <v>4951</v>
      </c>
      <c r="D183" s="1697" t="s">
        <v>11322</v>
      </c>
      <c r="E183" s="1681" t="s">
        <v>11247</v>
      </c>
      <c r="F183" s="1698">
        <v>44020.0</v>
      </c>
    </row>
    <row r="184">
      <c r="A184" s="1692"/>
      <c r="B184" s="1700"/>
      <c r="C184" s="1688"/>
      <c r="D184" s="1699"/>
      <c r="E184" s="1688"/>
      <c r="F184" s="1692"/>
    </row>
    <row r="185">
      <c r="A185" s="1692"/>
      <c r="B185" s="1700"/>
      <c r="C185" s="1688"/>
      <c r="D185" s="1699"/>
      <c r="E185" s="1688"/>
      <c r="F185" s="1692"/>
    </row>
    <row r="186">
      <c r="A186" s="1692"/>
      <c r="B186" s="1674" t="s">
        <v>11265</v>
      </c>
      <c r="C186" s="1675"/>
      <c r="D186" s="1675"/>
      <c r="E186" s="1675"/>
      <c r="F186" s="1676"/>
    </row>
    <row r="187">
      <c r="A187" s="1692"/>
      <c r="B187" s="1677"/>
      <c r="C187" s="641"/>
      <c r="D187" s="641"/>
      <c r="E187" s="641"/>
      <c r="F187" s="1678"/>
    </row>
    <row r="188">
      <c r="A188" s="1692"/>
      <c r="B188" s="1680" t="s">
        <v>11235</v>
      </c>
      <c r="C188" s="1702" t="s">
        <v>1430</v>
      </c>
      <c r="D188" s="1697" t="s">
        <v>11323</v>
      </c>
      <c r="E188" s="1681" t="s">
        <v>11247</v>
      </c>
      <c r="F188" s="1698">
        <v>43600.0</v>
      </c>
    </row>
    <row r="189">
      <c r="A189" s="1692"/>
      <c r="B189" s="1684" t="s">
        <v>11239</v>
      </c>
      <c r="C189" s="1681" t="s">
        <v>11324</v>
      </c>
      <c r="D189" s="1697" t="s">
        <v>11325</v>
      </c>
      <c r="E189" s="1681" t="s">
        <v>11237</v>
      </c>
      <c r="F189" s="1698">
        <v>43723.0</v>
      </c>
    </row>
    <row r="190">
      <c r="A190" s="1692"/>
      <c r="B190" s="1685" t="s">
        <v>11242</v>
      </c>
      <c r="C190" s="1681" t="s">
        <v>3388</v>
      </c>
      <c r="D190" s="1697" t="s">
        <v>11326</v>
      </c>
      <c r="E190" s="1681" t="s">
        <v>11237</v>
      </c>
      <c r="F190" s="1698">
        <v>43951.0</v>
      </c>
    </row>
    <row r="191">
      <c r="A191" s="1692"/>
      <c r="B191" s="1687" t="s">
        <v>11245</v>
      </c>
      <c r="C191" s="1688"/>
      <c r="D191" s="1699"/>
      <c r="E191" s="1688"/>
      <c r="F191" s="1692"/>
    </row>
    <row r="192">
      <c r="A192" s="1692"/>
      <c r="B192" s="1687" t="s">
        <v>11249</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11327</v>
      </c>
      <c r="C196" s="1675"/>
      <c r="D196" s="1675"/>
      <c r="E196" s="1675"/>
      <c r="F196" s="1676"/>
    </row>
    <row r="197">
      <c r="A197" s="1692"/>
      <c r="B197" s="1677"/>
      <c r="C197" s="641"/>
      <c r="D197" s="641"/>
      <c r="E197" s="641"/>
      <c r="F197" s="1678"/>
    </row>
    <row r="198">
      <c r="A198" s="1692"/>
      <c r="B198" s="1701" t="s">
        <v>11328</v>
      </c>
      <c r="C198" s="1675"/>
      <c r="D198" s="1675"/>
      <c r="E198" s="1675"/>
      <c r="F198" s="1676"/>
    </row>
    <row r="199">
      <c r="A199" s="1692"/>
      <c r="B199" s="1677"/>
      <c r="C199" s="641"/>
      <c r="D199" s="641"/>
      <c r="E199" s="641"/>
      <c r="F199" s="1678"/>
    </row>
    <row r="200">
      <c r="A200" s="1692"/>
      <c r="B200" s="1680" t="s">
        <v>11235</v>
      </c>
      <c r="C200" s="1681" t="s">
        <v>11329</v>
      </c>
      <c r="D200" s="1697" t="s">
        <v>11330</v>
      </c>
      <c r="E200" s="1681" t="s">
        <v>11237</v>
      </c>
      <c r="F200" s="1698">
        <v>44460.0</v>
      </c>
    </row>
    <row r="201">
      <c r="A201" s="1692"/>
      <c r="B201" s="1684" t="s">
        <v>11239</v>
      </c>
      <c r="C201" s="1681" t="s">
        <v>11318</v>
      </c>
      <c r="D201" s="1697" t="s">
        <v>11331</v>
      </c>
      <c r="E201" s="1681" t="s">
        <v>11274</v>
      </c>
      <c r="F201" s="1698">
        <v>44063.0</v>
      </c>
    </row>
    <row r="202">
      <c r="A202" s="1692"/>
      <c r="B202" s="1685" t="s">
        <v>11242</v>
      </c>
      <c r="C202" s="1688"/>
      <c r="D202" s="1699"/>
      <c r="E202" s="1688"/>
      <c r="F202" s="1692"/>
    </row>
    <row r="203">
      <c r="A203" s="1692"/>
      <c r="B203" s="1687" t="s">
        <v>11245</v>
      </c>
      <c r="C203" s="1688"/>
      <c r="D203" s="1699"/>
      <c r="E203" s="1688"/>
      <c r="F203" s="1692"/>
    </row>
    <row r="204">
      <c r="A204" s="1692"/>
      <c r="B204" s="1687" t="s">
        <v>11249</v>
      </c>
      <c r="C204" s="1688"/>
      <c r="D204" s="1699"/>
      <c r="E204" s="1688"/>
      <c r="F204" s="1692"/>
    </row>
    <row r="205">
      <c r="A205" s="1692"/>
      <c r="B205" s="1701" t="s">
        <v>11250</v>
      </c>
      <c r="C205" s="1675"/>
      <c r="D205" s="1675"/>
      <c r="E205" s="1675"/>
      <c r="F205" s="1676"/>
    </row>
    <row r="206">
      <c r="A206" s="1692"/>
      <c r="B206" s="1677"/>
      <c r="C206" s="641"/>
      <c r="D206" s="641"/>
      <c r="E206" s="641"/>
      <c r="F206" s="1678"/>
    </row>
    <row r="207">
      <c r="A207" s="1692"/>
      <c r="B207" s="1680" t="s">
        <v>11235</v>
      </c>
      <c r="C207" s="1681" t="s">
        <v>7823</v>
      </c>
      <c r="D207" s="1697" t="s">
        <v>11332</v>
      </c>
      <c r="E207" s="1681" t="s">
        <v>11274</v>
      </c>
      <c r="F207" s="1698">
        <v>44069.0</v>
      </c>
    </row>
    <row r="208">
      <c r="A208" s="1692"/>
      <c r="B208" s="1684" t="s">
        <v>11239</v>
      </c>
      <c r="C208" s="1688"/>
      <c r="D208" s="1699"/>
      <c r="E208" s="1688"/>
      <c r="F208" s="1692"/>
    </row>
    <row r="209">
      <c r="A209" s="1692"/>
      <c r="B209" s="1685" t="s">
        <v>11242</v>
      </c>
      <c r="C209" s="1688"/>
      <c r="D209" s="1699"/>
      <c r="E209" s="1688"/>
      <c r="F209" s="1692"/>
    </row>
    <row r="210">
      <c r="A210" s="1692"/>
      <c r="B210" s="1687" t="s">
        <v>11245</v>
      </c>
      <c r="C210" s="1688"/>
      <c r="D210" s="1699"/>
      <c r="E210" s="1688"/>
      <c r="F210" s="1692"/>
    </row>
    <row r="211">
      <c r="A211" s="1692"/>
      <c r="B211" s="1687" t="s">
        <v>11249</v>
      </c>
      <c r="C211" s="1688"/>
      <c r="D211" s="1699"/>
      <c r="E211" s="1688"/>
      <c r="F211" s="1692"/>
    </row>
    <row r="212">
      <c r="A212" s="1692"/>
      <c r="B212" s="1700"/>
      <c r="C212" s="1688"/>
      <c r="D212" s="1699"/>
      <c r="E212" s="1688"/>
      <c r="F212" s="1692"/>
    </row>
    <row r="213">
      <c r="A213" s="1692"/>
      <c r="B213" s="1674" t="s">
        <v>11267</v>
      </c>
      <c r="C213" s="1675"/>
      <c r="D213" s="1675"/>
      <c r="E213" s="1675"/>
      <c r="F213" s="1676"/>
    </row>
    <row r="214">
      <c r="A214" s="1692"/>
      <c r="B214" s="1677"/>
      <c r="C214" s="641"/>
      <c r="D214" s="641"/>
      <c r="E214" s="641"/>
      <c r="F214" s="1678"/>
    </row>
    <row r="215">
      <c r="A215" s="1692"/>
      <c r="B215" s="1680" t="s">
        <v>11235</v>
      </c>
      <c r="C215" s="1681" t="s">
        <v>3989</v>
      </c>
      <c r="D215" s="1697" t="s">
        <v>11333</v>
      </c>
      <c r="E215" s="1681" t="s">
        <v>11237</v>
      </c>
      <c r="F215" s="1698">
        <v>43514.0</v>
      </c>
    </row>
    <row r="216">
      <c r="A216" s="1692"/>
      <c r="B216" s="1684" t="s">
        <v>11239</v>
      </c>
      <c r="C216" s="1702" t="s">
        <v>638</v>
      </c>
      <c r="D216" s="1697" t="s">
        <v>11334</v>
      </c>
      <c r="E216" s="1681" t="s">
        <v>11237</v>
      </c>
      <c r="F216" s="1698">
        <v>43402.0</v>
      </c>
    </row>
    <row r="217">
      <c r="A217" s="1692"/>
      <c r="B217" s="1685" t="s">
        <v>11242</v>
      </c>
      <c r="C217" s="1681" t="s">
        <v>11318</v>
      </c>
      <c r="D217" s="1697" t="s">
        <v>11335</v>
      </c>
      <c r="E217" s="1681" t="s">
        <v>11274</v>
      </c>
      <c r="F217" s="1698">
        <v>43390.0</v>
      </c>
    </row>
    <row r="218">
      <c r="A218" s="1692"/>
      <c r="B218" s="1687" t="s">
        <v>11245</v>
      </c>
      <c r="C218" s="1681" t="s">
        <v>11263</v>
      </c>
      <c r="D218" s="1697" t="s">
        <v>11336</v>
      </c>
      <c r="E218" s="1681" t="s">
        <v>11247</v>
      </c>
      <c r="F218" s="1698">
        <v>44135.0</v>
      </c>
    </row>
    <row r="219">
      <c r="A219" s="1692"/>
      <c r="B219" s="1687" t="s">
        <v>11249</v>
      </c>
      <c r="C219" s="1688"/>
      <c r="D219" s="1699"/>
      <c r="E219" s="1688"/>
      <c r="F219" s="1692"/>
    </row>
    <row r="220">
      <c r="A220" s="1692"/>
      <c r="B220" s="1705"/>
      <c r="C220" s="1688"/>
      <c r="D220" s="1699"/>
      <c r="E220" s="1688"/>
      <c r="F220" s="1692"/>
    </row>
    <row r="221">
      <c r="A221" s="1692"/>
      <c r="B221" s="1674" t="s">
        <v>11268</v>
      </c>
      <c r="C221" s="1675"/>
      <c r="D221" s="1675"/>
      <c r="E221" s="1675"/>
      <c r="F221" s="1676"/>
    </row>
    <row r="222">
      <c r="A222" s="1706" t="s">
        <v>11337</v>
      </c>
      <c r="B222" s="1677"/>
      <c r="C222" s="641"/>
      <c r="D222" s="641"/>
      <c r="E222" s="641"/>
      <c r="F222" s="1678"/>
    </row>
    <row r="223">
      <c r="A223" s="1706" t="s">
        <v>11338</v>
      </c>
      <c r="B223" s="1680" t="s">
        <v>11235</v>
      </c>
      <c r="C223" s="1681" t="s">
        <v>1090</v>
      </c>
      <c r="D223" s="1707">
        <v>0.06525462962962963</v>
      </c>
      <c r="E223" s="1681" t="s">
        <v>11247</v>
      </c>
      <c r="F223" s="1683">
        <v>44652.0</v>
      </c>
    </row>
    <row r="224">
      <c r="A224" s="1708"/>
      <c r="B224" s="1684" t="s">
        <v>11239</v>
      </c>
      <c r="C224" s="1681" t="s">
        <v>3800</v>
      </c>
      <c r="D224" s="1707">
        <v>0.06892361111111112</v>
      </c>
      <c r="E224" s="1681" t="s">
        <v>11247</v>
      </c>
      <c r="F224" s="1683">
        <v>44652.0</v>
      </c>
    </row>
    <row r="225">
      <c r="A225" s="1708"/>
      <c r="B225" s="1685" t="s">
        <v>11242</v>
      </c>
      <c r="C225" s="1709" t="s">
        <v>5065</v>
      </c>
      <c r="D225" s="1710">
        <v>0.07195601851851852</v>
      </c>
      <c r="E225" s="1709" t="s">
        <v>11247</v>
      </c>
      <c r="F225" s="1698">
        <v>44652.0</v>
      </c>
    </row>
    <row r="226">
      <c r="A226" s="1708"/>
      <c r="B226" s="1687" t="s">
        <v>11245</v>
      </c>
      <c r="C226" s="1688" t="s">
        <v>11339</v>
      </c>
      <c r="D226" s="1711">
        <v>0.07211805555555556</v>
      </c>
      <c r="E226" s="1712" t="s">
        <v>11340</v>
      </c>
      <c r="F226" s="1698">
        <v>44652.0</v>
      </c>
    </row>
    <row r="227">
      <c r="A227" s="1708"/>
      <c r="B227" s="1687" t="s">
        <v>11249</v>
      </c>
      <c r="C227" s="1688"/>
      <c r="D227" s="1688"/>
      <c r="E227" s="1688"/>
      <c r="F227" s="1688"/>
    </row>
    <row r="228">
      <c r="A228" s="1708"/>
      <c r="B228" s="1713"/>
      <c r="C228" s="1688"/>
      <c r="D228" s="1688"/>
      <c r="E228" s="1688"/>
      <c r="F228" s="1688"/>
    </row>
    <row r="229">
      <c r="A229" s="1714" t="s">
        <v>11341</v>
      </c>
      <c r="B229" s="1674" t="s">
        <v>11341</v>
      </c>
      <c r="C229" s="1675"/>
      <c r="D229" s="1675"/>
      <c r="E229" s="1675"/>
      <c r="F229" s="1676"/>
    </row>
    <row r="230">
      <c r="A230" s="1708"/>
      <c r="B230" s="1677"/>
      <c r="C230" s="641"/>
      <c r="D230" s="641"/>
      <c r="E230" s="641"/>
      <c r="F230" s="1678"/>
    </row>
    <row r="231">
      <c r="A231" s="1708"/>
      <c r="B231" s="1680" t="s">
        <v>11235</v>
      </c>
      <c r="C231" s="1681" t="s">
        <v>3989</v>
      </c>
      <c r="D231" s="1715" t="s">
        <v>11342</v>
      </c>
      <c r="E231" s="1681" t="s">
        <v>11237</v>
      </c>
      <c r="F231" s="1683">
        <v>44866.0</v>
      </c>
    </row>
    <row r="232">
      <c r="A232" s="1708"/>
      <c r="B232" s="1684" t="s">
        <v>11239</v>
      </c>
      <c r="C232" s="1681" t="s">
        <v>2208</v>
      </c>
      <c r="D232" s="1715" t="s">
        <v>11343</v>
      </c>
      <c r="E232" s="1681" t="s">
        <v>11237</v>
      </c>
      <c r="F232" s="1683">
        <v>44866.0</v>
      </c>
    </row>
    <row r="233">
      <c r="A233" s="1708"/>
      <c r="B233" s="1685" t="s">
        <v>11242</v>
      </c>
      <c r="C233" s="1709"/>
      <c r="D233" s="1710"/>
      <c r="E233" s="1709"/>
      <c r="F233" s="1698"/>
    </row>
    <row r="234">
      <c r="A234" s="1708"/>
      <c r="B234" s="1687" t="s">
        <v>11245</v>
      </c>
      <c r="C234" s="1688"/>
      <c r="D234" s="1711"/>
      <c r="E234" s="1712"/>
      <c r="F234" s="1698"/>
    </row>
    <row r="235">
      <c r="A235" s="1708"/>
      <c r="B235" s="1687" t="s">
        <v>11249</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524</v>
      </c>
      <c r="DF7" s="88"/>
      <c r="DG7" s="91" t="s">
        <v>525</v>
      </c>
      <c r="DH7" s="95" t="s">
        <v>526</v>
      </c>
      <c r="DI7" s="95" t="s">
        <v>197</v>
      </c>
      <c r="DJ7" s="162"/>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3" t="s">
        <v>542</v>
      </c>
      <c r="B8" s="106" t="s">
        <v>543</v>
      </c>
      <c r="C8" s="107" t="s">
        <v>544</v>
      </c>
      <c r="D8" s="108" t="s">
        <v>337</v>
      </c>
      <c r="E8" s="109" t="s">
        <v>443</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259</v>
      </c>
      <c r="T8" s="112" t="s">
        <v>152</v>
      </c>
      <c r="U8" s="113" t="s">
        <v>556</v>
      </c>
      <c r="V8" s="164" t="s">
        <v>557</v>
      </c>
      <c r="W8" s="94"/>
      <c r="X8" s="116" t="s">
        <v>558</v>
      </c>
      <c r="Y8" s="116" t="s">
        <v>559</v>
      </c>
      <c r="Z8" s="116" t="s">
        <v>560</v>
      </c>
      <c r="AA8" s="116" t="s">
        <v>561</v>
      </c>
      <c r="AB8" s="116" t="s">
        <v>562</v>
      </c>
      <c r="AC8" s="116" t="s">
        <v>119</v>
      </c>
      <c r="AD8" s="116" t="s">
        <v>563</v>
      </c>
      <c r="AE8" s="116" t="s">
        <v>462</v>
      </c>
      <c r="AF8" s="117" t="s">
        <v>245</v>
      </c>
      <c r="AG8" s="116" t="s">
        <v>564</v>
      </c>
      <c r="AH8" s="115" t="s">
        <v>565</v>
      </c>
      <c r="AI8" s="116" t="s">
        <v>566</v>
      </c>
      <c r="AJ8" s="116" t="s">
        <v>567</v>
      </c>
      <c r="AK8" s="94"/>
      <c r="AL8" s="121" t="s">
        <v>127</v>
      </c>
      <c r="AM8" s="121" t="s">
        <v>568</v>
      </c>
      <c r="AN8" s="121" t="s">
        <v>569</v>
      </c>
      <c r="AO8" s="121" t="s">
        <v>235</v>
      </c>
      <c r="AP8" s="122" t="s">
        <v>570</v>
      </c>
      <c r="AQ8" s="123" t="s">
        <v>536</v>
      </c>
      <c r="AR8" s="121" t="s">
        <v>255</v>
      </c>
      <c r="AS8" s="122" t="s">
        <v>571</v>
      </c>
      <c r="AT8" s="121" t="s">
        <v>572</v>
      </c>
      <c r="AU8" s="121" t="s">
        <v>573</v>
      </c>
      <c r="AV8" s="121" t="s">
        <v>574</v>
      </c>
      <c r="AW8" s="121" t="s">
        <v>138</v>
      </c>
      <c r="AX8" s="121" t="s">
        <v>575</v>
      </c>
      <c r="AY8" s="121" t="s">
        <v>576</v>
      </c>
      <c r="AZ8" s="159"/>
      <c r="BA8" s="127" t="s">
        <v>577</v>
      </c>
      <c r="BB8" s="127" t="s">
        <v>262</v>
      </c>
      <c r="BC8" s="127" t="s">
        <v>263</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36" t="s">
        <v>588</v>
      </c>
      <c r="BR8" s="134" t="s">
        <v>589</v>
      </c>
      <c r="BS8" s="134" t="s">
        <v>590</v>
      </c>
      <c r="BT8" s="134" t="s">
        <v>591</v>
      </c>
      <c r="BU8" s="134" t="s">
        <v>592</v>
      </c>
      <c r="BV8" s="134" t="s">
        <v>593</v>
      </c>
      <c r="BW8" s="134" t="s">
        <v>594</v>
      </c>
      <c r="BX8" s="134" t="s">
        <v>595</v>
      </c>
      <c r="BY8" s="133" t="s">
        <v>596</v>
      </c>
      <c r="BZ8" s="134" t="s">
        <v>597</v>
      </c>
      <c r="CA8" s="136" t="s">
        <v>598</v>
      </c>
      <c r="CB8" s="134" t="s">
        <v>599</v>
      </c>
      <c r="CC8" s="134" t="s">
        <v>168</v>
      </c>
      <c r="CD8" s="134" t="s">
        <v>600</v>
      </c>
      <c r="CE8" s="139"/>
      <c r="CF8" s="144" t="s">
        <v>601</v>
      </c>
      <c r="CG8" s="141" t="s">
        <v>602</v>
      </c>
      <c r="CH8" s="141" t="s">
        <v>603</v>
      </c>
      <c r="CI8" s="141" t="s">
        <v>173</v>
      </c>
      <c r="CJ8" s="141" t="s">
        <v>604</v>
      </c>
      <c r="CK8" s="141" t="s">
        <v>605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309</v>
      </c>
      <c r="DD8" s="146" t="s">
        <v>619</v>
      </c>
      <c r="DE8" s="147" t="s">
        <v>620</v>
      </c>
      <c r="DF8" s="166"/>
      <c r="DG8" s="152" t="s">
        <v>585</v>
      </c>
      <c r="DH8" s="152" t="s">
        <v>621</v>
      </c>
      <c r="DI8" s="155" t="s">
        <v>622</v>
      </c>
      <c r="DJ8" s="154" t="s">
        <v>623</v>
      </c>
      <c r="DK8" s="152" t="s">
        <v>316</v>
      </c>
      <c r="DL8" s="154" t="s">
        <v>624</v>
      </c>
      <c r="DM8" s="152" t="s">
        <v>625</v>
      </c>
      <c r="DN8" s="152" t="s">
        <v>427</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333</v>
      </c>
    </row>
    <row r="9" ht="15.75" customHeight="1">
      <c r="A9" s="156" t="s">
        <v>638</v>
      </c>
      <c r="B9" s="83" t="s">
        <v>639</v>
      </c>
      <c r="C9" s="84" t="s">
        <v>443</v>
      </c>
      <c r="D9" s="85" t="s">
        <v>640</v>
      </c>
      <c r="E9" s="86" t="s">
        <v>641</v>
      </c>
      <c r="F9" s="87" t="s">
        <v>642</v>
      </c>
      <c r="G9" s="83" t="s">
        <v>643</v>
      </c>
      <c r="H9" s="168" t="s">
        <v>644</v>
      </c>
      <c r="I9" s="169" t="s">
        <v>645</v>
      </c>
      <c r="J9" s="168" t="s">
        <v>342</v>
      </c>
      <c r="K9" s="168" t="s">
        <v>549</v>
      </c>
      <c r="L9" s="170" t="s">
        <v>146</v>
      </c>
      <c r="M9" s="168" t="s">
        <v>646</v>
      </c>
      <c r="N9" s="168" t="s">
        <v>647</v>
      </c>
      <c r="O9" s="168" t="s">
        <v>648</v>
      </c>
      <c r="P9" s="171" t="s">
        <v>347</v>
      </c>
      <c r="Q9" s="168" t="s">
        <v>649</v>
      </c>
      <c r="R9" s="169" t="s">
        <v>650</v>
      </c>
      <c r="S9" s="168" t="s">
        <v>651</v>
      </c>
      <c r="T9" s="168" t="s">
        <v>652</v>
      </c>
      <c r="U9" s="168" t="s">
        <v>653</v>
      </c>
      <c r="V9" s="172" t="s">
        <v>654</v>
      </c>
      <c r="W9" s="173"/>
      <c r="X9" s="88" t="s">
        <v>655</v>
      </c>
      <c r="Y9" s="98" t="s">
        <v>656</v>
      </c>
      <c r="Z9" s="174" t="s">
        <v>657</v>
      </c>
      <c r="AA9" s="172" t="s">
        <v>658</v>
      </c>
      <c r="AB9" s="168" t="s">
        <v>562</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635</v>
      </c>
      <c r="AR9" s="170" t="s">
        <v>133</v>
      </c>
      <c r="AS9" s="168" t="s">
        <v>669</v>
      </c>
      <c r="AT9" s="168" t="s">
        <v>572</v>
      </c>
      <c r="AU9" s="170" t="s">
        <v>670</v>
      </c>
      <c r="AV9" s="170" t="s">
        <v>671</v>
      </c>
      <c r="AW9" s="169" t="s">
        <v>672</v>
      </c>
      <c r="AX9" s="170" t="s">
        <v>673</v>
      </c>
      <c r="AY9" s="176" t="s">
        <v>674</v>
      </c>
      <c r="AZ9" s="177"/>
      <c r="BA9" s="168" t="s">
        <v>675</v>
      </c>
      <c r="BB9" s="170" t="s">
        <v>676</v>
      </c>
      <c r="BC9" s="168" t="s">
        <v>481</v>
      </c>
      <c r="BD9" s="170" t="s">
        <v>533</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316</v>
      </c>
      <c r="DL9" s="168" t="s">
        <v>725</v>
      </c>
      <c r="DM9" s="170" t="s">
        <v>326</v>
      </c>
      <c r="DN9" s="168" t="s">
        <v>529</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640</v>
      </c>
      <c r="E10" s="109" t="s">
        <v>640</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258</v>
      </c>
      <c r="AX10" s="121" t="s">
        <v>773</v>
      </c>
      <c r="AY10" s="187" t="s">
        <v>774</v>
      </c>
      <c r="AZ10" s="157"/>
      <c r="BA10" s="129" t="str">
        <f>HYPERLINK("https://www.youtube.com/watch?v=eFt2RrKz2X8","49.51")</f>
        <v>49.51</v>
      </c>
      <c r="BB10" s="127" t="s">
        <v>775</v>
      </c>
      <c r="BC10" s="127" t="s">
        <v>413</v>
      </c>
      <c r="BD10" s="127" t="s">
        <v>776</v>
      </c>
      <c r="BE10" s="130" t="s">
        <v>236</v>
      </c>
      <c r="BF10" s="127" t="s">
        <v>265</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591</v>
      </c>
      <c r="BU10" s="134" t="s">
        <v>787</v>
      </c>
      <c r="BV10" s="134" t="s">
        <v>788</v>
      </c>
      <c r="BW10" s="139" t="s">
        <v>789</v>
      </c>
      <c r="BX10" s="191"/>
      <c r="BY10" s="134" t="s">
        <v>790</v>
      </c>
      <c r="BZ10" s="134" t="s">
        <v>791</v>
      </c>
      <c r="CA10" s="134" t="s">
        <v>792</v>
      </c>
      <c r="CB10" s="134" t="s">
        <v>793</v>
      </c>
      <c r="CC10" s="136" t="s">
        <v>287</v>
      </c>
      <c r="CD10" s="139" t="s">
        <v>169</v>
      </c>
      <c r="CE10" s="139"/>
      <c r="CF10" s="141" t="s">
        <v>370</v>
      </c>
      <c r="CG10" s="141" t="s">
        <v>794</v>
      </c>
      <c r="CH10" s="141" t="s">
        <v>795</v>
      </c>
      <c r="CI10" s="141" t="s">
        <v>796</v>
      </c>
      <c r="CJ10" s="141" t="s">
        <v>174</v>
      </c>
      <c r="CK10" s="141" t="s">
        <v>797</v>
      </c>
      <c r="CL10" s="141" t="s">
        <v>798</v>
      </c>
      <c r="CM10" s="165" t="s">
        <v>707</v>
      </c>
      <c r="CN10" s="141" t="s">
        <v>799</v>
      </c>
      <c r="CO10" s="141" t="s">
        <v>510</v>
      </c>
      <c r="CP10" s="165"/>
      <c r="CQ10" s="141" t="s">
        <v>800</v>
      </c>
      <c r="CR10" s="144" t="s">
        <v>801</v>
      </c>
      <c r="CS10" s="103"/>
      <c r="CT10" s="146" t="s">
        <v>802</v>
      </c>
      <c r="CU10" s="146" t="s">
        <v>803</v>
      </c>
      <c r="CV10" s="146" t="s">
        <v>574</v>
      </c>
      <c r="CW10" s="146" t="s">
        <v>804</v>
      </c>
      <c r="CX10" s="146" t="s">
        <v>805</v>
      </c>
      <c r="CY10" s="146" t="s">
        <v>806</v>
      </c>
      <c r="CZ10" s="150" t="s">
        <v>807</v>
      </c>
      <c r="DA10" s="146" t="s">
        <v>256</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436</v>
      </c>
      <c r="EA10" s="152" t="s">
        <v>828</v>
      </c>
      <c r="EB10" s="153" t="s">
        <v>829</v>
      </c>
    </row>
    <row r="11" ht="15.75" customHeight="1">
      <c r="A11" s="192" t="s">
        <v>830</v>
      </c>
      <c r="B11" s="83" t="s">
        <v>831</v>
      </c>
      <c r="C11" s="84" t="s">
        <v>832</v>
      </c>
      <c r="D11" s="85" t="s">
        <v>338</v>
      </c>
      <c r="E11" s="86" t="s">
        <v>641</v>
      </c>
      <c r="F11" s="87" t="s">
        <v>222</v>
      </c>
      <c r="G11" s="83" t="s">
        <v>222</v>
      </c>
      <c r="H11" s="95" t="s">
        <v>833</v>
      </c>
      <c r="I11" s="95" t="s">
        <v>834</v>
      </c>
      <c r="J11" s="95" t="s">
        <v>835</v>
      </c>
      <c r="K11" s="89" t="s">
        <v>343</v>
      </c>
      <c r="L11" s="95" t="s">
        <v>836</v>
      </c>
      <c r="M11" s="95" t="s">
        <v>837</v>
      </c>
      <c r="N11" s="102" t="s">
        <v>838</v>
      </c>
      <c r="O11" s="92" t="s">
        <v>839</v>
      </c>
      <c r="P11" s="88" t="s">
        <v>840</v>
      </c>
      <c r="Q11" s="88" t="s">
        <v>841</v>
      </c>
      <c r="R11" s="88" t="s">
        <v>842</v>
      </c>
      <c r="S11" s="102" t="s">
        <v>843</v>
      </c>
      <c r="T11" s="88" t="s">
        <v>844</v>
      </c>
      <c r="U11" s="92" t="s">
        <v>845</v>
      </c>
      <c r="V11" s="88" t="s">
        <v>846</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9"/>
      <c r="BA11" s="95" t="s">
        <v>870</v>
      </c>
      <c r="BB11" s="95" t="s">
        <v>871</v>
      </c>
      <c r="BC11" s="95" t="s">
        <v>413</v>
      </c>
      <c r="BD11" s="95" t="s">
        <v>872</v>
      </c>
      <c r="BE11" s="193" t="s">
        <v>873</v>
      </c>
      <c r="BF11" s="88" t="s">
        <v>874</v>
      </c>
      <c r="BG11" s="91" t="s">
        <v>875</v>
      </c>
      <c r="BH11" s="88" t="s">
        <v>876</v>
      </c>
      <c r="BI11" s="95" t="str">
        <f>HYPERLINK("https://youtu.be/fBxF26ke1a8","1:19.79")</f>
        <v>1:19.79</v>
      </c>
      <c r="BJ11" s="162"/>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2"/>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302</v>
      </c>
      <c r="CM11" s="95" t="s">
        <v>316</v>
      </c>
      <c r="CN11" s="88" t="s">
        <v>896</v>
      </c>
      <c r="CO11" s="88" t="s">
        <v>733</v>
      </c>
      <c r="CP11" s="97"/>
      <c r="CQ11" s="88" t="s">
        <v>897</v>
      </c>
      <c r="CR11" s="88" t="s">
        <v>898</v>
      </c>
      <c r="CS11" s="103"/>
      <c r="CT11" s="95" t="s">
        <v>899</v>
      </c>
      <c r="CU11" s="95" t="s">
        <v>301</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272</v>
      </c>
      <c r="DH11" s="104" t="s">
        <v>907</v>
      </c>
      <c r="DI11" s="89" t="s">
        <v>908</v>
      </c>
      <c r="DJ11" s="97"/>
      <c r="DK11" s="102" t="s">
        <v>199</v>
      </c>
      <c r="DL11" s="88" t="s">
        <v>398</v>
      </c>
      <c r="DM11" s="88" t="s">
        <v>159</v>
      </c>
      <c r="DN11" s="88" t="s">
        <v>202</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829</v>
      </c>
    </row>
    <row r="12" ht="15.75" customHeight="1">
      <c r="A12" s="195" t="s">
        <v>921</v>
      </c>
      <c r="B12" s="106" t="s">
        <v>922</v>
      </c>
      <c r="C12" s="107" t="s">
        <v>739</v>
      </c>
      <c r="D12" s="108" t="s">
        <v>739</v>
      </c>
      <c r="E12" s="109" t="s">
        <v>640</v>
      </c>
      <c r="F12" s="110" t="s">
        <v>923</v>
      </c>
      <c r="G12" s="106" t="s">
        <v>222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856</v>
      </c>
      <c r="U12" s="185" t="s">
        <v>932</v>
      </c>
      <c r="V12" s="185" t="s">
        <v>933</v>
      </c>
      <c r="W12" s="94"/>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100"/>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583</v>
      </c>
      <c r="DS12" s="152" t="s">
        <v>998</v>
      </c>
      <c r="DT12" s="152" t="s">
        <v>999</v>
      </c>
      <c r="DU12" s="152" t="s">
        <v>1000</v>
      </c>
      <c r="DV12" s="152" t="s">
        <v>1001</v>
      </c>
      <c r="DW12" s="152" t="s">
        <v>732</v>
      </c>
      <c r="DX12" s="152" t="s">
        <v>1002</v>
      </c>
      <c r="DY12" s="152" t="s">
        <v>1003</v>
      </c>
      <c r="DZ12" s="152" t="s">
        <v>1004</v>
      </c>
      <c r="EA12" s="210" t="s">
        <v>1005</v>
      </c>
      <c r="EB12" s="153" t="s">
        <v>829</v>
      </c>
    </row>
    <row r="13" ht="15.75" customHeight="1">
      <c r="A13" s="156" t="s">
        <v>1006</v>
      </c>
      <c r="B13" s="83" t="s">
        <v>1007</v>
      </c>
      <c r="C13" s="84" t="s">
        <v>739</v>
      </c>
      <c r="D13" s="85" t="s">
        <v>443</v>
      </c>
      <c r="E13" s="86" t="s">
        <v>640</v>
      </c>
      <c r="F13" s="87" t="s">
        <v>1008</v>
      </c>
      <c r="G13" s="83" t="s">
        <v>222</v>
      </c>
      <c r="H13" s="95" t="s">
        <v>644</v>
      </c>
      <c r="I13" s="93" t="s">
        <v>1009</v>
      </c>
      <c r="J13" s="95" t="s">
        <v>1010</v>
      </c>
      <c r="K13" s="95" t="s">
        <v>1011</v>
      </c>
      <c r="L13" s="95" t="s">
        <v>812</v>
      </c>
      <c r="M13" s="88" t="s">
        <v>1012</v>
      </c>
      <c r="N13" s="93" t="s">
        <v>1013</v>
      </c>
      <c r="O13" s="95" t="s">
        <v>106</v>
      </c>
      <c r="P13" s="88" t="s">
        <v>1014</v>
      </c>
      <c r="Q13" s="93" t="s">
        <v>1015</v>
      </c>
      <c r="R13" s="93"/>
      <c r="S13" s="95" t="s">
        <v>879</v>
      </c>
      <c r="T13" s="95" t="s">
        <v>856</v>
      </c>
      <c r="U13" s="213" t="s">
        <v>390</v>
      </c>
      <c r="V13" s="95" t="s">
        <v>1016</v>
      </c>
      <c r="W13" s="214"/>
      <c r="X13" s="95" t="s">
        <v>112</v>
      </c>
      <c r="Y13" s="95" t="s">
        <v>755</v>
      </c>
      <c r="Z13" s="88" t="s">
        <v>1017</v>
      </c>
      <c r="AA13" s="88" t="s">
        <v>1018</v>
      </c>
      <c r="AB13" s="88" t="s">
        <v>1019</v>
      </c>
      <c r="AC13" s="95" t="s">
        <v>659</v>
      </c>
      <c r="AD13" s="88" t="s">
        <v>461</v>
      </c>
      <c r="AE13" s="89" t="s">
        <v>661</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369</v>
      </c>
      <c r="AS13" s="95" t="s">
        <v>1029</v>
      </c>
      <c r="AT13" s="88" t="s">
        <v>864</v>
      </c>
      <c r="AU13" s="88" t="s">
        <v>1030</v>
      </c>
      <c r="AV13" s="88" t="s">
        <v>358</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508</v>
      </c>
      <c r="CK13" s="93" t="s">
        <v>1062</v>
      </c>
      <c r="CL13" s="95" t="s">
        <v>1063</v>
      </c>
      <c r="CM13" s="88" t="s">
        <v>707</v>
      </c>
      <c r="CN13" s="95" t="s">
        <v>1064</v>
      </c>
      <c r="CO13" s="88" t="s">
        <v>1065</v>
      </c>
      <c r="CP13" s="90" t="s">
        <v>1066</v>
      </c>
      <c r="CQ13" s="89" t="s">
        <v>1067</v>
      </c>
      <c r="CR13" s="88" t="s">
        <v>622</v>
      </c>
      <c r="CS13" s="103"/>
      <c r="CT13" s="93" t="s">
        <v>433</v>
      </c>
      <c r="CU13" s="104" t="s">
        <v>412</v>
      </c>
      <c r="CV13" s="213" t="s">
        <v>1019</v>
      </c>
      <c r="CW13" s="93" t="s">
        <v>433</v>
      </c>
      <c r="CX13" s="93" t="s">
        <v>1068</v>
      </c>
      <c r="CY13" s="88" t="s">
        <v>1069</v>
      </c>
      <c r="CZ13" s="93" t="s">
        <v>1070</v>
      </c>
      <c r="DA13" s="88" t="s">
        <v>1071</v>
      </c>
      <c r="DB13" s="213" t="s">
        <v>1072</v>
      </c>
      <c r="DC13" s="88" t="s">
        <v>1073</v>
      </c>
      <c r="DD13" s="88" t="s">
        <v>998</v>
      </c>
      <c r="DE13" s="95" t="s">
        <v>1074</v>
      </c>
      <c r="DF13" s="95"/>
      <c r="DG13" s="95" t="s">
        <v>585</v>
      </c>
      <c r="DH13" s="88" t="s">
        <v>1075</v>
      </c>
      <c r="DI13" s="88" t="s">
        <v>274</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580</v>
      </c>
      <c r="DX13" s="88" t="s">
        <v>1086</v>
      </c>
      <c r="DY13" s="93" t="s">
        <v>1087</v>
      </c>
      <c r="DZ13" s="93" t="s">
        <v>1088</v>
      </c>
      <c r="EA13" s="91" t="s">
        <v>332</v>
      </c>
      <c r="EB13" s="95" t="s">
        <v>1089</v>
      </c>
    </row>
    <row r="14" ht="15.75" customHeight="1">
      <c r="A14" s="217" t="s">
        <v>1090</v>
      </c>
      <c r="B14" s="106" t="s">
        <v>1091</v>
      </c>
      <c r="C14" s="107" t="s">
        <v>1092</v>
      </c>
      <c r="D14" s="108" t="s">
        <v>221</v>
      </c>
      <c r="E14" s="109" t="s">
        <v>443</v>
      </c>
      <c r="F14" s="110" t="s">
        <v>1093</v>
      </c>
      <c r="G14" s="106" t="s">
        <v>1093</v>
      </c>
      <c r="H14" s="112" t="s">
        <v>99</v>
      </c>
      <c r="I14" s="112" t="s">
        <v>1094</v>
      </c>
      <c r="J14" s="112" t="s">
        <v>1095</v>
      </c>
      <c r="K14" s="112" t="s">
        <v>1096</v>
      </c>
      <c r="L14" s="112" t="s">
        <v>1097</v>
      </c>
      <c r="M14" s="112" t="s">
        <v>1098</v>
      </c>
      <c r="N14" s="112" t="s">
        <v>1099</v>
      </c>
      <c r="O14" s="112" t="s">
        <v>1100</v>
      </c>
      <c r="P14" s="112" t="s">
        <v>840</v>
      </c>
      <c r="Q14" s="111" t="s">
        <v>1101</v>
      </c>
      <c r="R14" s="185"/>
      <c r="S14" s="111" t="s">
        <v>1102</v>
      </c>
      <c r="T14" s="218"/>
      <c r="U14" s="112" t="s">
        <v>112</v>
      </c>
      <c r="V14" s="219"/>
      <c r="W14" s="94"/>
      <c r="X14" s="116" t="s">
        <v>1103</v>
      </c>
      <c r="Y14" s="116" t="s">
        <v>1104</v>
      </c>
      <c r="Z14" s="117" t="s">
        <v>1105</v>
      </c>
      <c r="AA14" s="116" t="s">
        <v>1106</v>
      </c>
      <c r="AB14" s="116" t="s">
        <v>241</v>
      </c>
      <c r="AC14" s="116" t="s">
        <v>1107</v>
      </c>
      <c r="AD14" s="116" t="s">
        <v>563</v>
      </c>
      <c r="AE14" s="116" t="s">
        <v>853</v>
      </c>
      <c r="AF14" s="117" t="s">
        <v>245</v>
      </c>
      <c r="AG14" s="116" t="s">
        <v>1108</v>
      </c>
      <c r="AH14" s="220"/>
      <c r="AI14" s="117" t="s">
        <v>247</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377</v>
      </c>
      <c r="BC14" s="128" t="s">
        <v>257</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7" t="s">
        <v>1130</v>
      </c>
      <c r="BV14" s="134" t="s">
        <v>200</v>
      </c>
      <c r="BW14" s="134" t="s">
        <v>1131</v>
      </c>
      <c r="BX14" s="134" t="s">
        <v>1132</v>
      </c>
      <c r="BY14" s="222"/>
      <c r="BZ14" s="134" t="s">
        <v>1133</v>
      </c>
      <c r="CA14" s="222"/>
      <c r="CB14" s="134" t="s">
        <v>1134</v>
      </c>
      <c r="CC14" s="138" t="s">
        <v>399</v>
      </c>
      <c r="CD14" s="223"/>
      <c r="CE14" s="224"/>
      <c r="CF14" s="204" t="s">
        <v>474</v>
      </c>
      <c r="CG14" s="141" t="s">
        <v>1135</v>
      </c>
      <c r="CH14" s="141" t="s">
        <v>1136</v>
      </c>
      <c r="CI14" s="141" t="s">
        <v>173</v>
      </c>
      <c r="CJ14" s="142" t="s">
        <v>1137</v>
      </c>
      <c r="CK14" s="141" t="s">
        <v>1138</v>
      </c>
      <c r="CL14" s="141" t="s">
        <v>1139</v>
      </c>
      <c r="CM14" s="225" t="s">
        <v>1140</v>
      </c>
      <c r="CN14" s="226"/>
      <c r="CO14" s="225" t="s">
        <v>1141</v>
      </c>
      <c r="CP14" s="226"/>
      <c r="CQ14" s="226"/>
      <c r="CR14" s="226"/>
      <c r="CS14" s="103"/>
      <c r="CT14" s="147" t="s">
        <v>1142</v>
      </c>
      <c r="CU14" s="146" t="s">
        <v>301</v>
      </c>
      <c r="CV14" s="146" t="s">
        <v>613</v>
      </c>
      <c r="CW14" s="151" t="s">
        <v>1143</v>
      </c>
      <c r="CX14" s="146" t="s">
        <v>1144</v>
      </c>
      <c r="CY14" s="146" t="s">
        <v>1145</v>
      </c>
      <c r="CZ14" s="146" t="s">
        <v>1146</v>
      </c>
      <c r="DA14" s="146" t="s">
        <v>1147</v>
      </c>
      <c r="DB14" s="147" t="s">
        <v>1148</v>
      </c>
      <c r="DC14" s="227"/>
      <c r="DD14" s="228"/>
      <c r="DE14" s="146" t="s">
        <v>1149</v>
      </c>
      <c r="DF14" s="146"/>
      <c r="DG14" s="152" t="s">
        <v>585</v>
      </c>
      <c r="DH14" s="229"/>
      <c r="DI14" s="229"/>
      <c r="DJ14" s="229"/>
      <c r="DK14" s="154" t="s">
        <v>199</v>
      </c>
      <c r="DL14" s="152" t="s">
        <v>1150</v>
      </c>
      <c r="DM14" s="229"/>
      <c r="DN14" s="229"/>
      <c r="DO14" s="229"/>
      <c r="DP14" s="154" t="s">
        <v>1151</v>
      </c>
      <c r="DQ14" s="155" t="s">
        <v>1152</v>
      </c>
      <c r="DR14" s="155" t="s">
        <v>1153</v>
      </c>
      <c r="DS14" s="152" t="s">
        <v>1154</v>
      </c>
      <c r="DT14" s="229"/>
      <c r="DU14" s="152" t="s">
        <v>1155</v>
      </c>
      <c r="DV14" s="229"/>
      <c r="DW14" s="152" t="s">
        <v>536</v>
      </c>
      <c r="DX14" s="152" t="s">
        <v>435</v>
      </c>
      <c r="DY14" s="230"/>
      <c r="DZ14" s="155" t="s">
        <v>331</v>
      </c>
      <c r="EA14" s="152" t="s">
        <v>920</v>
      </c>
      <c r="EB14" s="153" t="s">
        <v>216</v>
      </c>
    </row>
    <row r="15" ht="15.75" customHeight="1">
      <c r="A15" s="231" t="s">
        <v>1156</v>
      </c>
      <c r="B15" s="83" t="s">
        <v>1157</v>
      </c>
      <c r="C15" s="84" t="s">
        <v>832</v>
      </c>
      <c r="D15" s="85" t="s">
        <v>1158</v>
      </c>
      <c r="E15" s="86" t="s">
        <v>832</v>
      </c>
      <c r="F15" s="87" t="s">
        <v>1159</v>
      </c>
      <c r="G15" s="83" t="s">
        <v>1160</v>
      </c>
      <c r="H15" s="95" t="s">
        <v>690</v>
      </c>
      <c r="I15" s="95" t="s">
        <v>1161</v>
      </c>
      <c r="J15" s="88" t="s">
        <v>101</v>
      </c>
      <c r="K15" s="88" t="s">
        <v>102</v>
      </c>
      <c r="L15" s="88" t="s">
        <v>1162</v>
      </c>
      <c r="M15" s="88" t="s">
        <v>1163</v>
      </c>
      <c r="N15" s="95" t="s">
        <v>1164</v>
      </c>
      <c r="O15" s="93" t="s">
        <v>1165</v>
      </c>
      <c r="P15" s="88" t="s">
        <v>840</v>
      </c>
      <c r="Q15" s="89" t="s">
        <v>1166</v>
      </c>
      <c r="R15" s="232"/>
      <c r="S15" s="88" t="s">
        <v>265</v>
      </c>
      <c r="T15" s="88" t="s">
        <v>1167</v>
      </c>
      <c r="U15" s="95" t="str">
        <f>HYPERLINK("https://www.youtube.com/watch?v=GZFbEGnFzbQ","51.24")</f>
        <v>51.24</v>
      </c>
      <c r="V15" s="93" t="s">
        <v>1168</v>
      </c>
      <c r="W15" s="126"/>
      <c r="X15" s="233" t="s">
        <v>1169</v>
      </c>
      <c r="Y15" s="88" t="s">
        <v>559</v>
      </c>
      <c r="Z15" s="95" t="s">
        <v>560</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1069</v>
      </c>
      <c r="AV15" s="88" t="s">
        <v>1115</v>
      </c>
      <c r="AW15" s="97"/>
      <c r="AX15" s="88" t="s">
        <v>676</v>
      </c>
      <c r="AY15" s="215"/>
      <c r="AZ15" s="94"/>
      <c r="BA15" s="93" t="s">
        <v>1180</v>
      </c>
      <c r="BB15" s="95" t="s">
        <v>955</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7"/>
      <c r="BQ15" s="88" t="s">
        <v>1188</v>
      </c>
      <c r="BR15" s="88" t="s">
        <v>157</v>
      </c>
      <c r="BS15" s="88" t="s">
        <v>1189</v>
      </c>
      <c r="BT15" s="88" t="s">
        <v>591</v>
      </c>
      <c r="BU15" s="88" t="s">
        <v>315</v>
      </c>
      <c r="BV15" s="88" t="s">
        <v>593</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733</v>
      </c>
      <c r="CM15" s="88" t="s">
        <v>707</v>
      </c>
      <c r="CN15" s="88" t="s">
        <v>1064</v>
      </c>
      <c r="CO15" s="88" t="s">
        <v>1202</v>
      </c>
      <c r="CP15" s="215"/>
      <c r="CQ15" s="215"/>
      <c r="CR15" s="95" t="s">
        <v>1203</v>
      </c>
      <c r="CS15" s="103"/>
      <c r="CT15" s="93" t="s">
        <v>1204</v>
      </c>
      <c r="CU15" s="95" t="str">
        <f>HYPERLINK("https://www.youtube.com/watch?v=SeVl832TS18&amp;feature=youtu.be","12.57")</f>
        <v>12.57</v>
      </c>
      <c r="CV15" s="93" t="s">
        <v>798</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886</v>
      </c>
      <c r="DM15" s="88" t="s">
        <v>1211</v>
      </c>
      <c r="DN15" s="88" t="s">
        <v>1212</v>
      </c>
      <c r="DO15" s="215"/>
      <c r="DP15" s="235" t="s">
        <v>1213</v>
      </c>
      <c r="DQ15" s="95" t="s">
        <v>1214</v>
      </c>
      <c r="DR15" s="88" t="s">
        <v>1215</v>
      </c>
      <c r="DS15" s="88" t="s">
        <v>1216</v>
      </c>
      <c r="DT15" s="93" t="s">
        <v>276</v>
      </c>
      <c r="DU15" s="95" t="s">
        <v>1084</v>
      </c>
      <c r="DV15" s="215"/>
      <c r="DW15" s="88" t="s">
        <v>1217</v>
      </c>
      <c r="DX15" s="215"/>
      <c r="DY15" s="215"/>
      <c r="DZ15" s="88" t="s">
        <v>214</v>
      </c>
      <c r="EA15" s="88" t="s">
        <v>1218</v>
      </c>
      <c r="EB15" s="95" t="s">
        <v>216</v>
      </c>
    </row>
    <row r="16" ht="15.75" customHeight="1">
      <c r="A16" s="105" t="s">
        <v>1219</v>
      </c>
      <c r="B16" s="106" t="s">
        <v>1220</v>
      </c>
      <c r="C16" s="107" t="s">
        <v>1221</v>
      </c>
      <c r="D16" s="108" t="s">
        <v>544</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4" t="s">
        <v>312</v>
      </c>
      <c r="T16" s="218"/>
      <c r="U16" s="112" t="s">
        <v>1230</v>
      </c>
      <c r="V16" s="218"/>
      <c r="W16" s="94"/>
      <c r="X16" s="116" t="s">
        <v>1231</v>
      </c>
      <c r="Y16" s="116" t="s">
        <v>1232</v>
      </c>
      <c r="Z16" s="116" t="s">
        <v>1233</v>
      </c>
      <c r="AA16" s="116" t="s">
        <v>1234</v>
      </c>
      <c r="AB16" s="116" t="s">
        <v>562</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255</v>
      </c>
      <c r="AS16" s="221"/>
      <c r="AT16" s="121" t="s">
        <v>950</v>
      </c>
      <c r="AU16" s="121" t="s">
        <v>1240</v>
      </c>
      <c r="AV16" s="122" t="s">
        <v>257</v>
      </c>
      <c r="AW16" s="221"/>
      <c r="AX16" s="122" t="s">
        <v>1241</v>
      </c>
      <c r="AY16" s="236"/>
      <c r="AZ16" s="94"/>
      <c r="BA16" s="132" t="s">
        <v>1242</v>
      </c>
      <c r="BB16" s="132" t="s">
        <v>1243</v>
      </c>
      <c r="BC16" s="132" t="s">
        <v>1244</v>
      </c>
      <c r="BD16" s="128" t="s">
        <v>482</v>
      </c>
      <c r="BE16" s="128" t="s">
        <v>1245</v>
      </c>
      <c r="BF16" s="132" t="s">
        <v>1246</v>
      </c>
      <c r="BG16" s="128" t="s">
        <v>1247</v>
      </c>
      <c r="BH16" s="132" t="s">
        <v>1121</v>
      </c>
      <c r="BI16" s="128" t="s">
        <v>1248</v>
      </c>
      <c r="BJ16" s="132" t="s">
        <v>1249</v>
      </c>
      <c r="BK16" s="127" t="s">
        <v>1250</v>
      </c>
      <c r="BL16" s="132" t="s">
        <v>1251</v>
      </c>
      <c r="BM16" s="132" t="s">
        <v>386</v>
      </c>
      <c r="BN16" s="130" t="s">
        <v>273</v>
      </c>
      <c r="BO16" s="132" t="s">
        <v>1252</v>
      </c>
      <c r="BP16" s="94"/>
      <c r="BQ16" s="134" t="s">
        <v>1253</v>
      </c>
      <c r="BR16" s="138" t="s">
        <v>678</v>
      </c>
      <c r="BS16" s="134" t="s">
        <v>264</v>
      </c>
      <c r="BT16" s="134" t="s">
        <v>1049</v>
      </c>
      <c r="BU16" s="134" t="s">
        <v>1254</v>
      </c>
      <c r="BV16" s="134" t="s">
        <v>1255</v>
      </c>
      <c r="BW16" s="134" t="s">
        <v>1256</v>
      </c>
      <c r="BX16" s="134" t="s">
        <v>1257</v>
      </c>
      <c r="BY16" s="134" t="s">
        <v>1258</v>
      </c>
      <c r="BZ16" s="134" t="s">
        <v>165</v>
      </c>
      <c r="CA16" s="138" t="s">
        <v>1259</v>
      </c>
      <c r="CB16" s="137" t="s">
        <v>1260</v>
      </c>
      <c r="CC16" s="136" t="s">
        <v>287</v>
      </c>
      <c r="CD16" s="222"/>
      <c r="CE16" s="224"/>
      <c r="CF16" s="141" t="s">
        <v>474</v>
      </c>
      <c r="CG16" s="141" t="s">
        <v>1261</v>
      </c>
      <c r="CH16" s="141" t="s">
        <v>172</v>
      </c>
      <c r="CI16" s="141" t="s">
        <v>1262</v>
      </c>
      <c r="CJ16" s="141" t="s">
        <v>1263</v>
      </c>
      <c r="CK16" s="141" t="s">
        <v>1264</v>
      </c>
      <c r="CL16" s="141" t="s">
        <v>257</v>
      </c>
      <c r="CM16" s="141" t="s">
        <v>1265</v>
      </c>
      <c r="CN16" s="226"/>
      <c r="CO16" s="141" t="s">
        <v>1266</v>
      </c>
      <c r="CP16" s="226"/>
      <c r="CQ16" s="226"/>
      <c r="CR16" s="226"/>
      <c r="CS16" s="103"/>
      <c r="CT16" s="151" t="s">
        <v>1267</v>
      </c>
      <c r="CU16" s="146" t="s">
        <v>1268</v>
      </c>
      <c r="CV16" s="146" t="s">
        <v>1266</v>
      </c>
      <c r="CW16" s="146" t="s">
        <v>1269</v>
      </c>
      <c r="CX16" s="146" t="s">
        <v>1254</v>
      </c>
      <c r="CY16" s="146" t="s">
        <v>537</v>
      </c>
      <c r="CZ16" s="146" t="s">
        <v>1270</v>
      </c>
      <c r="DA16" s="146" t="s">
        <v>1271</v>
      </c>
      <c r="DB16" s="227"/>
      <c r="DC16" s="227"/>
      <c r="DD16" s="227"/>
      <c r="DE16" s="227"/>
      <c r="DF16" s="237"/>
      <c r="DG16" s="154" t="s">
        <v>1272</v>
      </c>
      <c r="DH16" s="229"/>
      <c r="DI16" s="238"/>
      <c r="DJ16" s="210"/>
      <c r="DK16" s="154" t="s">
        <v>199</v>
      </c>
      <c r="DL16" s="229"/>
      <c r="DM16" s="152" t="s">
        <v>591</v>
      </c>
      <c r="DN16" s="229"/>
      <c r="DO16" s="212"/>
      <c r="DP16" s="152" t="s">
        <v>204</v>
      </c>
      <c r="DQ16" s="152" t="s">
        <v>1273</v>
      </c>
      <c r="DR16" s="152" t="s">
        <v>174</v>
      </c>
      <c r="DS16" s="229"/>
      <c r="DT16" s="229"/>
      <c r="DU16" s="154" t="s">
        <v>1274</v>
      </c>
      <c r="DV16" s="229"/>
      <c r="DW16" s="229"/>
      <c r="DX16" s="152" t="s">
        <v>148</v>
      </c>
      <c r="DY16" s="152" t="s">
        <v>827</v>
      </c>
      <c r="DZ16" s="229"/>
      <c r="EA16" s="229"/>
      <c r="EB16" s="153" t="s">
        <v>1275</v>
      </c>
    </row>
    <row r="17">
      <c r="A17" s="239" t="s">
        <v>1276</v>
      </c>
      <c r="B17" s="83" t="s">
        <v>1277</v>
      </c>
      <c r="C17" s="84" t="s">
        <v>1158</v>
      </c>
      <c r="D17" s="85" t="s">
        <v>640</v>
      </c>
      <c r="E17" s="86" t="s">
        <v>441</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484</v>
      </c>
      <c r="T17" s="93"/>
      <c r="U17" s="88" t="s">
        <v>112</v>
      </c>
      <c r="V17" s="88" t="s">
        <v>1288</v>
      </c>
      <c r="W17" s="94"/>
      <c r="X17" s="88" t="s">
        <v>1289</v>
      </c>
      <c r="Y17" s="88" t="s">
        <v>115</v>
      </c>
      <c r="Z17" s="88" t="s">
        <v>116</v>
      </c>
      <c r="AA17" s="88" t="s">
        <v>1290</v>
      </c>
      <c r="AB17" s="88" t="s">
        <v>1152</v>
      </c>
      <c r="AC17" s="88" t="s">
        <v>1291</v>
      </c>
      <c r="AD17" s="91" t="s">
        <v>1292</v>
      </c>
      <c r="AE17" s="88" t="s">
        <v>244</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256</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278</v>
      </c>
      <c r="BU17" s="90" t="s">
        <v>1315</v>
      </c>
      <c r="BV17" s="91" t="s">
        <v>1316</v>
      </c>
      <c r="BW17" s="88" t="s">
        <v>1317</v>
      </c>
      <c r="BX17" s="88" t="s">
        <v>1318</v>
      </c>
      <c r="BY17" s="215"/>
      <c r="BZ17" s="89" t="s">
        <v>398</v>
      </c>
      <c r="CA17" s="215"/>
      <c r="CB17" s="88" t="s">
        <v>710</v>
      </c>
      <c r="CC17" s="215"/>
      <c r="CD17" s="215"/>
      <c r="CE17" s="194"/>
      <c r="CF17" s="88" t="s">
        <v>1319</v>
      </c>
      <c r="CG17" s="88" t="s">
        <v>1320</v>
      </c>
      <c r="CH17" s="88" t="s">
        <v>1321</v>
      </c>
      <c r="CI17" s="91" t="s">
        <v>1322</v>
      </c>
      <c r="CJ17" s="215"/>
      <c r="CK17" s="88" t="s">
        <v>1323</v>
      </c>
      <c r="CL17" s="88" t="s">
        <v>1324</v>
      </c>
      <c r="CM17" s="88" t="s">
        <v>296</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316</v>
      </c>
      <c r="DL17" s="88" t="s">
        <v>788</v>
      </c>
      <c r="DM17" s="88" t="s">
        <v>201</v>
      </c>
      <c r="DN17" s="88" t="s">
        <v>1336</v>
      </c>
      <c r="DO17" s="215"/>
      <c r="DP17" s="88" t="s">
        <v>1337</v>
      </c>
      <c r="DQ17" s="88" t="s">
        <v>1338</v>
      </c>
      <c r="DR17" s="88" t="s">
        <v>1339</v>
      </c>
      <c r="DS17" s="88" t="s">
        <v>1340</v>
      </c>
      <c r="DT17" s="88" t="s">
        <v>1341</v>
      </c>
      <c r="DU17" s="88" t="s">
        <v>825</v>
      </c>
      <c r="DV17" s="88" t="s">
        <v>1342</v>
      </c>
      <c r="DW17" s="88" t="s">
        <v>1114</v>
      </c>
      <c r="DX17" s="91" t="s">
        <v>573</v>
      </c>
      <c r="DY17" s="88" t="s">
        <v>876</v>
      </c>
      <c r="DZ17" s="88" t="s">
        <v>1343</v>
      </c>
      <c r="EA17" s="88" t="s">
        <v>920</v>
      </c>
      <c r="EB17" s="95" t="s">
        <v>1344</v>
      </c>
    </row>
    <row r="18" ht="15.75" customHeight="1">
      <c r="A18" s="240" t="s">
        <v>1345</v>
      </c>
      <c r="B18" s="106" t="s">
        <v>1346</v>
      </c>
      <c r="C18" s="107" t="s">
        <v>832</v>
      </c>
      <c r="D18" s="108" t="s">
        <v>739</v>
      </c>
      <c r="E18" s="109" t="s">
        <v>739</v>
      </c>
      <c r="F18" s="110" t="s">
        <v>223</v>
      </c>
      <c r="G18" s="106" t="s">
        <v>643</v>
      </c>
      <c r="H18" s="114" t="s">
        <v>571</v>
      </c>
      <c r="I18" s="114" t="s">
        <v>1347</v>
      </c>
      <c r="J18" s="114" t="s">
        <v>1348</v>
      </c>
      <c r="K18" s="114" t="s">
        <v>1349</v>
      </c>
      <c r="L18" s="112" t="s">
        <v>1350</v>
      </c>
      <c r="M18" s="241" t="s">
        <v>1351</v>
      </c>
      <c r="N18" s="112" t="s">
        <v>1352</v>
      </c>
      <c r="O18" s="114" t="s">
        <v>1353</v>
      </c>
      <c r="P18" s="114" t="s">
        <v>749</v>
      </c>
      <c r="Q18" s="112" t="s">
        <v>1354</v>
      </c>
      <c r="R18" s="112" t="s">
        <v>1355</v>
      </c>
      <c r="S18" s="112" t="s">
        <v>673</v>
      </c>
      <c r="T18" s="164" t="s">
        <v>1356</v>
      </c>
      <c r="U18" s="112" t="s">
        <v>112</v>
      </c>
      <c r="V18" s="112" t="s">
        <v>1357</v>
      </c>
      <c r="W18" s="94"/>
      <c r="X18" s="198" t="s">
        <v>1358</v>
      </c>
      <c r="Y18" s="198" t="s">
        <v>1359</v>
      </c>
      <c r="Z18" s="198" t="s">
        <v>1360</v>
      </c>
      <c r="AA18" s="116" t="s">
        <v>1361</v>
      </c>
      <c r="AB18" s="116" t="s">
        <v>310</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572</v>
      </c>
      <c r="AU18" s="121" t="s">
        <v>1375</v>
      </c>
      <c r="AV18" s="121" t="s">
        <v>302</v>
      </c>
      <c r="AW18" s="121" t="s">
        <v>138</v>
      </c>
      <c r="AX18" s="121" t="s">
        <v>773</v>
      </c>
      <c r="AY18" s="121" t="s">
        <v>1376</v>
      </c>
      <c r="AZ18" s="158"/>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1" t="s">
        <v>1172</v>
      </c>
      <c r="CG18" s="141" t="s">
        <v>1398</v>
      </c>
      <c r="CH18" s="141" t="s">
        <v>1399</v>
      </c>
      <c r="CI18" s="141" t="s">
        <v>1400</v>
      </c>
      <c r="CJ18" s="141" t="s">
        <v>1268</v>
      </c>
      <c r="CK18" s="141" t="s">
        <v>1401</v>
      </c>
      <c r="CL18" s="141" t="s">
        <v>1402</v>
      </c>
      <c r="CM18" s="141" t="s">
        <v>407</v>
      </c>
      <c r="CN18" s="141" t="s">
        <v>1403</v>
      </c>
      <c r="CO18" s="141" t="s">
        <v>1404</v>
      </c>
      <c r="CP18" s="144" t="s">
        <v>1405</v>
      </c>
      <c r="CQ18" s="141" t="s">
        <v>490</v>
      </c>
      <c r="CR18" s="141" t="s">
        <v>1406</v>
      </c>
      <c r="CS18" s="103"/>
      <c r="CT18" s="146" t="s">
        <v>1407</v>
      </c>
      <c r="CU18" s="146" t="s">
        <v>1408</v>
      </c>
      <c r="CV18" s="146" t="s">
        <v>1409</v>
      </c>
      <c r="CW18" s="146" t="s">
        <v>186</v>
      </c>
      <c r="CX18" s="146" t="s">
        <v>145</v>
      </c>
      <c r="CY18" s="146" t="s">
        <v>1410</v>
      </c>
      <c r="CZ18" s="146" t="s">
        <v>1411</v>
      </c>
      <c r="DA18" s="150" t="s">
        <v>307</v>
      </c>
      <c r="DB18" s="146" t="s">
        <v>1412</v>
      </c>
      <c r="DC18" s="146" t="s">
        <v>1413</v>
      </c>
      <c r="DD18" s="146" t="s">
        <v>1414</v>
      </c>
      <c r="DE18" s="146" t="s">
        <v>1415</v>
      </c>
      <c r="DF18" s="237"/>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1114</v>
      </c>
      <c r="DX18" s="152" t="s">
        <v>171</v>
      </c>
      <c r="DY18" s="152" t="s">
        <v>1426</v>
      </c>
      <c r="DZ18" s="152" t="s">
        <v>1427</v>
      </c>
      <c r="EA18" s="152" t="s">
        <v>1428</v>
      </c>
      <c r="EB18" s="153" t="s">
        <v>1429</v>
      </c>
    </row>
    <row r="19" ht="15.75" customHeight="1">
      <c r="A19" s="156" t="s">
        <v>1430</v>
      </c>
      <c r="B19" s="83" t="s">
        <v>1431</v>
      </c>
      <c r="C19" s="84" t="s">
        <v>1432</v>
      </c>
      <c r="D19" s="85" t="s">
        <v>739</v>
      </c>
      <c r="E19" s="86" t="s">
        <v>443</v>
      </c>
      <c r="F19" s="87" t="s">
        <v>1433</v>
      </c>
      <c r="G19" s="83" t="s">
        <v>339</v>
      </c>
      <c r="H19" s="213" t="s">
        <v>1434</v>
      </c>
      <c r="I19" s="213" t="s">
        <v>100</v>
      </c>
      <c r="J19" s="88" t="s">
        <v>1435</v>
      </c>
      <c r="K19" s="88" t="s">
        <v>1436</v>
      </c>
      <c r="L19" s="95" t="s">
        <v>1124</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348</v>
      </c>
      <c r="AD19" s="213" t="s">
        <v>1448</v>
      </c>
      <c r="AE19" s="95" t="s">
        <v>526</v>
      </c>
      <c r="AF19" s="93" t="s">
        <v>1449</v>
      </c>
      <c r="AG19" s="95" t="s">
        <v>1450</v>
      </c>
      <c r="AH19" s="162"/>
      <c r="AI19" s="95" t="s">
        <v>1451</v>
      </c>
      <c r="AJ19" s="93" t="s">
        <v>1452</v>
      </c>
      <c r="AK19" s="94"/>
      <c r="AL19" s="95" t="s">
        <v>1453</v>
      </c>
      <c r="AM19" s="246" t="s">
        <v>1454</v>
      </c>
      <c r="AN19" s="95" t="s">
        <v>1455</v>
      </c>
      <c r="AO19" s="95" t="s">
        <v>1456</v>
      </c>
      <c r="AP19" s="93" t="s">
        <v>390</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379</v>
      </c>
      <c r="BF19" s="95" t="s">
        <v>312</v>
      </c>
      <c r="BG19" s="93" t="s">
        <v>1467</v>
      </c>
      <c r="BH19" s="235" t="s">
        <v>778</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879</v>
      </c>
      <c r="CD19" s="89" t="s">
        <v>1482</v>
      </c>
      <c r="CE19" s="97"/>
      <c r="CF19" s="213" t="s">
        <v>1483</v>
      </c>
      <c r="CG19" s="88" t="s">
        <v>1484</v>
      </c>
      <c r="CH19" s="95" t="s">
        <v>246</v>
      </c>
      <c r="CI19" s="93" t="s">
        <v>1485</v>
      </c>
      <c r="CJ19" s="246" t="s">
        <v>1486</v>
      </c>
      <c r="CK19" s="213" t="s">
        <v>973</v>
      </c>
      <c r="CL19" s="95" t="s">
        <v>1487</v>
      </c>
      <c r="CM19" s="95" t="s">
        <v>511</v>
      </c>
      <c r="CN19" s="93" t="s">
        <v>1488</v>
      </c>
      <c r="CO19" s="246" t="s">
        <v>310</v>
      </c>
      <c r="CP19" s="93"/>
      <c r="CQ19" s="93" t="s">
        <v>181</v>
      </c>
      <c r="CR19" s="95" t="s">
        <v>182</v>
      </c>
      <c r="CS19" s="103"/>
      <c r="CT19" s="95" t="s">
        <v>172</v>
      </c>
      <c r="CU19" s="95" t="s">
        <v>1268</v>
      </c>
      <c r="CV19" s="95" t="s">
        <v>1489</v>
      </c>
      <c r="CW19" s="95" t="s">
        <v>1490</v>
      </c>
      <c r="CX19" s="95" t="s">
        <v>1491</v>
      </c>
      <c r="CY19" s="95" t="s">
        <v>1205</v>
      </c>
      <c r="CZ19" s="95" t="s">
        <v>1492</v>
      </c>
      <c r="DA19" s="93" t="s">
        <v>1297</v>
      </c>
      <c r="DB19" s="93" t="s">
        <v>1493</v>
      </c>
      <c r="DC19" s="95" t="s">
        <v>1494</v>
      </c>
      <c r="DD19" s="92" t="s">
        <v>1495</v>
      </c>
      <c r="DE19" s="95" t="s">
        <v>1496</v>
      </c>
      <c r="DF19" s="95"/>
      <c r="DG19" s="95" t="s">
        <v>812</v>
      </c>
      <c r="DH19" s="93" t="s">
        <v>1497</v>
      </c>
      <c r="DI19" s="95" t="s">
        <v>586</v>
      </c>
      <c r="DJ19" s="162"/>
      <c r="DK19" s="93" t="s">
        <v>707</v>
      </c>
      <c r="DL19" s="95" t="s">
        <v>1498</v>
      </c>
      <c r="DM19" s="93" t="s">
        <v>392</v>
      </c>
      <c r="DN19" s="91" t="s">
        <v>1499</v>
      </c>
      <c r="DO19" s="93" t="s">
        <v>1500</v>
      </c>
      <c r="DP19" s="213" t="s">
        <v>1501</v>
      </c>
      <c r="DQ19" s="213"/>
      <c r="DR19" s="95" t="s">
        <v>1502</v>
      </c>
      <c r="DS19" s="95" t="s">
        <v>1002</v>
      </c>
      <c r="DT19" s="93" t="s">
        <v>379</v>
      </c>
      <c r="DU19" s="95" t="s">
        <v>1503</v>
      </c>
      <c r="DV19" s="95" t="s">
        <v>1504</v>
      </c>
      <c r="DW19" s="95" t="s">
        <v>1505</v>
      </c>
      <c r="DX19" s="95" t="s">
        <v>1506</v>
      </c>
      <c r="DY19" s="88" t="s">
        <v>1507</v>
      </c>
      <c r="DZ19" s="213" t="s">
        <v>436</v>
      </c>
      <c r="EA19" s="95" t="s">
        <v>1508</v>
      </c>
      <c r="EB19" s="95" t="s">
        <v>438</v>
      </c>
    </row>
    <row r="20" ht="15.75" customHeight="1">
      <c r="A20" s="249" t="s">
        <v>1509</v>
      </c>
      <c r="B20" s="106" t="s">
        <v>1510</v>
      </c>
      <c r="C20" s="107" t="s">
        <v>739</v>
      </c>
      <c r="D20" s="108" t="s">
        <v>832</v>
      </c>
      <c r="E20" s="109" t="s">
        <v>739</v>
      </c>
      <c r="F20" s="110" t="s">
        <v>1511</v>
      </c>
      <c r="G20" s="106" t="s">
        <v>1159</v>
      </c>
      <c r="H20" s="185" t="s">
        <v>1424</v>
      </c>
      <c r="I20" s="185" t="s">
        <v>1512</v>
      </c>
      <c r="J20" s="250" t="s">
        <v>1513</v>
      </c>
      <c r="K20" s="185" t="s">
        <v>549</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1017</v>
      </c>
      <c r="AA20" s="198" t="s">
        <v>1106</v>
      </c>
      <c r="AB20" s="116" t="s">
        <v>937</v>
      </c>
      <c r="AC20" s="198" t="s">
        <v>1520</v>
      </c>
      <c r="AD20" s="116" t="s">
        <v>1521</v>
      </c>
      <c r="AE20" s="116" t="s">
        <v>853</v>
      </c>
      <c r="AF20" s="116" t="s">
        <v>463</v>
      </c>
      <c r="AG20" s="118"/>
      <c r="AH20" s="257"/>
      <c r="AI20" s="116" t="s">
        <v>1522</v>
      </c>
      <c r="AJ20" s="220"/>
      <c r="AK20" s="94"/>
      <c r="AL20" s="121" t="s">
        <v>665</v>
      </c>
      <c r="AM20" s="258" t="s">
        <v>1523</v>
      </c>
      <c r="AN20" s="121" t="s">
        <v>1524</v>
      </c>
      <c r="AO20" s="221"/>
      <c r="AP20" s="221"/>
      <c r="AQ20" s="221"/>
      <c r="AR20" s="187" t="s">
        <v>1525</v>
      </c>
      <c r="AS20" s="221"/>
      <c r="AT20" s="121" t="s">
        <v>950</v>
      </c>
      <c r="AU20" s="259" t="s">
        <v>1526</v>
      </c>
      <c r="AV20" s="121" t="s">
        <v>1489</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386</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970</v>
      </c>
      <c r="CA20" s="139" t="s">
        <v>1539</v>
      </c>
      <c r="CB20" s="263" t="s">
        <v>1540</v>
      </c>
      <c r="CC20" s="139" t="s">
        <v>1541</v>
      </c>
      <c r="CD20" s="222"/>
      <c r="CE20" s="224"/>
      <c r="CF20" s="204" t="str">
        <f>HYPERLINK("https://clips.twitch.tv/PlainYummyKuduDeIlluminati","53.44")</f>
        <v>53.44</v>
      </c>
      <c r="CG20" s="264" t="s">
        <v>778</v>
      </c>
      <c r="CH20" s="144" t="s">
        <v>1542</v>
      </c>
      <c r="CI20" s="165" t="s">
        <v>1543</v>
      </c>
      <c r="CJ20" s="165" t="s">
        <v>1544</v>
      </c>
      <c r="CK20" s="265" t="s">
        <v>1545</v>
      </c>
      <c r="CL20" s="165" t="s">
        <v>413</v>
      </c>
      <c r="CM20" s="165" t="s">
        <v>177</v>
      </c>
      <c r="CN20" s="226"/>
      <c r="CO20" s="141" t="s">
        <v>358</v>
      </c>
      <c r="CP20" s="145"/>
      <c r="CQ20" s="141" t="s">
        <v>1546</v>
      </c>
      <c r="CR20" s="226"/>
      <c r="CS20" s="103"/>
      <c r="CT20" s="209" t="s">
        <v>1136</v>
      </c>
      <c r="CU20" s="209" t="s">
        <v>1547</v>
      </c>
      <c r="CV20" s="266" t="s">
        <v>1548</v>
      </c>
      <c r="CW20" s="146" t="s">
        <v>1549</v>
      </c>
      <c r="CX20" s="267" t="s">
        <v>1550</v>
      </c>
      <c r="CY20" s="268"/>
      <c r="CZ20" s="146" t="s">
        <v>1551</v>
      </c>
      <c r="DA20" s="209" t="s">
        <v>1552</v>
      </c>
      <c r="DB20" s="227"/>
      <c r="DC20" s="146" t="s">
        <v>1553</v>
      </c>
      <c r="DD20" s="146" t="s">
        <v>249</v>
      </c>
      <c r="DE20" s="227"/>
      <c r="DF20" s="227"/>
      <c r="DG20" s="210" t="s">
        <v>1162</v>
      </c>
      <c r="DH20" s="229"/>
      <c r="DI20" s="229"/>
      <c r="DJ20" s="210"/>
      <c r="DK20" s="210" t="s">
        <v>316</v>
      </c>
      <c r="DL20" s="210" t="s">
        <v>1554</v>
      </c>
      <c r="DM20" s="210" t="s">
        <v>818</v>
      </c>
      <c r="DN20" s="210" t="s">
        <v>1421</v>
      </c>
      <c r="DO20" s="210" t="s">
        <v>1555</v>
      </c>
      <c r="DP20" s="269" t="s">
        <v>1556</v>
      </c>
      <c r="DQ20" s="152" t="s">
        <v>1557</v>
      </c>
      <c r="DR20" s="210" t="s">
        <v>1558</v>
      </c>
      <c r="DS20" s="229"/>
      <c r="DT20" s="152" t="s">
        <v>1559</v>
      </c>
      <c r="DU20" s="210" t="s">
        <v>730</v>
      </c>
      <c r="DV20" s="229"/>
      <c r="DW20" s="229"/>
      <c r="DX20" s="153" t="s">
        <v>1560</v>
      </c>
      <c r="DY20" s="212" t="s">
        <v>437</v>
      </c>
      <c r="DZ20" s="152" t="s">
        <v>1561</v>
      </c>
      <c r="EA20" s="152" t="s">
        <v>920</v>
      </c>
      <c r="EB20" s="270" t="s">
        <v>1562</v>
      </c>
    </row>
    <row r="21" ht="15.75" customHeight="1">
      <c r="A21" s="271" t="s">
        <v>1563</v>
      </c>
      <c r="B21" s="83" t="s">
        <v>1564</v>
      </c>
      <c r="C21" s="84" t="s">
        <v>441</v>
      </c>
      <c r="D21" s="85" t="s">
        <v>443</v>
      </c>
      <c r="E21" s="86" t="s">
        <v>640</v>
      </c>
      <c r="F21" s="87" t="s">
        <v>1565</v>
      </c>
      <c r="G21" s="83" t="s">
        <v>1566</v>
      </c>
      <c r="H21" s="88" t="s">
        <v>1567</v>
      </c>
      <c r="I21" s="88" t="s">
        <v>1568</v>
      </c>
      <c r="J21" s="88" t="s">
        <v>1095</v>
      </c>
      <c r="K21" s="88" t="s">
        <v>446</v>
      </c>
      <c r="L21" s="88" t="s">
        <v>745</v>
      </c>
      <c r="M21" s="91" t="s">
        <v>1569</v>
      </c>
      <c r="N21" s="99" t="s">
        <v>1570</v>
      </c>
      <c r="O21" s="88" t="s">
        <v>1571</v>
      </c>
      <c r="P21" s="90" t="s">
        <v>347</v>
      </c>
      <c r="Q21" s="232"/>
      <c r="R21" s="215"/>
      <c r="S21" s="215"/>
      <c r="T21" s="232"/>
      <c r="U21" s="215"/>
      <c r="V21" s="215"/>
      <c r="W21" s="94"/>
      <c r="X21" s="88" t="s">
        <v>1572</v>
      </c>
      <c r="Y21" s="99" t="s">
        <v>1573</v>
      </c>
      <c r="Z21" s="88" t="s">
        <v>1233</v>
      </c>
      <c r="AA21" s="88" t="s">
        <v>1549</v>
      </c>
      <c r="AB21" s="91" t="s">
        <v>798</v>
      </c>
      <c r="AC21" s="88" t="s">
        <v>1574</v>
      </c>
      <c r="AD21" s="93" t="s">
        <v>1575</v>
      </c>
      <c r="AE21" s="88" t="s">
        <v>526</v>
      </c>
      <c r="AF21" s="90" t="s">
        <v>1576</v>
      </c>
      <c r="AG21" s="215"/>
      <c r="AH21" s="93"/>
      <c r="AI21" s="88" t="s">
        <v>1577</v>
      </c>
      <c r="AJ21" s="215"/>
      <c r="AK21" s="94"/>
      <c r="AL21" s="88" t="s">
        <v>665</v>
      </c>
      <c r="AM21" s="91" t="s">
        <v>1578</v>
      </c>
      <c r="AN21" s="215"/>
      <c r="AO21" s="88" t="s">
        <v>1579</v>
      </c>
      <c r="AP21" s="215"/>
      <c r="AQ21" s="93" t="s">
        <v>1580</v>
      </c>
      <c r="AR21" s="215"/>
      <c r="AS21" s="215"/>
      <c r="AT21" s="89" t="s">
        <v>256</v>
      </c>
      <c r="AU21" s="88" t="s">
        <v>1581</v>
      </c>
      <c r="AV21" s="215"/>
      <c r="AW21" s="215"/>
      <c r="AX21" s="99" t="s">
        <v>1582</v>
      </c>
      <c r="AY21" s="215"/>
      <c r="AZ21" s="94"/>
      <c r="BA21" s="90" t="s">
        <v>1242</v>
      </c>
      <c r="BB21" s="88" t="s">
        <v>1583</v>
      </c>
      <c r="BC21" s="88" t="s">
        <v>263</v>
      </c>
      <c r="BD21" s="88" t="s">
        <v>1584</v>
      </c>
      <c r="BE21" s="88" t="s">
        <v>1585</v>
      </c>
      <c r="BF21" s="215"/>
      <c r="BG21" s="88" t="s">
        <v>1586</v>
      </c>
      <c r="BH21" s="90" t="s">
        <v>1121</v>
      </c>
      <c r="BI21" s="215"/>
      <c r="BJ21" s="88" t="s">
        <v>1587</v>
      </c>
      <c r="BK21" s="90" t="s">
        <v>1588</v>
      </c>
      <c r="BL21" s="215"/>
      <c r="BM21" s="215"/>
      <c r="BN21" s="215"/>
      <c r="BO21" s="215"/>
      <c r="BP21" s="94"/>
      <c r="BQ21" s="88" t="s">
        <v>1589</v>
      </c>
      <c r="BR21" s="99" t="s">
        <v>1590</v>
      </c>
      <c r="BS21" s="88" t="s">
        <v>1591</v>
      </c>
      <c r="BT21" s="88" t="s">
        <v>965</v>
      </c>
      <c r="BU21" s="93" t="s">
        <v>160</v>
      </c>
      <c r="BV21" s="88" t="s">
        <v>1592</v>
      </c>
      <c r="BW21" s="93" t="s">
        <v>1593</v>
      </c>
      <c r="BX21" s="215"/>
      <c r="BY21" s="91" t="s">
        <v>1594</v>
      </c>
      <c r="BZ21" s="88" t="s">
        <v>1595</v>
      </c>
      <c r="CA21" s="215"/>
      <c r="CB21" s="215"/>
      <c r="CC21" s="215"/>
      <c r="CD21" s="215"/>
      <c r="CE21" s="194"/>
      <c r="CF21" s="89" t="s">
        <v>601</v>
      </c>
      <c r="CG21" s="88" t="s">
        <v>794</v>
      </c>
      <c r="CH21" s="88" t="s">
        <v>422</v>
      </c>
      <c r="CI21" s="93" t="s">
        <v>1596</v>
      </c>
      <c r="CJ21" s="88" t="s">
        <v>604</v>
      </c>
      <c r="CK21" s="99" t="s">
        <v>1597</v>
      </c>
      <c r="CL21" s="88" t="s">
        <v>1598</v>
      </c>
      <c r="CM21" s="90" t="s">
        <v>1599</v>
      </c>
      <c r="CN21" s="215"/>
      <c r="CO21" s="88" t="s">
        <v>979</v>
      </c>
      <c r="CP21" s="215"/>
      <c r="CQ21" s="215"/>
      <c r="CR21" s="215"/>
      <c r="CS21" s="103"/>
      <c r="CT21" s="88" t="s">
        <v>1600</v>
      </c>
      <c r="CU21" s="88" t="s">
        <v>713</v>
      </c>
      <c r="CV21" s="88" t="s">
        <v>1115</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816</v>
      </c>
      <c r="DN21" s="215"/>
      <c r="DO21" s="215"/>
      <c r="DP21" s="93" t="s">
        <v>1607</v>
      </c>
      <c r="DQ21" s="88" t="s">
        <v>1608</v>
      </c>
      <c r="DR21" s="89" t="s">
        <v>1609</v>
      </c>
      <c r="DS21" s="215"/>
      <c r="DT21" s="215"/>
      <c r="DU21" s="88" t="s">
        <v>326</v>
      </c>
      <c r="DV21" s="215"/>
      <c r="DW21" s="93" t="s">
        <v>434</v>
      </c>
      <c r="DX21" s="215"/>
      <c r="DY21" s="215"/>
      <c r="DZ21" s="93" t="s">
        <v>1610</v>
      </c>
      <c r="EA21" s="215"/>
      <c r="EB21" s="95" t="s">
        <v>541</v>
      </c>
    </row>
    <row r="22">
      <c r="A22" s="272" t="s">
        <v>1611</v>
      </c>
      <c r="B22" s="273" t="s">
        <v>1612</v>
      </c>
      <c r="C22" s="274" t="s">
        <v>832</v>
      </c>
      <c r="D22" s="275" t="s">
        <v>441</v>
      </c>
      <c r="E22" s="276" t="s">
        <v>1158</v>
      </c>
      <c r="F22" s="277" t="s">
        <v>1613</v>
      </c>
      <c r="G22" s="273" t="s">
        <v>1614</v>
      </c>
      <c r="H22" s="278" t="s">
        <v>1615</v>
      </c>
      <c r="I22" s="278" t="s">
        <v>1616</v>
      </c>
      <c r="J22" s="279" t="s">
        <v>1617</v>
      </c>
      <c r="K22" s="278" t="s">
        <v>549</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950</v>
      </c>
      <c r="AU22" s="286" t="s">
        <v>1629</v>
      </c>
      <c r="AV22" s="286" t="s">
        <v>1630</v>
      </c>
      <c r="AW22" s="287"/>
      <c r="AX22" s="287"/>
      <c r="AY22" s="287"/>
      <c r="AZ22" s="282"/>
      <c r="BA22" s="243" t="s">
        <v>1631</v>
      </c>
      <c r="BB22" s="243" t="s">
        <v>262</v>
      </c>
      <c r="BC22" s="288" t="s">
        <v>257</v>
      </c>
      <c r="BD22" s="243" t="s">
        <v>1528</v>
      </c>
      <c r="BE22" s="243" t="s">
        <v>1632</v>
      </c>
      <c r="BF22" s="243" t="s">
        <v>1633</v>
      </c>
      <c r="BG22" s="289"/>
      <c r="BH22" s="243" t="s">
        <v>1634</v>
      </c>
      <c r="BI22" s="289"/>
      <c r="BJ22" s="243" t="s">
        <v>150</v>
      </c>
      <c r="BK22" s="243" t="s">
        <v>1635</v>
      </c>
      <c r="BL22" s="289"/>
      <c r="BM22" s="289"/>
      <c r="BN22" s="243" t="s">
        <v>1636</v>
      </c>
      <c r="BO22" s="289"/>
      <c r="BP22" s="282"/>
      <c r="BQ22" s="290" t="s">
        <v>1075</v>
      </c>
      <c r="BR22" s="290" t="s">
        <v>1637</v>
      </c>
      <c r="BS22" s="290" t="s">
        <v>1638</v>
      </c>
      <c r="BT22" s="290" t="s">
        <v>1639</v>
      </c>
      <c r="BU22" s="290" t="s">
        <v>1640</v>
      </c>
      <c r="BV22" s="290" t="s">
        <v>1641</v>
      </c>
      <c r="BW22" s="291"/>
      <c r="BX22" s="290" t="s">
        <v>1642</v>
      </c>
      <c r="BY22" s="290" t="s">
        <v>1643</v>
      </c>
      <c r="BZ22" s="290" t="s">
        <v>1644</v>
      </c>
      <c r="CA22" s="291"/>
      <c r="CB22" s="223"/>
      <c r="CC22" s="291"/>
      <c r="CD22" s="291"/>
      <c r="CE22" s="292"/>
      <c r="CF22" s="293" t="s">
        <v>601</v>
      </c>
      <c r="CG22" s="294" t="s">
        <v>148</v>
      </c>
      <c r="CH22" s="294" t="s">
        <v>1645</v>
      </c>
      <c r="CI22" s="294" t="s">
        <v>1646</v>
      </c>
      <c r="CJ22" s="294" t="s">
        <v>1186</v>
      </c>
      <c r="CK22" s="294" t="s">
        <v>1647</v>
      </c>
      <c r="CL22" s="294" t="s">
        <v>1648</v>
      </c>
      <c r="CM22" s="294" t="s">
        <v>511</v>
      </c>
      <c r="CN22" s="295"/>
      <c r="CO22" s="294" t="s">
        <v>1202</v>
      </c>
      <c r="CP22" s="295"/>
      <c r="CQ22" s="295"/>
      <c r="CR22" s="295"/>
      <c r="CS22" s="296"/>
      <c r="CT22" s="297" t="s">
        <v>1649</v>
      </c>
      <c r="CU22" s="297" t="s">
        <v>1650</v>
      </c>
      <c r="CV22" s="297" t="s">
        <v>1651</v>
      </c>
      <c r="CW22" s="297" t="s">
        <v>1269</v>
      </c>
      <c r="CX22" s="298" t="s">
        <v>1652</v>
      </c>
      <c r="CY22" s="299" t="s">
        <v>1653</v>
      </c>
      <c r="CZ22" s="297" t="s">
        <v>1654</v>
      </c>
      <c r="DA22" s="297" t="s">
        <v>950</v>
      </c>
      <c r="DB22" s="300" t="s">
        <v>1655</v>
      </c>
      <c r="DC22" s="228"/>
      <c r="DD22" s="301"/>
      <c r="DE22" s="299" t="s">
        <v>1656</v>
      </c>
      <c r="DF22" s="302"/>
      <c r="DG22" s="303" t="s">
        <v>1657</v>
      </c>
      <c r="DH22" s="304"/>
      <c r="DI22" s="304"/>
      <c r="DJ22" s="304"/>
      <c r="DK22" s="305" t="s">
        <v>199</v>
      </c>
      <c r="DL22" s="305" t="s">
        <v>624</v>
      </c>
      <c r="DM22" s="304"/>
      <c r="DN22" s="304"/>
      <c r="DO22" s="306"/>
      <c r="DP22" s="303" t="s">
        <v>1658</v>
      </c>
      <c r="DQ22" s="307" t="s">
        <v>1659</v>
      </c>
      <c r="DR22" s="304"/>
      <c r="DS22" s="303" t="s">
        <v>207</v>
      </c>
      <c r="DT22" s="304"/>
      <c r="DU22" s="304"/>
      <c r="DV22" s="304"/>
      <c r="DW22" s="303" t="s">
        <v>211</v>
      </c>
      <c r="DX22" s="304"/>
      <c r="DY22" s="303" t="s">
        <v>1660</v>
      </c>
      <c r="DZ22" s="304"/>
      <c r="EA22" s="308" t="s">
        <v>1661</v>
      </c>
      <c r="EB22" s="304"/>
    </row>
    <row r="23" ht="15.75" customHeight="1">
      <c r="A23" s="309" t="s">
        <v>1662</v>
      </c>
      <c r="B23" s="83" t="s">
        <v>1663</v>
      </c>
      <c r="C23" s="84" t="s">
        <v>1432</v>
      </c>
      <c r="D23" s="85" t="s">
        <v>832</v>
      </c>
      <c r="E23" s="86" t="s">
        <v>1432</v>
      </c>
      <c r="F23" s="87" t="s">
        <v>1664</v>
      </c>
      <c r="G23" s="83" t="s">
        <v>1665</v>
      </c>
      <c r="H23" s="93" t="s">
        <v>1666</v>
      </c>
      <c r="I23" s="93" t="s">
        <v>1667</v>
      </c>
      <c r="J23" s="88" t="s">
        <v>905</v>
      </c>
      <c r="K23" s="93" t="s">
        <v>1668</v>
      </c>
      <c r="L23" s="88" t="s">
        <v>246</v>
      </c>
      <c r="M23" s="93" t="s">
        <v>1669</v>
      </c>
      <c r="N23" s="93" t="s">
        <v>1325</v>
      </c>
      <c r="O23" s="93" t="s">
        <v>1670</v>
      </c>
      <c r="P23" s="93" t="s">
        <v>1014</v>
      </c>
      <c r="Q23" s="88" t="s">
        <v>1671</v>
      </c>
      <c r="R23" s="93"/>
      <c r="S23" s="93" t="s">
        <v>651</v>
      </c>
      <c r="T23" s="93" t="s">
        <v>1672</v>
      </c>
      <c r="U23" s="93" t="s">
        <v>1424</v>
      </c>
      <c r="V23" s="93" t="s">
        <v>1673</v>
      </c>
      <c r="W23" s="94"/>
      <c r="X23" s="93" t="s">
        <v>112</v>
      </c>
      <c r="Y23" s="93" t="s">
        <v>1674</v>
      </c>
      <c r="Z23" s="93" t="s">
        <v>1675</v>
      </c>
      <c r="AA23" s="93" t="s">
        <v>1676</v>
      </c>
      <c r="AB23" s="88" t="s">
        <v>1677</v>
      </c>
      <c r="AC23" s="93" t="s">
        <v>1678</v>
      </c>
      <c r="AD23" s="93" t="s">
        <v>1679</v>
      </c>
      <c r="AE23" s="88" t="s">
        <v>940</v>
      </c>
      <c r="AF23" s="93" t="s">
        <v>122</v>
      </c>
      <c r="AG23" s="310" t="s">
        <v>277</v>
      </c>
      <c r="AH23" s="232"/>
      <c r="AI23" s="93" t="s">
        <v>1680</v>
      </c>
      <c r="AJ23" s="93" t="s">
        <v>1681</v>
      </c>
      <c r="AK23" s="94"/>
      <c r="AL23" s="93" t="s">
        <v>1682</v>
      </c>
      <c r="AM23" s="88" t="s">
        <v>1683</v>
      </c>
      <c r="AN23" s="88" t="s">
        <v>1684</v>
      </c>
      <c r="AO23" s="93" t="s">
        <v>1685</v>
      </c>
      <c r="AP23" s="88" t="s">
        <v>1686</v>
      </c>
      <c r="AQ23" s="88" t="s">
        <v>136</v>
      </c>
      <c r="AR23" s="93" t="s">
        <v>821</v>
      </c>
      <c r="AS23" s="93" t="s">
        <v>1687</v>
      </c>
      <c r="AT23" s="88" t="s">
        <v>135</v>
      </c>
      <c r="AU23" s="93" t="s">
        <v>1375</v>
      </c>
      <c r="AV23" s="213" t="s">
        <v>1688</v>
      </c>
      <c r="AW23" s="93"/>
      <c r="AX23" s="93" t="s">
        <v>1689</v>
      </c>
      <c r="AY23" s="93" t="s">
        <v>1690</v>
      </c>
      <c r="AZ23" s="126"/>
      <c r="BA23" s="88" t="s">
        <v>141</v>
      </c>
      <c r="BB23" s="93" t="s">
        <v>1691</v>
      </c>
      <c r="BC23" s="93" t="s">
        <v>143</v>
      </c>
      <c r="BD23" s="93" t="s">
        <v>1692</v>
      </c>
      <c r="BE23" s="93" t="s">
        <v>1693</v>
      </c>
      <c r="BF23" s="88" t="s">
        <v>1694</v>
      </c>
      <c r="BG23" s="93" t="s">
        <v>1695</v>
      </c>
      <c r="BH23" s="93" t="s">
        <v>1696</v>
      </c>
      <c r="BI23" s="93" t="s">
        <v>1697</v>
      </c>
      <c r="BJ23" s="93" t="s">
        <v>1698</v>
      </c>
      <c r="BK23" s="93" t="s">
        <v>981</v>
      </c>
      <c r="BL23" s="93" t="s">
        <v>1699</v>
      </c>
      <c r="BM23" s="233" t="s">
        <v>1102</v>
      </c>
      <c r="BN23" s="93" t="s">
        <v>1700</v>
      </c>
      <c r="BO23" s="93" t="s">
        <v>1701</v>
      </c>
      <c r="BP23" s="126"/>
      <c r="BQ23" s="93"/>
      <c r="BR23" s="93" t="s">
        <v>1702</v>
      </c>
      <c r="BS23" s="93" t="s">
        <v>1703</v>
      </c>
      <c r="BT23" s="93" t="s">
        <v>885</v>
      </c>
      <c r="BU23" s="88" t="s">
        <v>1704</v>
      </c>
      <c r="BV23" s="93" t="s">
        <v>1705</v>
      </c>
      <c r="BW23" s="93" t="s">
        <v>1706</v>
      </c>
      <c r="BX23" s="311" t="s">
        <v>1707</v>
      </c>
      <c r="BY23" s="93" t="s">
        <v>1708</v>
      </c>
      <c r="BZ23" s="88" t="s">
        <v>1709</v>
      </c>
      <c r="CA23" s="93" t="s">
        <v>1710</v>
      </c>
      <c r="CB23" s="93" t="s">
        <v>1711</v>
      </c>
      <c r="CC23" s="93" t="s">
        <v>658</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316</v>
      </c>
      <c r="DL23" s="93" t="s">
        <v>731</v>
      </c>
      <c r="DM23" s="93" t="s">
        <v>1055</v>
      </c>
      <c r="DN23" s="93" t="s">
        <v>1736</v>
      </c>
      <c r="DO23" s="93" t="s">
        <v>1555</v>
      </c>
      <c r="DP23" s="93" t="s">
        <v>1737</v>
      </c>
      <c r="DQ23" s="93"/>
      <c r="DR23" s="93" t="s">
        <v>227</v>
      </c>
      <c r="DS23" s="93" t="s">
        <v>1738</v>
      </c>
      <c r="DT23" s="93" t="s">
        <v>1597</v>
      </c>
      <c r="DU23" s="93" t="s">
        <v>1739</v>
      </c>
      <c r="DV23" s="93" t="s">
        <v>1740</v>
      </c>
      <c r="DW23" s="93" t="s">
        <v>778</v>
      </c>
      <c r="DX23" s="93" t="s">
        <v>1741</v>
      </c>
      <c r="DY23" s="93" t="s">
        <v>1742</v>
      </c>
      <c r="DZ23" s="93" t="s">
        <v>1743</v>
      </c>
      <c r="EA23" s="93" t="s">
        <v>1526</v>
      </c>
      <c r="EB23" s="95" t="s">
        <v>1744</v>
      </c>
    </row>
    <row r="24">
      <c r="A24" s="312" t="s">
        <v>1745</v>
      </c>
      <c r="B24" s="106" t="s">
        <v>1746</v>
      </c>
      <c r="C24" s="107" t="s">
        <v>1432</v>
      </c>
      <c r="D24" s="108" t="s">
        <v>1432</v>
      </c>
      <c r="E24" s="109" t="s">
        <v>1432</v>
      </c>
      <c r="F24" s="110" t="s">
        <v>1747</v>
      </c>
      <c r="G24" s="106" t="s">
        <v>1748</v>
      </c>
      <c r="H24" s="313" t="s">
        <v>1749</v>
      </c>
      <c r="I24" s="314" t="s">
        <v>1750</v>
      </c>
      <c r="J24" s="314" t="s">
        <v>1751</v>
      </c>
      <c r="K24" s="314" t="s">
        <v>549</v>
      </c>
      <c r="L24" s="314" t="s">
        <v>272</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658</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350</v>
      </c>
      <c r="BC24" s="327" t="s">
        <v>143</v>
      </c>
      <c r="BD24" s="326" t="s">
        <v>1774</v>
      </c>
      <c r="BE24" s="328" t="s">
        <v>973</v>
      </c>
      <c r="BF24" s="326" t="s">
        <v>672</v>
      </c>
      <c r="BG24" s="326" t="str">
        <f>HYPERLINK("https://youtu.be/SCwM4I4j6-A","50.19")</f>
        <v>50.19</v>
      </c>
      <c r="BH24" s="326" t="s">
        <v>1775</v>
      </c>
      <c r="BI24" s="328"/>
      <c r="BJ24" s="326" t="str">
        <f>HYPERLINK("https://youtu.be/1ecLZd2x6O4","1:28.27")</f>
        <v>1:28.27</v>
      </c>
      <c r="BK24" s="326" t="s">
        <v>1776</v>
      </c>
      <c r="BL24" s="328" t="s">
        <v>1777</v>
      </c>
      <c r="BM24" s="327" t="s">
        <v>698</v>
      </c>
      <c r="BN24" s="326" t="str">
        <f>HYPERLINK("https://youtu.be/tUFd3-e8u0s","1:27.08")</f>
        <v>1:27.08</v>
      </c>
      <c r="BO24" s="328" t="s">
        <v>1778</v>
      </c>
      <c r="BP24" s="317"/>
      <c r="BQ24" s="329" t="s">
        <v>563</v>
      </c>
      <c r="BR24" s="330" t="str">
        <f>HYPERLINK("https://youtu.be/sYs50tvUHuo","52.01")</f>
        <v>52.01</v>
      </c>
      <c r="BS24" s="331" t="s">
        <v>158</v>
      </c>
      <c r="BT24" s="330" t="s">
        <v>1779</v>
      </c>
      <c r="BU24" s="329" t="s">
        <v>1780</v>
      </c>
      <c r="BV24" s="330" t="str">
        <f>HYPERLINK("https://youtu.be/n7zdK3H7Bag","22.27")</f>
        <v>22.27</v>
      </c>
      <c r="BW24" s="329"/>
      <c r="BX24" s="329" t="s">
        <v>1781</v>
      </c>
      <c r="BY24" s="330" t="s">
        <v>1258</v>
      </c>
      <c r="BZ24" s="331" t="s">
        <v>1595</v>
      </c>
      <c r="CA24" s="331" t="s">
        <v>1782</v>
      </c>
      <c r="CB24" s="331" t="s">
        <v>1783</v>
      </c>
      <c r="CC24" s="330" t="s">
        <v>1784</v>
      </c>
      <c r="CD24" s="329" t="s">
        <v>1785</v>
      </c>
      <c r="CE24" s="332"/>
      <c r="CF24" s="333" t="s">
        <v>1786</v>
      </c>
      <c r="CG24" s="333" t="s">
        <v>1484</v>
      </c>
      <c r="CH24" s="333" t="s">
        <v>1645</v>
      </c>
      <c r="CI24" s="334" t="s">
        <v>963</v>
      </c>
      <c r="CJ24" s="333" t="s">
        <v>1787</v>
      </c>
      <c r="CK24" s="333" t="s">
        <v>1788</v>
      </c>
      <c r="CL24" s="334" t="s">
        <v>706</v>
      </c>
      <c r="CM24" s="333" t="s">
        <v>1789</v>
      </c>
      <c r="CN24" s="335"/>
      <c r="CO24" s="335" t="s">
        <v>531</v>
      </c>
      <c r="CP24" s="335"/>
      <c r="CQ24" s="335" t="s">
        <v>1790</v>
      </c>
      <c r="CR24" s="335"/>
      <c r="CS24" s="336"/>
      <c r="CT24" s="337" t="s">
        <v>1791</v>
      </c>
      <c r="CU24" s="338" t="str">
        <f>HYPERLINK("https://www.youtube.com/watch?v=wOcz6idXkPk","13.28")</f>
        <v>13.28</v>
      </c>
      <c r="CV24" s="339" t="s">
        <v>1489</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1601</v>
      </c>
      <c r="DH24" s="343" t="str">
        <f>HYPERLINK("https://youtu.be/0qbQjk4eFZ4","1:30.01")</f>
        <v>1:30.01</v>
      </c>
      <c r="DI24" s="343" t="str">
        <f>HYPERLINK("https://youtu.be/KytqO9xTGZE","1:28.71")</f>
        <v>1:28.71</v>
      </c>
      <c r="DJ24" s="342"/>
      <c r="DK24" s="342" t="s">
        <v>316</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601</v>
      </c>
      <c r="DU24" s="345" t="s">
        <v>730</v>
      </c>
      <c r="DV24" s="342" t="s">
        <v>786</v>
      </c>
      <c r="DW24" s="342" t="s">
        <v>1139</v>
      </c>
      <c r="DX24" s="343" t="s">
        <v>1803</v>
      </c>
      <c r="DY24" s="343" t="s">
        <v>1804</v>
      </c>
      <c r="DZ24" s="342" t="s">
        <v>1805</v>
      </c>
      <c r="EA24" s="342" t="s">
        <v>1806</v>
      </c>
      <c r="EB24" s="343" t="str">
        <f>HYPERLINK("https://youtu.be/Oh1CRK6fpa4","6.59")</f>
        <v>6.59</v>
      </c>
    </row>
    <row r="25" ht="15.75" customHeight="1">
      <c r="A25" s="309" t="s">
        <v>1807</v>
      </c>
      <c r="B25" s="83" t="s">
        <v>1808</v>
      </c>
      <c r="C25" s="84" t="s">
        <v>1432</v>
      </c>
      <c r="D25" s="85" t="s">
        <v>338</v>
      </c>
      <c r="E25" s="86" t="s">
        <v>739</v>
      </c>
      <c r="F25" s="87" t="s">
        <v>1809</v>
      </c>
      <c r="G25" s="83" t="s">
        <v>1566</v>
      </c>
      <c r="H25" s="93" t="s">
        <v>1810</v>
      </c>
      <c r="I25" s="235" t="s">
        <v>1811</v>
      </c>
      <c r="J25" s="213"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5" t="s">
        <v>1814</v>
      </c>
      <c r="P25" s="95" t="str">
        <f>HYPERLINK("https://clips.twitch.tv/TalentedMushyWitchOhMyDog","15.97")</f>
        <v>15.97</v>
      </c>
      <c r="Q25" s="215"/>
      <c r="R25" s="215"/>
      <c r="S25" s="95" t="str">
        <f>HYPERLINK("https://clips.twitch.tv/AdventurousMushyEmuYouDontSay","41.89")</f>
        <v>41.89</v>
      </c>
      <c r="T25" s="93"/>
      <c r="U25" s="93"/>
      <c r="V25" s="215"/>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5"/>
      <c r="AE25" s="95" t="str">
        <f>HYPERLINK("https://clips.twitch.tv/TransparentFragileSwordLitty","1:33.78")</f>
        <v>1:33.78</v>
      </c>
      <c r="AF25" s="102" t="str">
        <f>HYPERLINK("https://clips.twitch.tv/TameArbitraryBurritoYouDontSay","15.00")</f>
        <v>15.00</v>
      </c>
      <c r="AG25" s="88" t="s">
        <v>1817</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1818</v>
      </c>
      <c r="AQ25" s="232"/>
      <c r="AR25" s="232"/>
      <c r="AS25" s="215"/>
      <c r="AT25" s="95" t="str">
        <f>HYPERLINK("https://clips.twitch.tv/FairColorfulRaisinImGlitch","17.90")</f>
        <v>17.90</v>
      </c>
      <c r="AU25" s="95" t="s">
        <v>520</v>
      </c>
      <c r="AV25" s="93" t="s">
        <v>606</v>
      </c>
      <c r="AW25" s="215"/>
      <c r="AX25" s="92" t="str">
        <f>HYPERLINK("https://www.youtube.com/watch?v=RqAsb8giAqw","42.22")</f>
        <v>42.22</v>
      </c>
      <c r="AY25" s="215"/>
      <c r="AZ25" s="94"/>
      <c r="BA25" s="95" t="str">
        <f>HYPERLINK("https://clips.twitch.tv/KitschyVivaciousInternPermaSmug","49.23")</f>
        <v>49.23</v>
      </c>
      <c r="BB25" s="233" t="s">
        <v>1819</v>
      </c>
      <c r="BC25" s="93" t="s">
        <v>413</v>
      </c>
      <c r="BD25" s="95" t="str">
        <f>HYPERLINK("https://clips.twitch.tv/DepressedAstuteChimpanzeeTebowing","33.55")</f>
        <v>33.55</v>
      </c>
      <c r="BE25" s="93" t="s">
        <v>973</v>
      </c>
      <c r="BF25" s="93" t="s">
        <v>1820</v>
      </c>
      <c r="BG25" s="95" t="str">
        <f>HYPERLINK("https://clips.twitch.tv/RichBlatantPheasantCoolStoryBob","47.65")</f>
        <v>47.65</v>
      </c>
      <c r="BH25" s="95" t="str">
        <f>HYPERLINK("https://clips.twitch.tv/AssiduousWildSlothSaltBae","25.31")</f>
        <v>25.31</v>
      </c>
      <c r="BI25" s="215"/>
      <c r="BJ25" s="93" t="s">
        <v>1821</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1823</v>
      </c>
      <c r="BW25" s="215"/>
      <c r="BX25" s="93" t="s">
        <v>1824</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1825</v>
      </c>
      <c r="CI25" s="215"/>
      <c r="CJ25" s="95" t="str">
        <f>HYPERLINK("https://clips.twitch.tv/AltruisticSassyPigHeyGirl","11.64")</f>
        <v>11.64</v>
      </c>
      <c r="CK25" s="213" t="s">
        <v>1826</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1827</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2"/>
      <c r="DK25" s="102" t="s">
        <v>199</v>
      </c>
      <c r="DL25" s="95" t="s">
        <v>1828</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1829</v>
      </c>
      <c r="B26" s="106" t="s">
        <v>1830</v>
      </c>
      <c r="C26" s="107" t="s">
        <v>1432</v>
      </c>
      <c r="D26" s="108" t="s">
        <v>739</v>
      </c>
      <c r="E26" s="109" t="s">
        <v>1432</v>
      </c>
      <c r="F26" s="110" t="s">
        <v>1831</v>
      </c>
      <c r="G26" s="106" t="s">
        <v>1159</v>
      </c>
      <c r="H26" s="112" t="s">
        <v>1832</v>
      </c>
      <c r="I26" s="112" t="s">
        <v>1833</v>
      </c>
      <c r="J26" s="112" t="s">
        <v>1834</v>
      </c>
      <c r="K26" s="112" t="s">
        <v>1283</v>
      </c>
      <c r="L26" s="112" t="s">
        <v>1835</v>
      </c>
      <c r="M26" s="185" t="s">
        <v>1836</v>
      </c>
      <c r="N26" s="112" t="s">
        <v>1837</v>
      </c>
      <c r="O26" s="112" t="s">
        <v>1838</v>
      </c>
      <c r="P26" s="112" t="s">
        <v>107</v>
      </c>
      <c r="Q26" s="219"/>
      <c r="R26" s="218"/>
      <c r="S26" s="218"/>
      <c r="T26" s="218"/>
      <c r="U26" s="218"/>
      <c r="V26" s="185" t="s">
        <v>1839</v>
      </c>
      <c r="W26" s="94"/>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4"/>
      <c r="AL26" s="221"/>
      <c r="AM26" s="187" t="s">
        <v>1848</v>
      </c>
      <c r="AN26" s="221"/>
      <c r="AO26" s="187" t="s">
        <v>1849</v>
      </c>
      <c r="AP26" s="187" t="s">
        <v>1850</v>
      </c>
      <c r="AQ26" s="187" t="s">
        <v>1851</v>
      </c>
      <c r="AR26" s="221"/>
      <c r="AS26" s="221"/>
      <c r="AT26" s="200" t="s">
        <v>1552</v>
      </c>
      <c r="AU26" s="188" t="s">
        <v>1852</v>
      </c>
      <c r="AV26" s="187" t="s">
        <v>1853</v>
      </c>
      <c r="AW26" s="221"/>
      <c r="AX26" s="221"/>
      <c r="AY26" s="187" t="s">
        <v>1854</v>
      </c>
      <c r="AZ26" s="126"/>
      <c r="BA26" s="190" t="s">
        <v>1855</v>
      </c>
      <c r="BB26" s="190" t="s">
        <v>1856</v>
      </c>
      <c r="BC26" s="201" t="s">
        <v>1465</v>
      </c>
      <c r="BD26" s="348" t="s">
        <v>144</v>
      </c>
      <c r="BE26" s="127" t="s">
        <v>1857</v>
      </c>
      <c r="BF26" s="190" t="s">
        <v>1858</v>
      </c>
      <c r="BG26" s="131"/>
      <c r="BH26" s="190" t="s">
        <v>1375</v>
      </c>
      <c r="BI26" s="190" t="s">
        <v>1859</v>
      </c>
      <c r="BJ26" s="190" t="s">
        <v>1860</v>
      </c>
      <c r="BK26" s="190" t="s">
        <v>1861</v>
      </c>
      <c r="BL26" s="131"/>
      <c r="BM26" s="127" t="s">
        <v>1241</v>
      </c>
      <c r="BN26" s="190" t="s">
        <v>1862</v>
      </c>
      <c r="BO26" s="127" t="s">
        <v>1863</v>
      </c>
      <c r="BP26" s="94"/>
      <c r="BQ26" s="349" t="s">
        <v>1864</v>
      </c>
      <c r="BR26" s="134" t="s">
        <v>1865</v>
      </c>
      <c r="BS26" s="134" t="s">
        <v>1866</v>
      </c>
      <c r="BT26" s="350" t="s">
        <v>1867</v>
      </c>
      <c r="BU26" s="134" t="s">
        <v>1868</v>
      </c>
      <c r="BV26" s="191" t="s">
        <v>1499</v>
      </c>
      <c r="BW26" s="222"/>
      <c r="BX26" s="222"/>
      <c r="BY26" s="134" t="s">
        <v>1869</v>
      </c>
      <c r="BZ26" s="139" t="s">
        <v>1870</v>
      </c>
      <c r="CA26" s="139" t="s">
        <v>1871</v>
      </c>
      <c r="CB26" s="134" t="s">
        <v>1872</v>
      </c>
      <c r="CC26" s="134" t="s">
        <v>1601</v>
      </c>
      <c r="CD26" s="139" t="s">
        <v>1227</v>
      </c>
      <c r="CE26" s="140"/>
      <c r="CF26" s="165" t="s">
        <v>1693</v>
      </c>
      <c r="CG26" s="141" t="s">
        <v>1873</v>
      </c>
      <c r="CH26" s="165" t="s">
        <v>1234</v>
      </c>
      <c r="CI26" s="141" t="s">
        <v>1874</v>
      </c>
      <c r="CJ26" s="226"/>
      <c r="CK26" s="165" t="s">
        <v>1875</v>
      </c>
      <c r="CL26" s="141" t="s">
        <v>1648</v>
      </c>
      <c r="CM26" s="165" t="s">
        <v>1876</v>
      </c>
      <c r="CN26" s="226"/>
      <c r="CO26" s="165" t="s">
        <v>820</v>
      </c>
      <c r="CP26" s="165"/>
      <c r="CQ26" s="165" t="s">
        <v>1877</v>
      </c>
      <c r="CR26" s="165" t="s">
        <v>1878</v>
      </c>
      <c r="CS26" s="103"/>
      <c r="CT26" s="209" t="s">
        <v>183</v>
      </c>
      <c r="CU26" s="209" t="s">
        <v>612</v>
      </c>
      <c r="CV26" s="351" t="s">
        <v>1202</v>
      </c>
      <c r="CW26" s="146" t="s">
        <v>1879</v>
      </c>
      <c r="CX26" s="146" t="s">
        <v>1880</v>
      </c>
      <c r="CY26" s="352" t="s">
        <v>1881</v>
      </c>
      <c r="CZ26" s="208" t="s">
        <v>1882</v>
      </c>
      <c r="DA26" s="146" t="s">
        <v>1883</v>
      </c>
      <c r="DB26" s="209" t="s">
        <v>1884</v>
      </c>
      <c r="DC26" s="227"/>
      <c r="DD26" s="227"/>
      <c r="DE26" s="209" t="s">
        <v>1885</v>
      </c>
      <c r="DF26" s="353"/>
      <c r="DG26" s="210" t="s">
        <v>476</v>
      </c>
      <c r="DH26" s="229"/>
      <c r="DI26" s="229"/>
      <c r="DJ26" s="229"/>
      <c r="DK26" s="154" t="s">
        <v>199</v>
      </c>
      <c r="DL26" s="210" t="s">
        <v>1886</v>
      </c>
      <c r="DM26" s="210" t="s">
        <v>1887</v>
      </c>
      <c r="DN26" s="229"/>
      <c r="DO26" s="229"/>
      <c r="DP26" s="152" t="s">
        <v>1888</v>
      </c>
      <c r="DQ26" s="210" t="s">
        <v>1889</v>
      </c>
      <c r="DR26" s="210" t="s">
        <v>1105</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1432</v>
      </c>
      <c r="D27" s="85" t="s">
        <v>1158</v>
      </c>
      <c r="E27" s="86" t="s">
        <v>1432</v>
      </c>
      <c r="F27" s="87" t="s">
        <v>1898</v>
      </c>
      <c r="G27" s="83" t="s">
        <v>1899</v>
      </c>
      <c r="H27" s="88" t="s">
        <v>1900</v>
      </c>
      <c r="I27" s="93" t="s">
        <v>1901</v>
      </c>
      <c r="J27" s="88" t="s">
        <v>1902</v>
      </c>
      <c r="K27" s="95" t="s">
        <v>549</v>
      </c>
      <c r="L27" s="93" t="s">
        <v>1903</v>
      </c>
      <c r="M27" s="93" t="s">
        <v>1904</v>
      </c>
      <c r="N27" s="93" t="s">
        <v>298</v>
      </c>
      <c r="O27" s="93" t="s">
        <v>1905</v>
      </c>
      <c r="P27" s="88" t="s">
        <v>232</v>
      </c>
      <c r="Q27" s="354"/>
      <c r="R27" s="215"/>
      <c r="S27" s="93" t="s">
        <v>1906</v>
      </c>
      <c r="T27" s="215"/>
      <c r="U27" s="215"/>
      <c r="V27" s="215"/>
      <c r="W27" s="94"/>
      <c r="X27" s="88" t="s">
        <v>1907</v>
      </c>
      <c r="Y27" s="88" t="s">
        <v>1445</v>
      </c>
      <c r="Z27" s="88" t="s">
        <v>1908</v>
      </c>
      <c r="AA27" s="93" t="s">
        <v>757</v>
      </c>
      <c r="AB27" s="88" t="s">
        <v>1677</v>
      </c>
      <c r="AC27" s="93" t="s">
        <v>1909</v>
      </c>
      <c r="AD27" s="215"/>
      <c r="AE27" s="88" t="s">
        <v>1910</v>
      </c>
      <c r="AF27" s="88" t="s">
        <v>122</v>
      </c>
      <c r="AG27" s="215"/>
      <c r="AH27" s="215"/>
      <c r="AI27" s="93" t="s">
        <v>1911</v>
      </c>
      <c r="AJ27" s="215"/>
      <c r="AK27" s="94"/>
      <c r="AL27" s="93" t="s">
        <v>1912</v>
      </c>
      <c r="AM27" s="88" t="s">
        <v>1913</v>
      </c>
      <c r="AN27" s="215"/>
      <c r="AO27" s="215"/>
      <c r="AP27" s="215"/>
      <c r="AQ27" s="215"/>
      <c r="AR27" s="88" t="s">
        <v>948</v>
      </c>
      <c r="AS27" s="215"/>
      <c r="AT27" s="89" t="s">
        <v>256</v>
      </c>
      <c r="AU27" s="88" t="s">
        <v>1914</v>
      </c>
      <c r="AV27" s="93" t="s">
        <v>1915</v>
      </c>
      <c r="AW27" s="215"/>
      <c r="AX27" s="93" t="s">
        <v>1246</v>
      </c>
      <c r="AY27" s="215"/>
      <c r="AZ27" s="94"/>
      <c r="BA27" s="93" t="s">
        <v>833</v>
      </c>
      <c r="BB27" s="88" t="s">
        <v>1043</v>
      </c>
      <c r="BC27" s="88" t="s">
        <v>413</v>
      </c>
      <c r="BD27" s="93" t="s">
        <v>1916</v>
      </c>
      <c r="BE27" s="93" t="s">
        <v>1917</v>
      </c>
      <c r="BF27" s="93" t="s">
        <v>1918</v>
      </c>
      <c r="BG27" s="215"/>
      <c r="BH27" s="88" t="s">
        <v>1919</v>
      </c>
      <c r="BI27" s="215"/>
      <c r="BJ27" s="93" t="s">
        <v>1920</v>
      </c>
      <c r="BK27" s="88" t="s">
        <v>1921</v>
      </c>
      <c r="BL27" s="215"/>
      <c r="BM27" s="93" t="s">
        <v>1922</v>
      </c>
      <c r="BN27" s="215"/>
      <c r="BO27" s="215"/>
      <c r="BP27" s="94"/>
      <c r="BQ27" s="93" t="s">
        <v>1923</v>
      </c>
      <c r="BR27" s="93" t="s">
        <v>1924</v>
      </c>
      <c r="BS27" s="88" t="s">
        <v>1703</v>
      </c>
      <c r="BT27" s="213" t="s">
        <v>1925</v>
      </c>
      <c r="BU27" s="93" t="s">
        <v>1926</v>
      </c>
      <c r="BV27" s="88" t="s">
        <v>1499</v>
      </c>
      <c r="BW27" s="93" t="s">
        <v>1927</v>
      </c>
      <c r="BX27" s="215"/>
      <c r="BY27" s="93" t="s">
        <v>1928</v>
      </c>
      <c r="BZ27" s="88" t="s">
        <v>1929</v>
      </c>
      <c r="CA27" s="93" t="s">
        <v>1930</v>
      </c>
      <c r="CB27" s="215"/>
      <c r="CC27" s="93" t="s">
        <v>1931</v>
      </c>
      <c r="CD27" s="215"/>
      <c r="CE27" s="194"/>
      <c r="CF27" s="93" t="s">
        <v>1932</v>
      </c>
      <c r="CG27" s="93" t="s">
        <v>1933</v>
      </c>
      <c r="CH27" s="93" t="s">
        <v>702</v>
      </c>
      <c r="CI27" s="93" t="s">
        <v>1934</v>
      </c>
      <c r="CJ27" s="88" t="s">
        <v>1263</v>
      </c>
      <c r="CK27" s="93" t="s">
        <v>1935</v>
      </c>
      <c r="CL27" s="93" t="s">
        <v>1487</v>
      </c>
      <c r="CM27" s="89" t="s">
        <v>1936</v>
      </c>
      <c r="CN27" s="215"/>
      <c r="CO27" s="215"/>
      <c r="CP27" s="215"/>
      <c r="CQ27" s="215"/>
      <c r="CR27" s="215"/>
      <c r="CS27" s="103"/>
      <c r="CT27" s="93" t="s">
        <v>258</v>
      </c>
      <c r="CU27" s="93" t="s">
        <v>1547</v>
      </c>
      <c r="CV27" s="88" t="s">
        <v>1063</v>
      </c>
      <c r="CW27" s="88" t="s">
        <v>1937</v>
      </c>
      <c r="CX27" s="93" t="s">
        <v>1907</v>
      </c>
      <c r="CY27" s="93" t="s">
        <v>1375</v>
      </c>
      <c r="CZ27" s="93" t="s">
        <v>1938</v>
      </c>
      <c r="DA27" s="89" t="s">
        <v>1939</v>
      </c>
      <c r="DB27" s="215"/>
      <c r="DC27" s="215"/>
      <c r="DD27" s="215"/>
      <c r="DE27" s="215"/>
      <c r="DF27" s="194"/>
      <c r="DG27" s="233" t="s">
        <v>1940</v>
      </c>
      <c r="DH27" s="215"/>
      <c r="DI27" s="215"/>
      <c r="DJ27" s="215"/>
      <c r="DK27" s="88" t="s">
        <v>316</v>
      </c>
      <c r="DL27" s="93" t="s">
        <v>427</v>
      </c>
      <c r="DM27" s="93" t="s">
        <v>1941</v>
      </c>
      <c r="DN27" s="93" t="s">
        <v>1942</v>
      </c>
      <c r="DO27" s="215"/>
      <c r="DP27" s="93" t="s">
        <v>1849</v>
      </c>
      <c r="DQ27" s="93" t="s">
        <v>324</v>
      </c>
      <c r="DR27" s="215"/>
      <c r="DS27" s="215"/>
      <c r="DT27" s="215"/>
      <c r="DU27" s="88" t="s">
        <v>730</v>
      </c>
      <c r="DV27" s="215"/>
      <c r="DW27" s="215"/>
      <c r="DX27" s="215"/>
      <c r="DY27" s="93" t="s">
        <v>1943</v>
      </c>
      <c r="DZ27" s="215"/>
      <c r="EA27" s="93" t="s">
        <v>215</v>
      </c>
      <c r="EB27" s="95" t="s">
        <v>1944</v>
      </c>
    </row>
    <row r="28">
      <c r="A28" s="355" t="s">
        <v>1945</v>
      </c>
      <c r="B28" s="106" t="s">
        <v>1946</v>
      </c>
      <c r="C28" s="107" t="s">
        <v>832</v>
      </c>
      <c r="D28" s="108" t="s">
        <v>1432</v>
      </c>
      <c r="E28" s="109" t="s">
        <v>832</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340</v>
      </c>
      <c r="Y28" s="320" t="s">
        <v>1956</v>
      </c>
      <c r="Z28" s="359" t="s">
        <v>1957</v>
      </c>
      <c r="AA28" s="320" t="s">
        <v>1958</v>
      </c>
      <c r="AB28" s="320" t="s">
        <v>1959</v>
      </c>
      <c r="AC28" s="320" t="s">
        <v>1960</v>
      </c>
      <c r="AD28" s="318" t="s">
        <v>1961</v>
      </c>
      <c r="AE28" s="320" t="s">
        <v>1075</v>
      </c>
      <c r="AF28" s="320" t="s">
        <v>1365</v>
      </c>
      <c r="AG28" s="360" t="s">
        <v>1962</v>
      </c>
      <c r="AH28" s="319"/>
      <c r="AI28" s="319"/>
      <c r="AJ28" s="319"/>
      <c r="AK28" s="173"/>
      <c r="AL28" s="323" t="s">
        <v>1246</v>
      </c>
      <c r="AM28" s="323" t="s">
        <v>1025</v>
      </c>
      <c r="AN28" s="324"/>
      <c r="AO28" s="324"/>
      <c r="AP28" s="324"/>
      <c r="AQ28" s="324"/>
      <c r="AR28" s="323" t="s">
        <v>948</v>
      </c>
      <c r="AS28" s="324"/>
      <c r="AT28" s="323" t="s">
        <v>864</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1925</v>
      </c>
      <c r="BU28" s="331" t="s">
        <v>1773</v>
      </c>
      <c r="BV28" s="363" t="s">
        <v>1393</v>
      </c>
      <c r="BW28" s="331" t="s">
        <v>1976</v>
      </c>
      <c r="BX28" s="364" t="s">
        <v>1977</v>
      </c>
      <c r="BY28" s="363" t="s">
        <v>1978</v>
      </c>
      <c r="BZ28" s="331" t="s">
        <v>1390</v>
      </c>
      <c r="CA28" s="329"/>
      <c r="CB28" s="329"/>
      <c r="CC28" s="329"/>
      <c r="CD28" s="329"/>
      <c r="CE28" s="365"/>
      <c r="CF28" s="333" t="s">
        <v>170</v>
      </c>
      <c r="CG28" s="333" t="s">
        <v>406</v>
      </c>
      <c r="CH28" s="333" t="s">
        <v>1625</v>
      </c>
      <c r="CI28" s="366" t="s">
        <v>1979</v>
      </c>
      <c r="CJ28" s="333" t="s">
        <v>1980</v>
      </c>
      <c r="CK28" s="366" t="s">
        <v>1981</v>
      </c>
      <c r="CL28" s="366" t="s">
        <v>1982</v>
      </c>
      <c r="CM28" s="333" t="s">
        <v>1983</v>
      </c>
      <c r="CN28" s="335"/>
      <c r="CO28" s="366" t="s">
        <v>459</v>
      </c>
      <c r="CP28" s="335"/>
      <c r="CQ28" s="335"/>
      <c r="CR28" s="335"/>
      <c r="CS28" s="181"/>
      <c r="CT28" s="339" t="s">
        <v>1984</v>
      </c>
      <c r="CU28" s="339" t="s">
        <v>1985</v>
      </c>
      <c r="CV28" s="339" t="s">
        <v>185</v>
      </c>
      <c r="CW28" s="339" t="s">
        <v>1986</v>
      </c>
      <c r="CX28" s="339" t="s">
        <v>1987</v>
      </c>
      <c r="CY28" s="367" t="s">
        <v>1988</v>
      </c>
      <c r="CZ28" s="368" t="s">
        <v>1989</v>
      </c>
      <c r="DA28" s="369" t="s">
        <v>307</v>
      </c>
      <c r="DB28" s="340"/>
      <c r="DC28" s="340"/>
      <c r="DD28" s="340"/>
      <c r="DE28" s="340"/>
      <c r="DF28" s="370"/>
      <c r="DG28" s="371" t="s">
        <v>812</v>
      </c>
      <c r="DH28" s="342"/>
      <c r="DI28" s="342"/>
      <c r="DJ28" s="342"/>
      <c r="DK28" s="345" t="s">
        <v>316</v>
      </c>
      <c r="DL28" s="345" t="s">
        <v>1990</v>
      </c>
      <c r="DM28" s="345" t="s">
        <v>817</v>
      </c>
      <c r="DN28" s="345" t="s">
        <v>1991</v>
      </c>
      <c r="DO28" s="342"/>
      <c r="DP28" s="371" t="s">
        <v>1992</v>
      </c>
      <c r="DQ28" s="345" t="s">
        <v>1993</v>
      </c>
      <c r="DR28" s="342"/>
      <c r="DS28" s="345" t="s">
        <v>1118</v>
      </c>
      <c r="DT28" s="342"/>
      <c r="DU28" s="345" t="s">
        <v>825</v>
      </c>
      <c r="DV28" s="342"/>
      <c r="DW28" s="342"/>
      <c r="DX28" s="342"/>
      <c r="DY28" s="342"/>
      <c r="DZ28" s="342"/>
      <c r="EA28" s="342"/>
      <c r="EB28" s="372" t="s">
        <v>1994</v>
      </c>
    </row>
    <row r="29" ht="15.75" customHeight="1">
      <c r="A29" s="309" t="s">
        <v>1995</v>
      </c>
      <c r="B29" s="83" t="s">
        <v>1996</v>
      </c>
      <c r="C29" s="84" t="s">
        <v>1432</v>
      </c>
      <c r="D29" s="85" t="s">
        <v>832</v>
      </c>
      <c r="E29" s="86" t="s">
        <v>832</v>
      </c>
      <c r="F29" s="87" t="s">
        <v>1997</v>
      </c>
      <c r="G29" s="83" t="s">
        <v>1998</v>
      </c>
      <c r="H29" s="93" t="s">
        <v>294</v>
      </c>
      <c r="I29" s="93" t="s">
        <v>1999</v>
      </c>
      <c r="J29" s="88" t="s">
        <v>2000</v>
      </c>
      <c r="K29" s="88" t="s">
        <v>2001</v>
      </c>
      <c r="L29" s="88" t="s">
        <v>2002</v>
      </c>
      <c r="M29" s="88" t="s">
        <v>2003</v>
      </c>
      <c r="N29" s="93" t="s">
        <v>2004</v>
      </c>
      <c r="O29" s="93" t="s">
        <v>2005</v>
      </c>
      <c r="P29" s="88" t="s">
        <v>840</v>
      </c>
      <c r="Q29" s="215"/>
      <c r="R29" s="215"/>
      <c r="S29" s="88" t="s">
        <v>1229</v>
      </c>
      <c r="T29" s="88" t="s">
        <v>1732</v>
      </c>
      <c r="U29" s="93" t="s">
        <v>2006</v>
      </c>
      <c r="V29" s="215"/>
      <c r="W29" s="94"/>
      <c r="X29" s="88" t="s">
        <v>2007</v>
      </c>
      <c r="Y29" s="88" t="s">
        <v>2008</v>
      </c>
      <c r="Z29" s="88" t="s">
        <v>2009</v>
      </c>
      <c r="AA29" s="93" t="s">
        <v>2010</v>
      </c>
      <c r="AB29" s="88" t="s">
        <v>1688</v>
      </c>
      <c r="AC29" s="88" t="s">
        <v>2011</v>
      </c>
      <c r="AD29" s="215"/>
      <c r="AE29" s="88" t="s">
        <v>2012</v>
      </c>
      <c r="AF29" s="88" t="s">
        <v>760</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1465</v>
      </c>
      <c r="AV29" s="93" t="s">
        <v>2020</v>
      </c>
      <c r="AW29" s="215"/>
      <c r="AX29" s="215"/>
      <c r="AY29" s="215"/>
      <c r="AZ29" s="94"/>
      <c r="BA29" s="88" t="s">
        <v>2021</v>
      </c>
      <c r="BB29" s="93" t="s">
        <v>2022</v>
      </c>
      <c r="BC29" s="88" t="s">
        <v>2023</v>
      </c>
      <c r="BD29" s="93" t="s">
        <v>1703</v>
      </c>
      <c r="BE29" s="93" t="s">
        <v>359</v>
      </c>
      <c r="BF29" s="93" t="s">
        <v>186</v>
      </c>
      <c r="BG29" s="215"/>
      <c r="BH29" s="93" t="s">
        <v>2024</v>
      </c>
      <c r="BI29" s="93" t="s">
        <v>2025</v>
      </c>
      <c r="BJ29" s="93"/>
      <c r="BK29" s="93" t="s">
        <v>2026</v>
      </c>
      <c r="BL29" s="93" t="s">
        <v>2027</v>
      </c>
      <c r="BM29" s="88" t="s">
        <v>2028</v>
      </c>
      <c r="BN29" s="93" t="s">
        <v>2029</v>
      </c>
      <c r="BO29" s="93" t="s">
        <v>1778</v>
      </c>
      <c r="BP29" s="94"/>
      <c r="BQ29" s="93" t="s">
        <v>2030</v>
      </c>
      <c r="BR29" s="93" t="s">
        <v>2031</v>
      </c>
      <c r="BS29" s="88" t="s">
        <v>1975</v>
      </c>
      <c r="BT29" s="88" t="s">
        <v>1085</v>
      </c>
      <c r="BU29" s="88" t="s">
        <v>2032</v>
      </c>
      <c r="BV29" s="88" t="s">
        <v>1393</v>
      </c>
      <c r="BW29" s="93" t="s">
        <v>2033</v>
      </c>
      <c r="BX29" s="93" t="s">
        <v>2034</v>
      </c>
      <c r="BY29" s="93" t="s">
        <v>2035</v>
      </c>
      <c r="BZ29" s="88" t="s">
        <v>1870</v>
      </c>
      <c r="CA29" s="93" t="s">
        <v>2036</v>
      </c>
      <c r="CB29" s="93" t="s">
        <v>2037</v>
      </c>
      <c r="CC29" s="88" t="s">
        <v>1461</v>
      </c>
      <c r="CD29" s="215"/>
      <c r="CE29" s="194"/>
      <c r="CF29" s="93" t="s">
        <v>1816</v>
      </c>
      <c r="CG29" s="93" t="s">
        <v>2038</v>
      </c>
      <c r="CH29" s="88" t="s">
        <v>246</v>
      </c>
      <c r="CI29" s="88" t="s">
        <v>2039</v>
      </c>
      <c r="CJ29" s="215"/>
      <c r="CK29" s="88" t="s">
        <v>669</v>
      </c>
      <c r="CL29" s="88" t="s">
        <v>2040</v>
      </c>
      <c r="CM29" s="88" t="s">
        <v>2041</v>
      </c>
      <c r="CN29" s="215"/>
      <c r="CO29" s="88" t="s">
        <v>820</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1657</v>
      </c>
      <c r="DH29" s="215"/>
      <c r="DI29" s="93" t="s">
        <v>2050</v>
      </c>
      <c r="DJ29" s="215"/>
      <c r="DK29" s="89" t="s">
        <v>199</v>
      </c>
      <c r="DL29" s="215"/>
      <c r="DM29" s="93" t="s">
        <v>1055</v>
      </c>
      <c r="DN29" s="215"/>
      <c r="DO29" s="215"/>
      <c r="DP29" s="95" t="s">
        <v>2051</v>
      </c>
      <c r="DQ29" s="88" t="s">
        <v>2052</v>
      </c>
      <c r="DR29" s="88" t="s">
        <v>2053</v>
      </c>
      <c r="DS29" s="88" t="s">
        <v>2054</v>
      </c>
      <c r="DT29" s="88" t="s">
        <v>2055</v>
      </c>
      <c r="DU29" s="88" t="s">
        <v>201</v>
      </c>
      <c r="DV29" s="215"/>
      <c r="DW29" s="215"/>
      <c r="DX29" s="88" t="s">
        <v>1118</v>
      </c>
      <c r="DY29" s="93" t="s">
        <v>1775</v>
      </c>
      <c r="DZ29" s="88" t="s">
        <v>2056</v>
      </c>
      <c r="EA29" s="88" t="s">
        <v>267</v>
      </c>
      <c r="EB29" s="95" t="s">
        <v>2057</v>
      </c>
    </row>
    <row r="30" ht="15.75" customHeight="1">
      <c r="A30" s="105" t="s">
        <v>2058</v>
      </c>
      <c r="B30" s="106" t="s">
        <v>2059</v>
      </c>
      <c r="C30" s="107" t="s">
        <v>1432</v>
      </c>
      <c r="D30" s="108" t="s">
        <v>739</v>
      </c>
      <c r="E30" s="109" t="s">
        <v>1432</v>
      </c>
      <c r="F30" s="110" t="s">
        <v>2060</v>
      </c>
      <c r="G30" s="106" t="s">
        <v>2061</v>
      </c>
      <c r="H30" s="185"/>
      <c r="I30" s="112" t="s">
        <v>2062</v>
      </c>
      <c r="J30" s="114" t="s">
        <v>2063</v>
      </c>
      <c r="K30" s="112" t="s">
        <v>549</v>
      </c>
      <c r="L30" s="112" t="s">
        <v>2064</v>
      </c>
      <c r="M30" s="112" t="s">
        <v>2065</v>
      </c>
      <c r="N30" s="112" t="s">
        <v>2066</v>
      </c>
      <c r="O30" s="112" t="s">
        <v>2067</v>
      </c>
      <c r="P30" s="112" t="s">
        <v>107</v>
      </c>
      <c r="Q30" s="218"/>
      <c r="R30" s="218"/>
      <c r="S30" s="218"/>
      <c r="T30" s="218"/>
      <c r="U30" s="218"/>
      <c r="V30" s="218"/>
      <c r="W30" s="94"/>
      <c r="X30" s="198" t="s">
        <v>2068</v>
      </c>
      <c r="Y30" s="118" t="s">
        <v>2069</v>
      </c>
      <c r="Z30" s="198" t="s">
        <v>657</v>
      </c>
      <c r="AA30" s="198" t="s">
        <v>2070</v>
      </c>
      <c r="AB30" s="116" t="s">
        <v>2071</v>
      </c>
      <c r="AC30" s="117" t="s">
        <v>1172</v>
      </c>
      <c r="AD30" s="118"/>
      <c r="AE30" s="116" t="s">
        <v>990</v>
      </c>
      <c r="AF30" s="118" t="s">
        <v>2072</v>
      </c>
      <c r="AG30" s="220"/>
      <c r="AH30" s="220"/>
      <c r="AI30" s="220"/>
      <c r="AJ30" s="220"/>
      <c r="AK30" s="94"/>
      <c r="AL30" s="221"/>
      <c r="AM30" s="121" t="s">
        <v>1523</v>
      </c>
      <c r="AN30" s="221"/>
      <c r="AO30" s="221"/>
      <c r="AP30" s="221"/>
      <c r="AQ30" s="221"/>
      <c r="AR30" s="221"/>
      <c r="AS30" s="221"/>
      <c r="AT30" s="187" t="s">
        <v>2073</v>
      </c>
      <c r="AU30" s="121" t="s">
        <v>2074</v>
      </c>
      <c r="AV30" s="221"/>
      <c r="AW30" s="221"/>
      <c r="AX30" s="221"/>
      <c r="AY30" s="221"/>
      <c r="AZ30" s="94"/>
      <c r="BA30" s="190" t="s">
        <v>2075</v>
      </c>
      <c r="BB30" s="127" t="s">
        <v>871</v>
      </c>
      <c r="BC30" s="190" t="s">
        <v>1301</v>
      </c>
      <c r="BD30" s="127" t="s">
        <v>2076</v>
      </c>
      <c r="BE30" s="129" t="s">
        <v>2077</v>
      </c>
      <c r="BF30" s="131"/>
      <c r="BG30" s="131"/>
      <c r="BH30" s="127" t="s">
        <v>211</v>
      </c>
      <c r="BI30" s="189" t="s">
        <v>1656</v>
      </c>
      <c r="BJ30" s="127" t="s">
        <v>2078</v>
      </c>
      <c r="BK30" s="190" t="s">
        <v>2079</v>
      </c>
      <c r="BL30" s="131"/>
      <c r="BM30" s="131"/>
      <c r="BN30" s="131"/>
      <c r="BO30" s="131"/>
      <c r="BP30" s="94"/>
      <c r="BQ30" s="133" t="s">
        <v>2080</v>
      </c>
      <c r="BR30" s="133" t="s">
        <v>1865</v>
      </c>
      <c r="BS30" s="134" t="s">
        <v>2081</v>
      </c>
      <c r="BT30" s="134" t="s">
        <v>1870</v>
      </c>
      <c r="BU30" s="134" t="s">
        <v>592</v>
      </c>
      <c r="BV30" s="134" t="s">
        <v>200</v>
      </c>
      <c r="BW30" s="134" t="s">
        <v>2082</v>
      </c>
      <c r="BX30" s="139" t="s">
        <v>2083</v>
      </c>
      <c r="BY30" s="134" t="s">
        <v>164</v>
      </c>
      <c r="BZ30" s="134" t="s">
        <v>2084</v>
      </c>
      <c r="CA30" s="222"/>
      <c r="CB30" s="222"/>
      <c r="CC30" s="222"/>
      <c r="CD30" s="222"/>
      <c r="CE30" s="224"/>
      <c r="CF30" s="205" t="s">
        <v>601</v>
      </c>
      <c r="CG30" s="141" t="s">
        <v>2085</v>
      </c>
      <c r="CH30" s="141" t="s">
        <v>1335</v>
      </c>
      <c r="CI30" s="141" t="s">
        <v>2086</v>
      </c>
      <c r="CJ30" s="226"/>
      <c r="CK30" s="373" t="s">
        <v>2087</v>
      </c>
      <c r="CL30" s="373" t="s">
        <v>2088</v>
      </c>
      <c r="CM30" s="141" t="s">
        <v>2089</v>
      </c>
      <c r="CN30" s="226"/>
      <c r="CO30" s="226"/>
      <c r="CP30" s="226"/>
      <c r="CQ30" s="226"/>
      <c r="CR30" s="226"/>
      <c r="CS30" s="103"/>
      <c r="CT30" s="146" t="s">
        <v>516</v>
      </c>
      <c r="CU30" s="227"/>
      <c r="CV30" s="146" t="s">
        <v>137</v>
      </c>
      <c r="CW30" s="146" t="s">
        <v>2090</v>
      </c>
      <c r="CX30" s="208" t="s">
        <v>2091</v>
      </c>
      <c r="CY30" s="267" t="s">
        <v>1040</v>
      </c>
      <c r="CZ30" s="146" t="s">
        <v>189</v>
      </c>
      <c r="DA30" s="209" t="s">
        <v>2073</v>
      </c>
      <c r="DB30" s="227"/>
      <c r="DC30" s="227"/>
      <c r="DD30" s="227"/>
      <c r="DE30" s="227"/>
      <c r="DF30" s="237"/>
      <c r="DG30" s="152" t="s">
        <v>1335</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1432</v>
      </c>
      <c r="D31" s="85" t="s">
        <v>832</v>
      </c>
      <c r="E31" s="86" t="s">
        <v>1432</v>
      </c>
      <c r="F31" s="87" t="s">
        <v>2100</v>
      </c>
      <c r="G31" s="83" t="s">
        <v>2101</v>
      </c>
      <c r="H31" s="88" t="s">
        <v>2102</v>
      </c>
      <c r="I31" s="93" t="s">
        <v>2103</v>
      </c>
      <c r="J31" s="93" t="s">
        <v>2104</v>
      </c>
      <c r="K31" s="93" t="s">
        <v>2105</v>
      </c>
      <c r="L31" s="88" t="s">
        <v>1162</v>
      </c>
      <c r="M31" s="213" t="s">
        <v>2106</v>
      </c>
      <c r="N31" s="88" t="s">
        <v>2107</v>
      </c>
      <c r="O31" s="88" t="s">
        <v>2108</v>
      </c>
      <c r="P31" s="374" t="s">
        <v>2109</v>
      </c>
      <c r="Q31" s="93" t="s">
        <v>2110</v>
      </c>
      <c r="R31" s="93"/>
      <c r="S31" s="93" t="s">
        <v>1355</v>
      </c>
      <c r="T31" s="93" t="s">
        <v>2111</v>
      </c>
      <c r="U31" s="93" t="s">
        <v>716</v>
      </c>
      <c r="V31" s="215"/>
      <c r="W31" s="94"/>
      <c r="X31" s="233" t="s">
        <v>2112</v>
      </c>
      <c r="Y31" s="88" t="s">
        <v>2113</v>
      </c>
      <c r="Z31" s="99" t="s">
        <v>2114</v>
      </c>
      <c r="AA31" s="233" t="s">
        <v>2115</v>
      </c>
      <c r="AB31" s="93" t="s">
        <v>2116</v>
      </c>
      <c r="AC31" s="93" t="s">
        <v>2117</v>
      </c>
      <c r="AD31" s="99" t="s">
        <v>2118</v>
      </c>
      <c r="AE31" s="93" t="s">
        <v>1075</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1856</v>
      </c>
      <c r="BC31" s="93" t="s">
        <v>2131</v>
      </c>
      <c r="BD31" s="93" t="s">
        <v>2132</v>
      </c>
      <c r="BE31" s="88" t="s">
        <v>134</v>
      </c>
      <c r="BF31" s="88" t="s">
        <v>879</v>
      </c>
      <c r="BG31" s="93"/>
      <c r="BH31" s="246" t="s">
        <v>2133</v>
      </c>
      <c r="BI31" s="93" t="s">
        <v>2134</v>
      </c>
      <c r="BJ31" s="246" t="s">
        <v>2135</v>
      </c>
      <c r="BK31" s="88" t="s">
        <v>1776</v>
      </c>
      <c r="BL31" s="93"/>
      <c r="BM31" s="93" t="s">
        <v>2136</v>
      </c>
      <c r="BN31" s="93" t="s">
        <v>2137</v>
      </c>
      <c r="BO31" s="93"/>
      <c r="BP31" s="126"/>
      <c r="BQ31" s="88" t="s">
        <v>156</v>
      </c>
      <c r="BR31" s="93" t="s">
        <v>2138</v>
      </c>
      <c r="BS31" s="93" t="s">
        <v>193</v>
      </c>
      <c r="BT31" s="93" t="s">
        <v>1476</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356</v>
      </c>
      <c r="CK31" s="93" t="s">
        <v>1981</v>
      </c>
      <c r="CL31" s="93" t="s">
        <v>1214</v>
      </c>
      <c r="CM31" s="88" t="s">
        <v>1720</v>
      </c>
      <c r="CN31" s="93"/>
      <c r="CO31" s="93" t="s">
        <v>2151</v>
      </c>
      <c r="CP31" s="93"/>
      <c r="CQ31" s="93" t="s">
        <v>1021</v>
      </c>
      <c r="CR31" s="93"/>
      <c r="CS31" s="103"/>
      <c r="CT31" s="93" t="s">
        <v>2152</v>
      </c>
      <c r="CU31" s="93" t="s">
        <v>2153</v>
      </c>
      <c r="CV31" s="93" t="s">
        <v>510</v>
      </c>
      <c r="CW31" s="246" t="s">
        <v>1195</v>
      </c>
      <c r="CX31" s="233" t="s">
        <v>352</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625</v>
      </c>
      <c r="DV31" s="93"/>
      <c r="DW31" s="93" t="s">
        <v>2168</v>
      </c>
      <c r="DX31" s="93" t="s">
        <v>2169</v>
      </c>
      <c r="DY31" s="93" t="s">
        <v>2170</v>
      </c>
      <c r="DZ31" s="88" t="s">
        <v>2171</v>
      </c>
      <c r="EA31" s="93" t="s">
        <v>1603</v>
      </c>
      <c r="EB31" s="235" t="s">
        <v>2172</v>
      </c>
    </row>
    <row r="32" ht="15.75" customHeight="1">
      <c r="A32" s="375" t="s">
        <v>2173</v>
      </c>
      <c r="B32" s="106" t="s">
        <v>2174</v>
      </c>
      <c r="C32" s="107" t="s">
        <v>1432</v>
      </c>
      <c r="D32" s="108" t="s">
        <v>1432</v>
      </c>
      <c r="E32" s="109" t="s">
        <v>1432</v>
      </c>
      <c r="F32" s="110" t="s">
        <v>2175</v>
      </c>
      <c r="G32" s="106" t="s">
        <v>2176</v>
      </c>
      <c r="H32" s="112" t="s">
        <v>2177</v>
      </c>
      <c r="I32" s="112" t="s">
        <v>2178</v>
      </c>
      <c r="J32" s="112" t="s">
        <v>1834</v>
      </c>
      <c r="K32" s="112" t="s">
        <v>549</v>
      </c>
      <c r="L32" s="112" t="s">
        <v>2179</v>
      </c>
      <c r="M32" s="185" t="s">
        <v>2180</v>
      </c>
      <c r="N32" s="112" t="s">
        <v>2181</v>
      </c>
      <c r="O32" s="112" t="s">
        <v>648</v>
      </c>
      <c r="P32" s="112" t="s">
        <v>749</v>
      </c>
      <c r="Q32" s="185"/>
      <c r="R32" s="218"/>
      <c r="S32" s="185" t="s">
        <v>1621</v>
      </c>
      <c r="T32" s="218"/>
      <c r="U32" s="185" t="s">
        <v>2182</v>
      </c>
      <c r="V32" s="218"/>
      <c r="W32" s="94"/>
      <c r="X32" s="116" t="s">
        <v>2183</v>
      </c>
      <c r="Y32" s="198" t="s">
        <v>559</v>
      </c>
      <c r="Z32" s="116" t="s">
        <v>756</v>
      </c>
      <c r="AA32" s="116" t="s">
        <v>2184</v>
      </c>
      <c r="AB32" s="116" t="s">
        <v>1688</v>
      </c>
      <c r="AC32" s="116" t="s">
        <v>119</v>
      </c>
      <c r="AD32" s="118" t="s">
        <v>2185</v>
      </c>
      <c r="AE32" s="116" t="s">
        <v>2186</v>
      </c>
      <c r="AF32" s="116" t="s">
        <v>122</v>
      </c>
      <c r="AG32" s="220"/>
      <c r="AH32" s="220"/>
      <c r="AI32" s="220"/>
      <c r="AJ32" s="220"/>
      <c r="AK32" s="94"/>
      <c r="AL32" s="121" t="s">
        <v>2187</v>
      </c>
      <c r="AM32" s="121" t="s">
        <v>2188</v>
      </c>
      <c r="AN32" s="221"/>
      <c r="AO32" s="187"/>
      <c r="AP32" s="221"/>
      <c r="AQ32" s="221"/>
      <c r="AR32" s="221"/>
      <c r="AS32" s="221"/>
      <c r="AT32" s="121" t="s">
        <v>864</v>
      </c>
      <c r="AU32" s="121" t="s">
        <v>2189</v>
      </c>
      <c r="AV32" s="187"/>
      <c r="AW32" s="221"/>
      <c r="AX32" s="221"/>
      <c r="AY32" s="221"/>
      <c r="AZ32" s="157"/>
      <c r="BA32" s="127" t="s">
        <v>444</v>
      </c>
      <c r="BB32" s="127" t="s">
        <v>871</v>
      </c>
      <c r="BC32" s="127" t="s">
        <v>143</v>
      </c>
      <c r="BD32" s="127" t="s">
        <v>2190</v>
      </c>
      <c r="BE32" s="127" t="s">
        <v>145</v>
      </c>
      <c r="BF32" s="131"/>
      <c r="BG32" s="131"/>
      <c r="BH32" s="127" t="s">
        <v>2191</v>
      </c>
      <c r="BI32" s="131"/>
      <c r="BJ32" s="190" t="s">
        <v>2192</v>
      </c>
      <c r="BK32" s="127" t="s">
        <v>2193</v>
      </c>
      <c r="BL32" s="131"/>
      <c r="BM32" s="131"/>
      <c r="BN32" s="131"/>
      <c r="BO32" s="131"/>
      <c r="BP32" s="94"/>
      <c r="BQ32" s="139" t="s">
        <v>2194</v>
      </c>
      <c r="BR32" s="134" t="s">
        <v>2195</v>
      </c>
      <c r="BS32" s="134" t="s">
        <v>1314</v>
      </c>
      <c r="BT32" s="134" t="s">
        <v>2196</v>
      </c>
      <c r="BU32" s="134" t="s">
        <v>2197</v>
      </c>
      <c r="BV32" s="134" t="s">
        <v>2198</v>
      </c>
      <c r="BW32" s="139" t="s">
        <v>2199</v>
      </c>
      <c r="BX32" s="139" t="s">
        <v>2200</v>
      </c>
      <c r="BY32" s="134" t="s">
        <v>2201</v>
      </c>
      <c r="BZ32" s="134" t="s">
        <v>970</v>
      </c>
      <c r="CA32" s="222"/>
      <c r="CB32" s="222"/>
      <c r="CC32" s="222"/>
      <c r="CD32" s="222"/>
      <c r="CE32" s="224"/>
      <c r="CF32" s="141" t="s">
        <v>758</v>
      </c>
      <c r="CG32" s="141" t="s">
        <v>1873</v>
      </c>
      <c r="CH32" s="141" t="s">
        <v>2202</v>
      </c>
      <c r="CI32" s="165" t="s">
        <v>2203</v>
      </c>
      <c r="CJ32" s="165" t="s">
        <v>1408</v>
      </c>
      <c r="CK32" s="141" t="s">
        <v>1029</v>
      </c>
      <c r="CL32" s="141" t="s">
        <v>176</v>
      </c>
      <c r="CM32" s="141" t="s">
        <v>177</v>
      </c>
      <c r="CN32" s="226"/>
      <c r="CO32" s="226"/>
      <c r="CP32" s="226"/>
      <c r="CQ32" s="226"/>
      <c r="CR32" s="226"/>
      <c r="CS32" s="103"/>
      <c r="CT32" s="146" t="s">
        <v>2204</v>
      </c>
      <c r="CU32" s="146" t="s">
        <v>184</v>
      </c>
      <c r="CV32" s="146" t="s">
        <v>2205</v>
      </c>
      <c r="CW32" s="146" t="s">
        <v>761</v>
      </c>
      <c r="CX32" s="146" t="s">
        <v>187</v>
      </c>
      <c r="CY32" s="146" t="s">
        <v>2206</v>
      </c>
      <c r="CZ32" s="146" t="s">
        <v>1654</v>
      </c>
      <c r="DA32" s="146" t="s">
        <v>618</v>
      </c>
      <c r="DB32" s="227"/>
      <c r="DC32" s="227"/>
      <c r="DD32" s="227"/>
      <c r="DE32" s="227"/>
      <c r="DF32" s="237"/>
      <c r="DG32" s="152" t="s">
        <v>1416</v>
      </c>
      <c r="DH32" s="229"/>
      <c r="DI32" s="304"/>
      <c r="DJ32" s="229"/>
      <c r="DK32" s="229"/>
      <c r="DL32" s="229"/>
      <c r="DM32" s="229"/>
      <c r="DN32" s="229"/>
      <c r="DO32" s="229"/>
      <c r="DP32" s="152" t="s">
        <v>996</v>
      </c>
      <c r="DQ32" s="152" t="s">
        <v>2207</v>
      </c>
      <c r="DR32" s="229"/>
      <c r="DS32" s="229"/>
      <c r="DT32" s="229"/>
      <c r="DU32" s="152" t="s">
        <v>209</v>
      </c>
      <c r="DV32" s="229"/>
      <c r="DW32" s="229"/>
      <c r="DX32" s="229"/>
      <c r="DY32" s="229"/>
      <c r="DZ32" s="229"/>
      <c r="EA32" s="229"/>
      <c r="EB32" s="270"/>
    </row>
    <row r="33" ht="15.75" customHeight="1">
      <c r="A33" s="309" t="s">
        <v>2208</v>
      </c>
      <c r="B33" s="83" t="s">
        <v>2209</v>
      </c>
      <c r="C33" s="84" t="s">
        <v>1432</v>
      </c>
      <c r="D33" s="85" t="s">
        <v>1432</v>
      </c>
      <c r="E33" s="86" t="s">
        <v>1432</v>
      </c>
      <c r="F33" s="87" t="s">
        <v>2210</v>
      </c>
      <c r="G33" s="83" t="s">
        <v>2211</v>
      </c>
      <c r="H33" s="88" t="s">
        <v>2212</v>
      </c>
      <c r="I33" s="213" t="s">
        <v>2213</v>
      </c>
      <c r="J33" s="88" t="s">
        <v>2214</v>
      </c>
      <c r="K33" s="88" t="s">
        <v>1668</v>
      </c>
      <c r="L33" s="88" t="s">
        <v>2215</v>
      </c>
      <c r="M33" s="88" t="s">
        <v>2216</v>
      </c>
      <c r="N33" s="88" t="s">
        <v>2217</v>
      </c>
      <c r="O33" s="95" t="s">
        <v>2218</v>
      </c>
      <c r="P33" s="99" t="s">
        <v>749</v>
      </c>
      <c r="Q33" s="246" t="s">
        <v>2219</v>
      </c>
      <c r="R33" s="88" t="s">
        <v>2220</v>
      </c>
      <c r="S33" s="246" t="s">
        <v>1100</v>
      </c>
      <c r="T33" s="88" t="s">
        <v>2221</v>
      </c>
      <c r="U33" s="95" t="s">
        <v>2222</v>
      </c>
      <c r="V33" s="213" t="s">
        <v>2223</v>
      </c>
      <c r="W33" s="214"/>
      <c r="X33" s="213" t="s">
        <v>1718</v>
      </c>
      <c r="Y33" s="95" t="s">
        <v>2224</v>
      </c>
      <c r="Z33" s="99" t="s">
        <v>2225</v>
      </c>
      <c r="AA33" s="88" t="s">
        <v>2226</v>
      </c>
      <c r="AB33" s="88" t="s">
        <v>1959</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1699</v>
      </c>
      <c r="AP33" s="93" t="s">
        <v>2238</v>
      </c>
      <c r="AQ33" s="93" t="s">
        <v>2239</v>
      </c>
      <c r="AR33" s="88" t="s">
        <v>2240</v>
      </c>
      <c r="AS33" s="93" t="s">
        <v>2241</v>
      </c>
      <c r="AT33" s="88" t="s">
        <v>2188</v>
      </c>
      <c r="AU33" s="93" t="s">
        <v>2242</v>
      </c>
      <c r="AV33" s="246" t="s">
        <v>2243</v>
      </c>
      <c r="AW33" s="88" t="s">
        <v>2244</v>
      </c>
      <c r="AX33" s="88" t="s">
        <v>2244</v>
      </c>
      <c r="AY33" s="93" t="s">
        <v>2245</v>
      </c>
      <c r="AZ33" s="126"/>
      <c r="BA33" s="95" t="str">
        <f>HYPERLINK("https://youtu.be/ym6Xxd7Pwws","50.26")</f>
        <v>50.26</v>
      </c>
      <c r="BB33" s="88" t="s">
        <v>2246</v>
      </c>
      <c r="BC33" s="93" t="s">
        <v>1324</v>
      </c>
      <c r="BD33" s="93" t="s">
        <v>2129</v>
      </c>
      <c r="BE33" s="93" t="s">
        <v>1574</v>
      </c>
      <c r="BF33" s="88" t="s">
        <v>2247</v>
      </c>
      <c r="BG33" s="93" t="s">
        <v>2248</v>
      </c>
      <c r="BH33" s="95" t="s">
        <v>794</v>
      </c>
      <c r="BI33" s="215" t="s">
        <v>2249</v>
      </c>
      <c r="BJ33" s="93" t="s">
        <v>2250</v>
      </c>
      <c r="BK33" s="93" t="s">
        <v>2251</v>
      </c>
      <c r="BL33" s="93" t="s">
        <v>2252</v>
      </c>
      <c r="BM33" s="88" t="s">
        <v>1922</v>
      </c>
      <c r="BN33" s="93" t="s">
        <v>2253</v>
      </c>
      <c r="BO33" s="93" t="s">
        <v>2254</v>
      </c>
      <c r="BP33" s="126"/>
      <c r="BQ33" s="95" t="s">
        <v>2255</v>
      </c>
      <c r="BR33" s="93" t="s">
        <v>2256</v>
      </c>
      <c r="BS33" s="88" t="s">
        <v>2257</v>
      </c>
      <c r="BT33" s="93" t="s">
        <v>2258</v>
      </c>
      <c r="BU33" s="213" t="s">
        <v>700</v>
      </c>
      <c r="BV33" s="88" t="s">
        <v>2259</v>
      </c>
      <c r="BW33" s="95" t="s">
        <v>2260</v>
      </c>
      <c r="BX33" s="93" t="s">
        <v>2261</v>
      </c>
      <c r="BY33" s="376" t="str">
        <f>HYPERLINK("https://clips.twitch.tv/RamshackleBlindingCaribouPupper", "2:21.41")</f>
        <v>2:21.41</v>
      </c>
      <c r="BZ33" s="213" t="s">
        <v>2262</v>
      </c>
      <c r="CA33" s="93" t="s">
        <v>2263</v>
      </c>
      <c r="CB33" s="235" t="s">
        <v>2264</v>
      </c>
      <c r="CC33" s="88" t="s">
        <v>782</v>
      </c>
      <c r="CD33" s="93" t="s">
        <v>2265</v>
      </c>
      <c r="CE33" s="234"/>
      <c r="CF33" s="88" t="s">
        <v>2266</v>
      </c>
      <c r="CG33" s="213" t="s">
        <v>2267</v>
      </c>
      <c r="CH33" s="246" t="s">
        <v>2268</v>
      </c>
      <c r="CI33" s="246" t="s">
        <v>2269</v>
      </c>
      <c r="CJ33" s="95" t="s">
        <v>1787</v>
      </c>
      <c r="CK33" s="88" t="s">
        <v>2270</v>
      </c>
      <c r="CL33" s="88" t="s">
        <v>1982</v>
      </c>
      <c r="CM33" s="88" t="s">
        <v>1789</v>
      </c>
      <c r="CN33" s="246" t="s">
        <v>2271</v>
      </c>
      <c r="CO33" s="95" t="s">
        <v>1152</v>
      </c>
      <c r="CP33" s="88" t="s">
        <v>2272</v>
      </c>
      <c r="CQ33" s="88" t="s">
        <v>2273</v>
      </c>
      <c r="CR33" s="93" t="s">
        <v>2274</v>
      </c>
      <c r="CS33" s="103"/>
      <c r="CT33" s="213" t="s">
        <v>2275</v>
      </c>
      <c r="CU33" s="93" t="s">
        <v>1787</v>
      </c>
      <c r="CV33" s="95" t="s">
        <v>2276</v>
      </c>
      <c r="CW33" s="213" t="s">
        <v>2277</v>
      </c>
      <c r="CX33" s="213" t="s">
        <v>2278</v>
      </c>
      <c r="CY33" s="88" t="s">
        <v>2279</v>
      </c>
      <c r="CZ33" s="213" t="s">
        <v>967</v>
      </c>
      <c r="DA33" s="95" t="s">
        <v>2156</v>
      </c>
      <c r="DB33" s="235" t="s">
        <v>2280</v>
      </c>
      <c r="DC33" s="233" t="s">
        <v>2281</v>
      </c>
      <c r="DD33" s="95" t="s">
        <v>2282</v>
      </c>
      <c r="DE33" s="95" t="str">
        <f>HYPERLINK("https://www.twitch.tv/videos/445329616","1:59.77")</f>
        <v>1:59.77</v>
      </c>
      <c r="DF33" s="95"/>
      <c r="DG33" s="93" t="s">
        <v>2283</v>
      </c>
      <c r="DH33" s="88" t="s">
        <v>2284</v>
      </c>
      <c r="DI33" s="93" t="s">
        <v>2137</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625</v>
      </c>
      <c r="DV33" s="88" t="s">
        <v>2296</v>
      </c>
      <c r="DW33" s="88" t="s">
        <v>2297</v>
      </c>
      <c r="DX33" s="88" t="s">
        <v>776</v>
      </c>
      <c r="DY33" s="88" t="s">
        <v>1581</v>
      </c>
      <c r="DZ33" s="88" t="s">
        <v>1084</v>
      </c>
      <c r="EA33" s="88" t="s">
        <v>2298</v>
      </c>
      <c r="EB33" s="95" t="s">
        <v>2299</v>
      </c>
    </row>
    <row r="34" ht="15.75" customHeight="1">
      <c r="A34" s="377" t="s">
        <v>2300</v>
      </c>
      <c r="B34" s="106" t="s">
        <v>2301</v>
      </c>
      <c r="C34" s="107" t="s">
        <v>1432</v>
      </c>
      <c r="D34" s="108" t="s">
        <v>1432</v>
      </c>
      <c r="E34" s="109" t="s">
        <v>1432</v>
      </c>
      <c r="F34" s="110" t="s">
        <v>2302</v>
      </c>
      <c r="G34" s="106" t="s">
        <v>643</v>
      </c>
      <c r="H34" s="112" t="s">
        <v>1039</v>
      </c>
      <c r="I34" s="250" t="s">
        <v>2303</v>
      </c>
      <c r="J34" s="250" t="s">
        <v>2304</v>
      </c>
      <c r="K34" s="112" t="s">
        <v>2305</v>
      </c>
      <c r="L34" s="114" t="s">
        <v>2306</v>
      </c>
      <c r="M34" s="112" t="s">
        <v>104</v>
      </c>
      <c r="N34" s="112" t="s">
        <v>2307</v>
      </c>
      <c r="O34" s="112" t="s">
        <v>2308</v>
      </c>
      <c r="P34" s="114" t="s">
        <v>749</v>
      </c>
      <c r="Q34" s="112" t="s">
        <v>2309</v>
      </c>
      <c r="R34" s="378" t="s">
        <v>2310</v>
      </c>
      <c r="S34" s="185" t="s">
        <v>2311</v>
      </c>
      <c r="T34" s="185" t="s">
        <v>2312</v>
      </c>
      <c r="U34" s="185" t="s">
        <v>1242</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938</v>
      </c>
      <c r="AI34" s="118" t="s">
        <v>2323</v>
      </c>
      <c r="AJ34" s="116" t="s">
        <v>2324</v>
      </c>
      <c r="AK34" s="94"/>
      <c r="AL34" s="200" t="s">
        <v>2325</v>
      </c>
      <c r="AM34" s="187" t="s">
        <v>2326</v>
      </c>
      <c r="AN34" s="199" t="s">
        <v>2327</v>
      </c>
      <c r="AO34" s="121" t="s">
        <v>2328</v>
      </c>
      <c r="AP34" s="121" t="s">
        <v>2329</v>
      </c>
      <c r="AQ34" s="121" t="s">
        <v>2052</v>
      </c>
      <c r="AR34" s="187" t="s">
        <v>2330</v>
      </c>
      <c r="AS34" s="121" t="s">
        <v>2331</v>
      </c>
      <c r="AT34" s="121" t="s">
        <v>2332</v>
      </c>
      <c r="AU34" s="121" t="s">
        <v>2333</v>
      </c>
      <c r="AV34" s="121" t="s">
        <v>1651</v>
      </c>
      <c r="AW34" s="187" t="s">
        <v>2334</v>
      </c>
      <c r="AX34" s="187" t="s">
        <v>2335</v>
      </c>
      <c r="AY34" s="199" t="s">
        <v>2336</v>
      </c>
      <c r="AZ34" s="379"/>
      <c r="BA34" s="190" t="s">
        <v>1381</v>
      </c>
      <c r="BB34" s="127" t="s">
        <v>867</v>
      </c>
      <c r="BC34" s="127" t="s">
        <v>2337</v>
      </c>
      <c r="BD34" s="190" t="s">
        <v>2338</v>
      </c>
      <c r="BE34" s="190" t="s">
        <v>2339</v>
      </c>
      <c r="BF34" s="190" t="s">
        <v>2340</v>
      </c>
      <c r="BG34" s="127" t="s">
        <v>2138</v>
      </c>
      <c r="BH34" s="127" t="s">
        <v>1334</v>
      </c>
      <c r="BI34" s="127" t="s">
        <v>2341</v>
      </c>
      <c r="BJ34" s="190"/>
      <c r="BK34" s="127" t="s">
        <v>1776</v>
      </c>
      <c r="BL34" s="190" t="s">
        <v>2342</v>
      </c>
      <c r="BM34" s="190" t="s">
        <v>2343</v>
      </c>
      <c r="BN34" s="190" t="s">
        <v>2344</v>
      </c>
      <c r="BO34" s="190" t="s">
        <v>2345</v>
      </c>
      <c r="BP34" s="380"/>
      <c r="BQ34" s="139" t="s">
        <v>569</v>
      </c>
      <c r="BR34" s="134" t="s">
        <v>352</v>
      </c>
      <c r="BS34" s="134" t="s">
        <v>2346</v>
      </c>
      <c r="BT34" s="381" t="str">
        <f>HYPERLINK("https://youtu.be/zUcVzurkzxA","24.87")</f>
        <v>24.87</v>
      </c>
      <c r="BU34" s="139" t="s">
        <v>2347</v>
      </c>
      <c r="BV34" s="139" t="s">
        <v>2348</v>
      </c>
      <c r="BW34" s="139" t="s">
        <v>2349</v>
      </c>
      <c r="BX34" s="134" t="s">
        <v>2350</v>
      </c>
      <c r="BY34" s="139"/>
      <c r="BZ34" s="139" t="s">
        <v>2351</v>
      </c>
      <c r="CA34" s="139" t="s">
        <v>2352</v>
      </c>
      <c r="CB34" s="134" t="s">
        <v>2353</v>
      </c>
      <c r="CC34" s="134" t="s">
        <v>110</v>
      </c>
      <c r="CD34" s="134" t="s">
        <v>2354</v>
      </c>
      <c r="CE34" s="382"/>
      <c r="CF34" s="264" t="s">
        <v>2355</v>
      </c>
      <c r="CG34" s="141" t="s">
        <v>1326</v>
      </c>
      <c r="CH34" s="165" t="s">
        <v>1820</v>
      </c>
      <c r="CI34" s="165" t="s">
        <v>2356</v>
      </c>
      <c r="CJ34" s="165" t="s">
        <v>1283</v>
      </c>
      <c r="CK34" s="141" t="s">
        <v>2357</v>
      </c>
      <c r="CL34" s="165" t="s">
        <v>2358</v>
      </c>
      <c r="CM34" s="165" t="s">
        <v>2359</v>
      </c>
      <c r="CN34" s="165" t="s">
        <v>2360</v>
      </c>
      <c r="CO34" s="165" t="s">
        <v>2361</v>
      </c>
      <c r="CP34" s="165" t="s">
        <v>2362</v>
      </c>
      <c r="CQ34" s="165" t="s">
        <v>2363</v>
      </c>
      <c r="CR34" s="165" t="s">
        <v>2364</v>
      </c>
      <c r="CS34" s="383"/>
      <c r="CT34" s="209" t="s">
        <v>2365</v>
      </c>
      <c r="CU34" s="209" t="s">
        <v>2366</v>
      </c>
      <c r="CV34" s="146" t="s">
        <v>1409</v>
      </c>
      <c r="CW34" s="146" t="s">
        <v>2367</v>
      </c>
      <c r="CX34" s="384" t="s">
        <v>2368</v>
      </c>
      <c r="CY34" s="146" t="s">
        <v>2154</v>
      </c>
      <c r="CZ34" s="385" t="s">
        <v>1622</v>
      </c>
      <c r="DA34" s="146" t="s">
        <v>2369</v>
      </c>
      <c r="DB34" s="146" t="s">
        <v>2370</v>
      </c>
      <c r="DC34" s="209" t="s">
        <v>2371</v>
      </c>
      <c r="DD34" s="146" t="s">
        <v>2372</v>
      </c>
      <c r="DE34" s="146" t="s">
        <v>515</v>
      </c>
      <c r="DF34" s="146"/>
      <c r="DG34" s="152" t="s">
        <v>812</v>
      </c>
      <c r="DH34" s="210" t="s">
        <v>2373</v>
      </c>
      <c r="DI34" s="210" t="s">
        <v>2374</v>
      </c>
      <c r="DJ34" s="152" t="s">
        <v>2375</v>
      </c>
      <c r="DK34" s="210" t="s">
        <v>2376</v>
      </c>
      <c r="DL34" s="210" t="s">
        <v>2377</v>
      </c>
      <c r="DM34" s="210" t="s">
        <v>2378</v>
      </c>
      <c r="DN34" s="210" t="s">
        <v>1555</v>
      </c>
      <c r="DO34" s="210" t="s">
        <v>909</v>
      </c>
      <c r="DP34" s="152" t="s">
        <v>1811</v>
      </c>
      <c r="DQ34" s="152" t="s">
        <v>2379</v>
      </c>
      <c r="DR34" s="386" t="s">
        <v>1268</v>
      </c>
      <c r="DS34" s="210" t="s">
        <v>2380</v>
      </c>
      <c r="DT34" s="210" t="s">
        <v>1793</v>
      </c>
      <c r="DU34" s="210" t="s">
        <v>2381</v>
      </c>
      <c r="DV34" s="210" t="s">
        <v>1398</v>
      </c>
      <c r="DW34" s="210" t="s">
        <v>862</v>
      </c>
      <c r="DX34" s="152" t="s">
        <v>2382</v>
      </c>
      <c r="DY34" s="152" t="s">
        <v>2383</v>
      </c>
      <c r="DZ34" s="210" t="s">
        <v>2384</v>
      </c>
      <c r="EA34" s="210" t="s">
        <v>1300</v>
      </c>
      <c r="EB34" s="270" t="s">
        <v>2385</v>
      </c>
    </row>
    <row r="35" ht="15.75" customHeight="1">
      <c r="A35" s="309" t="s">
        <v>2386</v>
      </c>
      <c r="B35" s="83" t="s">
        <v>2387</v>
      </c>
      <c r="C35" s="84" t="s">
        <v>1432</v>
      </c>
      <c r="D35" s="85" t="s">
        <v>1432</v>
      </c>
      <c r="E35" s="86" t="s">
        <v>1432</v>
      </c>
      <c r="F35" s="87" t="s">
        <v>1221</v>
      </c>
      <c r="G35" s="83" t="s">
        <v>2388</v>
      </c>
      <c r="H35" s="93" t="s">
        <v>453</v>
      </c>
      <c r="I35" s="88" t="s">
        <v>2389</v>
      </c>
      <c r="J35" s="93" t="s">
        <v>2390</v>
      </c>
      <c r="K35" s="93" t="s">
        <v>2305</v>
      </c>
      <c r="L35" s="93" t="s">
        <v>2391</v>
      </c>
      <c r="M35" s="88" t="s">
        <v>2392</v>
      </c>
      <c r="N35" s="93" t="s">
        <v>105</v>
      </c>
      <c r="O35" s="93" t="s">
        <v>2393</v>
      </c>
      <c r="P35" s="88" t="s">
        <v>107</v>
      </c>
      <c r="Q35" s="215"/>
      <c r="R35" s="215"/>
      <c r="S35" s="215"/>
      <c r="T35" s="215"/>
      <c r="U35" s="215"/>
      <c r="V35" s="215"/>
      <c r="W35" s="94"/>
      <c r="X35" s="93" t="s">
        <v>2394</v>
      </c>
      <c r="Y35" s="93" t="s">
        <v>2395</v>
      </c>
      <c r="Z35" s="88" t="s">
        <v>935</v>
      </c>
      <c r="AA35" s="93" t="s">
        <v>2396</v>
      </c>
      <c r="AB35" s="93" t="s">
        <v>2397</v>
      </c>
      <c r="AC35" s="88" t="s">
        <v>2398</v>
      </c>
      <c r="AD35" s="93" t="s">
        <v>2399</v>
      </c>
      <c r="AE35" s="93" t="s">
        <v>1075</v>
      </c>
      <c r="AF35" s="93" t="s">
        <v>760</v>
      </c>
      <c r="AG35" s="93" t="s">
        <v>2400</v>
      </c>
      <c r="AH35" s="215"/>
      <c r="AI35" s="93" t="s">
        <v>584</v>
      </c>
      <c r="AJ35" s="93" t="s">
        <v>2401</v>
      </c>
      <c r="AK35" s="94"/>
      <c r="AL35" s="215"/>
      <c r="AM35" s="215"/>
      <c r="AN35" s="215"/>
      <c r="AO35" s="215"/>
      <c r="AP35" s="215"/>
      <c r="AQ35" s="215"/>
      <c r="AR35" s="215"/>
      <c r="AS35" s="215"/>
      <c r="AT35" s="93" t="s">
        <v>2402</v>
      </c>
      <c r="AU35" s="93" t="s">
        <v>2403</v>
      </c>
      <c r="AV35" s="215"/>
      <c r="AW35" s="215"/>
      <c r="AX35" s="215"/>
      <c r="AY35" s="215"/>
      <c r="AZ35" s="94"/>
      <c r="BA35" s="88" t="s">
        <v>376</v>
      </c>
      <c r="BB35" s="93" t="s">
        <v>1035</v>
      </c>
      <c r="BC35" s="93" t="s">
        <v>1630</v>
      </c>
      <c r="BD35" s="93" t="s">
        <v>2294</v>
      </c>
      <c r="BE35" s="88" t="s">
        <v>2404</v>
      </c>
      <c r="BF35" s="215"/>
      <c r="BG35" s="215"/>
      <c r="BH35" s="93" t="s">
        <v>1696</v>
      </c>
      <c r="BI35" s="88" t="s">
        <v>2405</v>
      </c>
      <c r="BJ35" s="93" t="s">
        <v>2406</v>
      </c>
      <c r="BK35" s="93" t="s">
        <v>2407</v>
      </c>
      <c r="BL35" s="215"/>
      <c r="BM35" s="215"/>
      <c r="BN35" s="215"/>
      <c r="BO35" s="215"/>
      <c r="BP35" s="94"/>
      <c r="BQ35" s="88" t="s">
        <v>2408</v>
      </c>
      <c r="BR35" s="93" t="s">
        <v>605</v>
      </c>
      <c r="BS35" s="93" t="s">
        <v>2409</v>
      </c>
      <c r="BT35" s="93" t="s">
        <v>2410</v>
      </c>
      <c r="BU35" s="93" t="s">
        <v>655</v>
      </c>
      <c r="BV35" s="88" t="s">
        <v>1592</v>
      </c>
      <c r="BW35" s="88" t="s">
        <v>2411</v>
      </c>
      <c r="BX35" s="93" t="s">
        <v>2412</v>
      </c>
      <c r="BY35" s="215"/>
      <c r="BZ35" s="93" t="s">
        <v>2413</v>
      </c>
      <c r="CA35" s="215"/>
      <c r="CB35" s="215"/>
      <c r="CC35" s="215"/>
      <c r="CD35" s="215"/>
      <c r="CE35" s="194"/>
      <c r="CF35" s="93" t="s">
        <v>1574</v>
      </c>
      <c r="CG35" s="93" t="s">
        <v>2128</v>
      </c>
      <c r="CH35" s="93" t="s">
        <v>2414</v>
      </c>
      <c r="CI35" s="88" t="s">
        <v>2415</v>
      </c>
      <c r="CJ35" s="93" t="s">
        <v>612</v>
      </c>
      <c r="CK35" s="93" t="s">
        <v>2416</v>
      </c>
      <c r="CL35" s="93" t="s">
        <v>2040</v>
      </c>
      <c r="CM35" s="93" t="s">
        <v>1789</v>
      </c>
      <c r="CN35" s="215"/>
      <c r="CO35" s="215"/>
      <c r="CP35" s="215"/>
      <c r="CQ35" s="215"/>
      <c r="CR35" s="215"/>
      <c r="CS35" s="103"/>
      <c r="CT35" s="88" t="s">
        <v>2417</v>
      </c>
      <c r="CU35" s="93" t="s">
        <v>2418</v>
      </c>
      <c r="CV35" s="93" t="s">
        <v>608</v>
      </c>
      <c r="CW35" s="93" t="s">
        <v>1407</v>
      </c>
      <c r="CX35" s="93" t="s">
        <v>1491</v>
      </c>
      <c r="CY35" s="93" t="s">
        <v>1771</v>
      </c>
      <c r="CZ35" s="93" t="s">
        <v>1463</v>
      </c>
      <c r="DA35" s="93" t="s">
        <v>364</v>
      </c>
      <c r="DB35" s="215"/>
      <c r="DC35" s="215"/>
      <c r="DD35" s="215"/>
      <c r="DE35" s="215"/>
      <c r="DF35" s="194"/>
      <c r="DG35" s="93" t="s">
        <v>2419</v>
      </c>
      <c r="DH35" s="215"/>
      <c r="DI35" s="215"/>
      <c r="DJ35" s="215"/>
      <c r="DK35" s="215"/>
      <c r="DL35" s="215"/>
      <c r="DM35" s="215"/>
      <c r="DN35" s="215"/>
      <c r="DO35" s="215"/>
      <c r="DP35" s="88" t="s">
        <v>2420</v>
      </c>
      <c r="DQ35" s="93" t="s">
        <v>820</v>
      </c>
      <c r="DR35" s="215"/>
      <c r="DS35" s="215"/>
      <c r="DT35" s="215"/>
      <c r="DU35" s="215"/>
      <c r="DV35" s="215"/>
      <c r="DW35" s="215"/>
      <c r="DX35" s="215"/>
      <c r="DY35" s="93" t="s">
        <v>1506</v>
      </c>
      <c r="DZ35" s="215"/>
      <c r="EA35" s="215"/>
      <c r="EB35" s="235"/>
    </row>
    <row r="36" ht="15.75" customHeight="1">
      <c r="A36" s="387" t="s">
        <v>2421</v>
      </c>
      <c r="B36" s="106" t="s">
        <v>2422</v>
      </c>
      <c r="C36" s="107" t="s">
        <v>1432</v>
      </c>
      <c r="D36" s="108" t="s">
        <v>1432</v>
      </c>
      <c r="E36" s="109" t="s">
        <v>1432</v>
      </c>
      <c r="F36" s="110" t="s">
        <v>221</v>
      </c>
      <c r="G36" s="106" t="s">
        <v>2423</v>
      </c>
      <c r="H36" s="185" t="s">
        <v>2424</v>
      </c>
      <c r="I36" s="112" t="s">
        <v>2425</v>
      </c>
      <c r="J36" s="185" t="s">
        <v>750</v>
      </c>
      <c r="K36" s="185" t="s">
        <v>1436</v>
      </c>
      <c r="L36" s="112" t="s">
        <v>2064</v>
      </c>
      <c r="M36" s="185" t="s">
        <v>2426</v>
      </c>
      <c r="N36" s="185" t="s">
        <v>2427</v>
      </c>
      <c r="O36" s="112" t="s">
        <v>467</v>
      </c>
      <c r="P36" s="185" t="s">
        <v>2428</v>
      </c>
      <c r="Q36" s="218"/>
      <c r="R36" s="218"/>
      <c r="S36" s="185" t="s">
        <v>2429</v>
      </c>
      <c r="T36" s="185" t="s">
        <v>1367</v>
      </c>
      <c r="U36" s="218"/>
      <c r="V36" s="218"/>
      <c r="W36" s="94"/>
      <c r="X36" s="197" t="s">
        <v>2430</v>
      </c>
      <c r="Y36" s="118" t="s">
        <v>2431</v>
      </c>
      <c r="Z36" s="118" t="s">
        <v>2432</v>
      </c>
      <c r="AA36" s="118" t="s">
        <v>900</v>
      </c>
      <c r="AB36" s="118" t="s">
        <v>562</v>
      </c>
      <c r="AC36" s="116" t="s">
        <v>2433</v>
      </c>
      <c r="AD36" s="220"/>
      <c r="AE36" s="116" t="s">
        <v>1626</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2129</v>
      </c>
      <c r="AY36" s="187" t="s">
        <v>2441</v>
      </c>
      <c r="AZ36" s="126"/>
      <c r="BA36" s="131"/>
      <c r="BB36" s="190"/>
      <c r="BC36" s="190" t="s">
        <v>2442</v>
      </c>
      <c r="BD36" s="190" t="s">
        <v>2443</v>
      </c>
      <c r="BE36" s="190" t="s">
        <v>2444</v>
      </c>
      <c r="BF36" s="190" t="s">
        <v>2445</v>
      </c>
      <c r="BG36" s="190"/>
      <c r="BH36" s="190" t="s">
        <v>2446</v>
      </c>
      <c r="BI36" s="131"/>
      <c r="BJ36" s="127" t="s">
        <v>2447</v>
      </c>
      <c r="BK36" s="190" t="s">
        <v>981</v>
      </c>
      <c r="BL36" s="190" t="s">
        <v>2374</v>
      </c>
      <c r="BM36" s="190" t="s">
        <v>2448</v>
      </c>
      <c r="BN36" s="190" t="s">
        <v>627</v>
      </c>
      <c r="BO36" s="190" t="s">
        <v>2449</v>
      </c>
      <c r="BP36" s="126"/>
      <c r="BQ36" s="139" t="s">
        <v>2450</v>
      </c>
      <c r="BR36" s="139" t="s">
        <v>2329</v>
      </c>
      <c r="BS36" s="139" t="s">
        <v>2451</v>
      </c>
      <c r="BT36" s="134" t="s">
        <v>159</v>
      </c>
      <c r="BU36" s="222"/>
      <c r="BV36" s="139" t="s">
        <v>2452</v>
      </c>
      <c r="BW36" s="222"/>
      <c r="BX36" s="139" t="s">
        <v>2453</v>
      </c>
      <c r="BY36" s="139" t="s">
        <v>2454</v>
      </c>
      <c r="BZ36" s="139" t="s">
        <v>2455</v>
      </c>
      <c r="CA36" s="222"/>
      <c r="CB36" s="139" t="s">
        <v>167</v>
      </c>
      <c r="CC36" s="139" t="s">
        <v>272</v>
      </c>
      <c r="CD36" s="191" t="s">
        <v>229</v>
      </c>
      <c r="CE36" s="389"/>
      <c r="CF36" s="141" t="s">
        <v>973</v>
      </c>
      <c r="CG36" s="165" t="s">
        <v>372</v>
      </c>
      <c r="CH36" s="165" t="s">
        <v>2456</v>
      </c>
      <c r="CI36" s="165" t="s">
        <v>2457</v>
      </c>
      <c r="CJ36" s="226"/>
      <c r="CK36" s="165" t="s">
        <v>2458</v>
      </c>
      <c r="CL36" s="390" t="s">
        <v>1677</v>
      </c>
      <c r="CM36" s="204" t="str">
        <f>HYPERLINK("https://www.youtube.com/watch?v=X66lFoaVyLY","15.60")</f>
        <v>15.60</v>
      </c>
      <c r="CN36" s="226"/>
      <c r="CO36" s="226"/>
      <c r="CP36" s="226"/>
      <c r="CQ36" s="226"/>
      <c r="CR36" s="165" t="s">
        <v>2459</v>
      </c>
      <c r="CS36" s="103"/>
      <c r="CT36" s="146" t="s">
        <v>2460</v>
      </c>
      <c r="CU36" s="209" t="s">
        <v>1725</v>
      </c>
      <c r="CV36" s="209" t="s">
        <v>2461</v>
      </c>
      <c r="CW36" s="209"/>
      <c r="CX36" s="227"/>
      <c r="CY36" s="209" t="s">
        <v>2462</v>
      </c>
      <c r="CZ36" s="146" t="s">
        <v>2463</v>
      </c>
      <c r="DA36" s="209" t="s">
        <v>2464</v>
      </c>
      <c r="DB36" s="209" t="s">
        <v>2465</v>
      </c>
      <c r="DC36" s="227"/>
      <c r="DD36" s="227"/>
      <c r="DE36" s="209" t="s">
        <v>2466</v>
      </c>
      <c r="DF36" s="353"/>
      <c r="DG36" s="210" t="s">
        <v>812</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1432</v>
      </c>
      <c r="D37" s="85" t="s">
        <v>1432</v>
      </c>
      <c r="E37" s="86" t="s">
        <v>1432</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988</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1251</v>
      </c>
      <c r="AJ37" s="168" t="s">
        <v>2497</v>
      </c>
      <c r="AK37" s="173"/>
      <c r="AL37" s="93" t="s">
        <v>2498</v>
      </c>
      <c r="AM37" s="180" t="s">
        <v>2499</v>
      </c>
      <c r="AN37" s="93" t="s">
        <v>2500</v>
      </c>
      <c r="AO37" s="172" t="s">
        <v>2501</v>
      </c>
      <c r="AP37" s="393"/>
      <c r="AQ37" s="393"/>
      <c r="AR37" s="172" t="s">
        <v>1112</v>
      </c>
      <c r="AS37" s="180" t="s">
        <v>930</v>
      </c>
      <c r="AT37" s="93" t="s">
        <v>1238</v>
      </c>
      <c r="AU37" s="394" t="str">
        <f>HYPERLINK("https://www.youtube.com/watch?v=I53jRzHVHbs","25.78")</f>
        <v>25.78</v>
      </c>
      <c r="AV37" s="172" t="s">
        <v>2502</v>
      </c>
      <c r="AW37" s="393"/>
      <c r="AX37" s="172" t="s">
        <v>2503</v>
      </c>
      <c r="AY37" s="168" t="s">
        <v>140</v>
      </c>
      <c r="AZ37" s="395"/>
      <c r="BA37" s="93" t="s">
        <v>2504</v>
      </c>
      <c r="BB37" s="180" t="s">
        <v>2505</v>
      </c>
      <c r="BC37" s="180" t="s">
        <v>302</v>
      </c>
      <c r="BD37" s="172" t="s">
        <v>2294</v>
      </c>
      <c r="BE37" s="184" t="s">
        <v>2506</v>
      </c>
      <c r="BF37" s="180" t="s">
        <v>2507</v>
      </c>
      <c r="BG37" s="93" t="s">
        <v>2508</v>
      </c>
      <c r="BH37" s="180" t="s">
        <v>517</v>
      </c>
      <c r="BI37" s="215"/>
      <c r="BJ37" s="172" t="s">
        <v>2509</v>
      </c>
      <c r="BK37" s="180" t="s">
        <v>2510</v>
      </c>
      <c r="BL37" s="88" t="s">
        <v>2511</v>
      </c>
      <c r="BM37" s="392" t="str">
        <f>HYPERLINK("https://youtu.be/PNHoaVHANBk","42.06")</f>
        <v>42.06</v>
      </c>
      <c r="BN37" s="180" t="s">
        <v>1656</v>
      </c>
      <c r="BO37" s="170" t="s">
        <v>2512</v>
      </c>
      <c r="BP37" s="396"/>
      <c r="BQ37" s="184"/>
      <c r="BR37" s="180" t="s">
        <v>2513</v>
      </c>
      <c r="BS37" s="180" t="s">
        <v>2514</v>
      </c>
      <c r="BT37" s="172" t="s">
        <v>2515</v>
      </c>
      <c r="BU37" s="93" t="s">
        <v>509</v>
      </c>
      <c r="BV37" s="172" t="s">
        <v>2516</v>
      </c>
      <c r="BW37" s="93"/>
      <c r="BX37" s="93"/>
      <c r="BY37" s="172" t="s">
        <v>2517</v>
      </c>
      <c r="BZ37" s="180" t="s">
        <v>2518</v>
      </c>
      <c r="CA37" s="172" t="s">
        <v>2519</v>
      </c>
      <c r="CB37" s="174" t="s">
        <v>897</v>
      </c>
      <c r="CC37" s="397" t="s">
        <v>843</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1940</v>
      </c>
      <c r="DE37" s="168" t="s">
        <v>194</v>
      </c>
      <c r="DF37" s="168"/>
      <c r="DG37" s="393"/>
      <c r="DH37" s="93"/>
      <c r="DI37" s="95" t="str">
        <f>HYPERLINK("https://youtu.be/l69gUy8HYfU","1:30.11")</f>
        <v>1:30.11</v>
      </c>
      <c r="DJ37" s="180"/>
      <c r="DK37" s="180" t="s">
        <v>2538</v>
      </c>
      <c r="DL37" s="180" t="s">
        <v>2539</v>
      </c>
      <c r="DM37" s="393"/>
      <c r="DN37" s="393"/>
      <c r="DO37" s="393"/>
      <c r="DP37" s="172" t="s">
        <v>2178</v>
      </c>
      <c r="DQ37" s="172"/>
      <c r="DR37" s="172" t="s">
        <v>227</v>
      </c>
      <c r="DS37" s="180" t="s">
        <v>2540</v>
      </c>
      <c r="DT37" s="172" t="s">
        <v>2541</v>
      </c>
      <c r="DU37" s="172" t="s">
        <v>2542</v>
      </c>
      <c r="DV37" s="393"/>
      <c r="DW37" s="180" t="s">
        <v>2543</v>
      </c>
      <c r="DX37" s="180" t="s">
        <v>2544</v>
      </c>
      <c r="DY37" s="180" t="s">
        <v>1881</v>
      </c>
      <c r="DZ37" s="180" t="s">
        <v>1886</v>
      </c>
      <c r="EA37" s="180" t="s">
        <v>1505</v>
      </c>
      <c r="EB37" s="235" t="s">
        <v>2545</v>
      </c>
    </row>
    <row r="38" ht="15.75" customHeight="1">
      <c r="A38" s="105" t="s">
        <v>2546</v>
      </c>
      <c r="B38" s="106" t="s">
        <v>2547</v>
      </c>
      <c r="C38" s="107" t="s">
        <v>1432</v>
      </c>
      <c r="D38" s="108" t="s">
        <v>1432</v>
      </c>
      <c r="E38" s="109" t="s">
        <v>1432</v>
      </c>
      <c r="F38" s="110" t="s">
        <v>2302</v>
      </c>
      <c r="G38" s="106" t="s">
        <v>545</v>
      </c>
      <c r="H38" s="112" t="s">
        <v>753</v>
      </c>
      <c r="I38" s="112" t="s">
        <v>2548</v>
      </c>
      <c r="J38" s="112" t="s">
        <v>2549</v>
      </c>
      <c r="K38" s="185" t="s">
        <v>1668</v>
      </c>
      <c r="L38" s="185" t="s">
        <v>2550</v>
      </c>
      <c r="M38" s="185" t="s">
        <v>2551</v>
      </c>
      <c r="N38" s="112" t="s">
        <v>2552</v>
      </c>
      <c r="O38" s="185" t="s">
        <v>1440</v>
      </c>
      <c r="P38" s="112" t="s">
        <v>2359</v>
      </c>
      <c r="Q38" s="185" t="s">
        <v>2553</v>
      </c>
      <c r="R38" s="112" t="s">
        <v>2554</v>
      </c>
      <c r="S38" s="112" t="s">
        <v>2555</v>
      </c>
      <c r="T38" s="112" t="s">
        <v>662</v>
      </c>
      <c r="U38" s="185" t="s">
        <v>2556</v>
      </c>
      <c r="V38" s="185" t="s">
        <v>2557</v>
      </c>
      <c r="W38" s="126"/>
      <c r="X38" s="116" t="s">
        <v>1749</v>
      </c>
      <c r="Y38" s="116" t="s">
        <v>2558</v>
      </c>
      <c r="Z38" s="118" t="s">
        <v>1599</v>
      </c>
      <c r="AA38" s="116" t="s">
        <v>2312</v>
      </c>
      <c r="AB38" s="118" t="s">
        <v>2526</v>
      </c>
      <c r="AC38" s="118" t="s">
        <v>2559</v>
      </c>
      <c r="AD38" s="198" t="s">
        <v>1173</v>
      </c>
      <c r="AE38" s="118" t="s">
        <v>990</v>
      </c>
      <c r="AF38" s="118" t="s">
        <v>2560</v>
      </c>
      <c r="AG38" s="118" t="s">
        <v>2561</v>
      </c>
      <c r="AH38" s="116" t="s">
        <v>2562</v>
      </c>
      <c r="AI38" s="118" t="s">
        <v>1015</v>
      </c>
      <c r="AJ38" s="118" t="s">
        <v>2563</v>
      </c>
      <c r="AK38" s="94"/>
      <c r="AL38" s="121" t="s">
        <v>2564</v>
      </c>
      <c r="AM38" s="121" t="s">
        <v>2565</v>
      </c>
      <c r="AN38" s="187" t="s">
        <v>2566</v>
      </c>
      <c r="AO38" s="187" t="s">
        <v>418</v>
      </c>
      <c r="AP38" s="187" t="s">
        <v>1826</v>
      </c>
      <c r="AQ38" s="187"/>
      <c r="AR38" s="187" t="s">
        <v>2567</v>
      </c>
      <c r="AS38" s="187" t="s">
        <v>2568</v>
      </c>
      <c r="AT38" s="187" t="s">
        <v>2569</v>
      </c>
      <c r="AU38" s="187" t="s">
        <v>1915</v>
      </c>
      <c r="AV38" s="121" t="s">
        <v>2570</v>
      </c>
      <c r="AW38" s="399" t="s">
        <v>2571</v>
      </c>
      <c r="AX38" s="187" t="s">
        <v>2572</v>
      </c>
      <c r="AY38" s="187" t="s">
        <v>2573</v>
      </c>
      <c r="AZ38" s="126"/>
      <c r="BA38" s="127" t="s">
        <v>2574</v>
      </c>
      <c r="BB38" s="127" t="s">
        <v>1321</v>
      </c>
      <c r="BC38" s="127" t="s">
        <v>1115</v>
      </c>
      <c r="BD38" s="190" t="s">
        <v>2575</v>
      </c>
      <c r="BE38" s="190" t="s">
        <v>2576</v>
      </c>
      <c r="BF38" s="190" t="s">
        <v>2577</v>
      </c>
      <c r="BG38" s="127" t="s">
        <v>2578</v>
      </c>
      <c r="BH38" s="190" t="s">
        <v>2579</v>
      </c>
      <c r="BI38" s="190" t="s">
        <v>2580</v>
      </c>
      <c r="BJ38" s="190" t="s">
        <v>2581</v>
      </c>
      <c r="BK38" s="190" t="s">
        <v>1547</v>
      </c>
      <c r="BL38" s="190" t="s">
        <v>2582</v>
      </c>
      <c r="BM38" s="190" t="s">
        <v>2583</v>
      </c>
      <c r="BN38" s="190" t="s">
        <v>2584</v>
      </c>
      <c r="BO38" s="190" t="s">
        <v>2585</v>
      </c>
      <c r="BP38" s="126"/>
      <c r="BQ38" s="134" t="s">
        <v>2586</v>
      </c>
      <c r="BR38" s="134" t="s">
        <v>2587</v>
      </c>
      <c r="BS38" s="139" t="s">
        <v>2588</v>
      </c>
      <c r="BT38" s="134" t="s">
        <v>1426</v>
      </c>
      <c r="BU38" s="134" t="s">
        <v>2589</v>
      </c>
      <c r="BV38" s="139" t="s">
        <v>993</v>
      </c>
      <c r="BW38" s="134" t="s">
        <v>2590</v>
      </c>
      <c r="BX38" s="139" t="s">
        <v>2591</v>
      </c>
      <c r="BY38" s="139" t="s">
        <v>2591</v>
      </c>
      <c r="BZ38" s="134" t="s">
        <v>1001</v>
      </c>
      <c r="CA38" s="139" t="s">
        <v>2592</v>
      </c>
      <c r="CB38" s="139" t="s">
        <v>2593</v>
      </c>
      <c r="CC38" s="139" t="s">
        <v>2594</v>
      </c>
      <c r="CD38" s="139" t="s">
        <v>2595</v>
      </c>
      <c r="CE38" s="140"/>
      <c r="CF38" s="165" t="s">
        <v>1197</v>
      </c>
      <c r="CG38" s="165" t="s">
        <v>2596</v>
      </c>
      <c r="CH38" s="141" t="s">
        <v>2597</v>
      </c>
      <c r="CI38" s="165" t="s">
        <v>2598</v>
      </c>
      <c r="CJ38" s="165" t="s">
        <v>2599</v>
      </c>
      <c r="CK38" s="141" t="s">
        <v>2600</v>
      </c>
      <c r="CL38" s="165" t="s">
        <v>1719</v>
      </c>
      <c r="CM38" s="165" t="s">
        <v>2601</v>
      </c>
      <c r="CN38" s="141" t="s">
        <v>2602</v>
      </c>
      <c r="CO38" s="141" t="s">
        <v>2603</v>
      </c>
      <c r="CP38" s="141" t="s">
        <v>2120</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1729</v>
      </c>
      <c r="DA38" s="209" t="s">
        <v>2610</v>
      </c>
      <c r="DB38" s="209" t="s">
        <v>2611</v>
      </c>
      <c r="DC38" s="209" t="s">
        <v>823</v>
      </c>
      <c r="DD38" s="209" t="s">
        <v>300</v>
      </c>
      <c r="DE38" s="209" t="s">
        <v>2612</v>
      </c>
      <c r="DF38" s="353"/>
      <c r="DG38" s="152" t="s">
        <v>2613</v>
      </c>
      <c r="DH38" s="153" t="str">
        <f>HYPERLINK("https://www.youtube.com/watch?v=tvfpeUyMNms","1:33.18")</f>
        <v>1:33.18</v>
      </c>
      <c r="DI38" s="152" t="s">
        <v>2614</v>
      </c>
      <c r="DJ38" s="152" t="s">
        <v>2615</v>
      </c>
      <c r="DK38" s="152" t="s">
        <v>707</v>
      </c>
      <c r="DL38" s="210" t="s">
        <v>2616</v>
      </c>
      <c r="DM38" s="152" t="s">
        <v>2259</v>
      </c>
      <c r="DN38" s="152" t="s">
        <v>2617</v>
      </c>
      <c r="DO38" s="152" t="s">
        <v>2618</v>
      </c>
      <c r="DP38" s="210" t="s">
        <v>808</v>
      </c>
      <c r="DQ38" s="152" t="s">
        <v>495</v>
      </c>
      <c r="DR38" s="152" t="s">
        <v>2619</v>
      </c>
      <c r="DS38" s="152" t="s">
        <v>2620</v>
      </c>
      <c r="DT38" s="152" t="s">
        <v>2621</v>
      </c>
      <c r="DU38" s="152" t="s">
        <v>2622</v>
      </c>
      <c r="DV38" s="152" t="s">
        <v>2623</v>
      </c>
      <c r="DW38" s="152" t="s">
        <v>517</v>
      </c>
      <c r="DX38" s="210" t="s">
        <v>2624</v>
      </c>
      <c r="DY38" s="210" t="s">
        <v>1423</v>
      </c>
      <c r="DZ38" s="152" t="s">
        <v>2625</v>
      </c>
      <c r="EA38" s="152" t="s">
        <v>2626</v>
      </c>
      <c r="EB38" s="270" t="s">
        <v>2627</v>
      </c>
    </row>
    <row r="39" ht="15.75" customHeight="1">
      <c r="A39" s="400" t="s">
        <v>2628</v>
      </c>
      <c r="B39" s="83" t="s">
        <v>2629</v>
      </c>
      <c r="C39" s="84" t="s">
        <v>739</v>
      </c>
      <c r="D39" s="85" t="s">
        <v>832</v>
      </c>
      <c r="E39" s="86" t="s">
        <v>338</v>
      </c>
      <c r="F39" s="87" t="s">
        <v>336</v>
      </c>
      <c r="G39" s="83" t="s">
        <v>1278</v>
      </c>
      <c r="H39" s="93" t="s">
        <v>1810</v>
      </c>
      <c r="I39" s="93" t="s">
        <v>2630</v>
      </c>
      <c r="J39" s="93" t="s">
        <v>2631</v>
      </c>
      <c r="K39" s="93" t="s">
        <v>2632</v>
      </c>
      <c r="L39" s="213" t="s">
        <v>1601</v>
      </c>
      <c r="M39" s="215"/>
      <c r="N39" s="215"/>
      <c r="O39" s="213" t="s">
        <v>2633</v>
      </c>
      <c r="P39" s="93" t="s">
        <v>2634</v>
      </c>
      <c r="Q39" s="91" t="s">
        <v>2398</v>
      </c>
      <c r="R39" s="93"/>
      <c r="S39" s="93" t="s">
        <v>1100</v>
      </c>
      <c r="T39" s="213"/>
      <c r="U39" s="213" t="s">
        <v>2635</v>
      </c>
      <c r="V39" s="90" t="s">
        <v>2636</v>
      </c>
      <c r="W39" s="214"/>
      <c r="X39" s="93" t="s">
        <v>2637</v>
      </c>
      <c r="Y39" s="93" t="s">
        <v>2638</v>
      </c>
      <c r="Z39" s="93" t="s">
        <v>1761</v>
      </c>
      <c r="AA39" s="93" t="s">
        <v>2639</v>
      </c>
      <c r="AB39" s="93" t="s">
        <v>2640</v>
      </c>
      <c r="AC39" s="93" t="s">
        <v>2641</v>
      </c>
      <c r="AD39" s="93"/>
      <c r="AE39" s="93" t="s">
        <v>990</v>
      </c>
      <c r="AF39" s="93" t="s">
        <v>2376</v>
      </c>
      <c r="AG39" s="93" t="s">
        <v>2642</v>
      </c>
      <c r="AH39" s="93"/>
      <c r="AI39" s="93" t="s">
        <v>2643</v>
      </c>
      <c r="AJ39" s="102" t="s">
        <v>2644</v>
      </c>
      <c r="AK39" s="94"/>
      <c r="AL39" s="93" t="s">
        <v>484</v>
      </c>
      <c r="AM39" s="93" t="s">
        <v>2645</v>
      </c>
      <c r="AN39" s="95" t="str">
        <f>HYPERLINK("https://youtu.be/LAskX_epfLA","1:44.25")</f>
        <v>1:44.25</v>
      </c>
      <c r="AO39" s="93" t="s">
        <v>2646</v>
      </c>
      <c r="AP39" s="88" t="s">
        <v>131</v>
      </c>
      <c r="AQ39" s="88" t="s">
        <v>2647</v>
      </c>
      <c r="AR39" s="215"/>
      <c r="AS39" s="92" t="s">
        <v>2648</v>
      </c>
      <c r="AT39" s="213" t="s">
        <v>1893</v>
      </c>
      <c r="AU39" s="93" t="s">
        <v>1598</v>
      </c>
      <c r="AV39" s="93" t="s">
        <v>2649</v>
      </c>
      <c r="AW39" s="88" t="s">
        <v>1209</v>
      </c>
      <c r="AX39" s="88" t="s">
        <v>2650</v>
      </c>
      <c r="AY39" s="95" t="s">
        <v>2651</v>
      </c>
      <c r="AZ39" s="247"/>
      <c r="BA39" s="93" t="s">
        <v>224</v>
      </c>
      <c r="BB39" s="215"/>
      <c r="BC39" s="93" t="s">
        <v>1324</v>
      </c>
      <c r="BD39" s="93" t="s">
        <v>2652</v>
      </c>
      <c r="BE39" s="93" t="s">
        <v>2653</v>
      </c>
      <c r="BF39" s="95" t="str">
        <f>HYPERLINK("https://youtu.be/V-kufjH1djY","41.22")</f>
        <v>41.22</v>
      </c>
      <c r="BG39" s="215"/>
      <c r="BH39" s="93" t="s">
        <v>118</v>
      </c>
      <c r="BI39" s="215"/>
      <c r="BJ39" s="93" t="s">
        <v>2654</v>
      </c>
      <c r="BK39" s="215"/>
      <c r="BL39" s="93" t="s">
        <v>2655</v>
      </c>
      <c r="BM39" s="213" t="s">
        <v>477</v>
      </c>
      <c r="BN39" s="93" t="s">
        <v>2656</v>
      </c>
      <c r="BO39" s="88" t="s">
        <v>2657</v>
      </c>
      <c r="BP39" s="126"/>
      <c r="BQ39" s="215"/>
      <c r="BR39" s="213" t="s">
        <v>2658</v>
      </c>
      <c r="BS39" s="93" t="s">
        <v>2659</v>
      </c>
      <c r="BT39" s="88" t="s">
        <v>914</v>
      </c>
      <c r="BU39" s="215"/>
      <c r="BV39" s="93" t="s">
        <v>2515</v>
      </c>
      <c r="BW39" s="93" t="s">
        <v>2483</v>
      </c>
      <c r="BX39" s="93" t="s">
        <v>2660</v>
      </c>
      <c r="BY39" s="93" t="s">
        <v>2661</v>
      </c>
      <c r="BZ39" s="88" t="s">
        <v>2662</v>
      </c>
      <c r="CA39" s="93" t="s">
        <v>2663</v>
      </c>
      <c r="CB39" s="93" t="s">
        <v>2664</v>
      </c>
      <c r="CC39" s="93" t="s">
        <v>899</v>
      </c>
      <c r="CD39" s="90" t="s">
        <v>2665</v>
      </c>
      <c r="CE39" s="97"/>
      <c r="CF39" s="93" t="s">
        <v>2666</v>
      </c>
      <c r="CG39" s="99" t="s">
        <v>1933</v>
      </c>
      <c r="CH39" s="92" t="str">
        <f>HYPERLINK("https://youtu.be/Mwnid1_a4L4","42.15")</f>
        <v>42.15</v>
      </c>
      <c r="CI39" s="93" t="s">
        <v>2667</v>
      </c>
      <c r="CJ39" s="93" t="s">
        <v>2668</v>
      </c>
      <c r="CK39" s="233" t="s">
        <v>2669</v>
      </c>
      <c r="CL39" s="93" t="s">
        <v>205</v>
      </c>
      <c r="CM39" s="213" t="s">
        <v>2670</v>
      </c>
      <c r="CN39" s="95" t="str">
        <f>HYPERLINK("https://youtu.be/9t40-1JdpMg","1:12.35")</f>
        <v>1:12.35</v>
      </c>
      <c r="CO39" s="95" t="s">
        <v>1326</v>
      </c>
      <c r="CP39" s="97"/>
      <c r="CQ39" s="91" t="s">
        <v>599</v>
      </c>
      <c r="CR39" s="95" t="s">
        <v>2671</v>
      </c>
      <c r="CS39" s="103"/>
      <c r="CT39" s="215"/>
      <c r="CU39" s="93" t="s">
        <v>2524</v>
      </c>
      <c r="CV39" s="213" t="s">
        <v>1171</v>
      </c>
      <c r="CW39" s="93" t="s">
        <v>2672</v>
      </c>
      <c r="CX39" s="93" t="s">
        <v>2673</v>
      </c>
      <c r="CY39" s="93" t="s">
        <v>917</v>
      </c>
      <c r="CZ39" s="93" t="s">
        <v>2674</v>
      </c>
      <c r="DA39" s="93" t="s">
        <v>2019</v>
      </c>
      <c r="DB39" s="92" t="str">
        <f>HYPERLINK("https://youtu.be/BJNJgSLnXTM","1:18.10")</f>
        <v>1:18.10</v>
      </c>
      <c r="DC39" s="93" t="s">
        <v>2675</v>
      </c>
      <c r="DD39" s="213" t="s">
        <v>2540</v>
      </c>
      <c r="DE39" s="95" t="s">
        <v>1700</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533</v>
      </c>
      <c r="DY39" s="88" t="s">
        <v>2681</v>
      </c>
      <c r="DZ39" s="215"/>
      <c r="EA39" s="93"/>
      <c r="EB39" s="235"/>
    </row>
    <row r="40" ht="15.75" customHeight="1">
      <c r="A40" s="105" t="s">
        <v>2682</v>
      </c>
      <c r="B40" s="106" t="s">
        <v>2683</v>
      </c>
      <c r="C40" s="107" t="s">
        <v>1432</v>
      </c>
      <c r="D40" s="108" t="s">
        <v>1432</v>
      </c>
      <c r="E40" s="109" t="s">
        <v>1432</v>
      </c>
      <c r="F40" s="110" t="s">
        <v>832</v>
      </c>
      <c r="G40" s="106" t="s">
        <v>923</v>
      </c>
      <c r="H40" s="185" t="s">
        <v>2684</v>
      </c>
      <c r="I40" s="185" t="s">
        <v>1009</v>
      </c>
      <c r="J40" s="253" t="s">
        <v>2685</v>
      </c>
      <c r="K40" s="253" t="s">
        <v>1668</v>
      </c>
      <c r="L40" s="253" t="s">
        <v>1951</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891</v>
      </c>
      <c r="AB40" s="256" t="s">
        <v>2397</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2617</v>
      </c>
      <c r="AU40" s="188" t="s">
        <v>2705</v>
      </c>
      <c r="AV40" s="187" t="s">
        <v>2706</v>
      </c>
      <c r="AW40" s="221"/>
      <c r="AX40" s="187" t="s">
        <v>2707</v>
      </c>
      <c r="AY40" s="221"/>
      <c r="AZ40" s="94"/>
      <c r="BA40" s="190" t="s">
        <v>2708</v>
      </c>
      <c r="BB40" s="190" t="s">
        <v>2709</v>
      </c>
      <c r="BC40" s="190" t="s">
        <v>2710</v>
      </c>
      <c r="BD40" s="348" t="s">
        <v>2711</v>
      </c>
      <c r="BE40" s="190" t="s">
        <v>2712</v>
      </c>
      <c r="BF40" s="190" t="s">
        <v>376</v>
      </c>
      <c r="BG40" s="190" t="s">
        <v>1909</v>
      </c>
      <c r="BH40" s="190" t="s">
        <v>1139</v>
      </c>
      <c r="BI40" s="190" t="s">
        <v>2713</v>
      </c>
      <c r="BJ40" s="190"/>
      <c r="BK40" s="190" t="s">
        <v>2714</v>
      </c>
      <c r="BL40" s="131"/>
      <c r="BM40" s="190" t="s">
        <v>374</v>
      </c>
      <c r="BN40" s="190" t="s">
        <v>2253</v>
      </c>
      <c r="BO40" s="131"/>
      <c r="BP40" s="94"/>
      <c r="BQ40" s="139"/>
      <c r="BR40" s="139" t="s">
        <v>2715</v>
      </c>
      <c r="BS40" s="139" t="s">
        <v>2716</v>
      </c>
      <c r="BT40" s="139" t="s">
        <v>2717</v>
      </c>
      <c r="BU40" s="139" t="s">
        <v>2718</v>
      </c>
      <c r="BV40" s="191" t="s">
        <v>2719</v>
      </c>
      <c r="BW40" s="139" t="s">
        <v>2720</v>
      </c>
      <c r="BX40" s="191" t="s">
        <v>2721</v>
      </c>
      <c r="BY40" s="222"/>
      <c r="BZ40" s="139" t="s">
        <v>920</v>
      </c>
      <c r="CA40" s="139" t="s">
        <v>2722</v>
      </c>
      <c r="CB40" s="139" t="s">
        <v>2723</v>
      </c>
      <c r="CC40" s="139" t="s">
        <v>2724</v>
      </c>
      <c r="CD40" s="222"/>
      <c r="CE40" s="224"/>
      <c r="CF40" s="204" t="str">
        <f>HYPERLINK("https://clips.twitch.tv/KawaiiRacySwordPeoplesChamp","53.72")</f>
        <v>53.72</v>
      </c>
      <c r="CG40" s="165" t="s">
        <v>2333</v>
      </c>
      <c r="CH40" s="165" t="s">
        <v>2725</v>
      </c>
      <c r="CI40" s="165" t="s">
        <v>2726</v>
      </c>
      <c r="CJ40" s="165" t="s">
        <v>2727</v>
      </c>
      <c r="CK40" s="401" t="s">
        <v>2728</v>
      </c>
      <c r="CL40" s="264" t="s">
        <v>1959</v>
      </c>
      <c r="CM40" s="165" t="s">
        <v>1991</v>
      </c>
      <c r="CN40" s="226"/>
      <c r="CO40" s="165" t="s">
        <v>2729</v>
      </c>
      <c r="CP40" s="165"/>
      <c r="CQ40" s="165" t="s">
        <v>2730</v>
      </c>
      <c r="CR40" s="226"/>
      <c r="CS40" s="103"/>
      <c r="CT40" s="209" t="s">
        <v>2731</v>
      </c>
      <c r="CU40" s="209" t="s">
        <v>2732</v>
      </c>
      <c r="CV40" s="209" t="s">
        <v>2733</v>
      </c>
      <c r="CW40" s="209" t="s">
        <v>2734</v>
      </c>
      <c r="CX40" s="209" t="s">
        <v>2658</v>
      </c>
      <c r="CY40" s="209" t="s">
        <v>2735</v>
      </c>
      <c r="CZ40" s="267" t="s">
        <v>1070</v>
      </c>
      <c r="DA40" s="209" t="s">
        <v>1025</v>
      </c>
      <c r="DB40" s="209" t="s">
        <v>2736</v>
      </c>
      <c r="DC40" s="227"/>
      <c r="DD40" s="227"/>
      <c r="DE40" s="227"/>
      <c r="DF40" s="237"/>
      <c r="DG40" s="229"/>
      <c r="DH40" s="229"/>
      <c r="DI40" s="229"/>
      <c r="DJ40" s="210"/>
      <c r="DK40" s="210" t="s">
        <v>2737</v>
      </c>
      <c r="DL40" s="210" t="s">
        <v>2738</v>
      </c>
      <c r="DM40" s="210" t="s">
        <v>2739</v>
      </c>
      <c r="DN40" s="210" t="s">
        <v>2740</v>
      </c>
      <c r="DO40" s="210" t="s">
        <v>2289</v>
      </c>
      <c r="DP40" s="210" t="s">
        <v>2741</v>
      </c>
      <c r="DQ40" s="210"/>
      <c r="DR40" s="210" t="s">
        <v>1263</v>
      </c>
      <c r="DS40" s="210" t="s">
        <v>2742</v>
      </c>
      <c r="DT40" s="210" t="s">
        <v>2743</v>
      </c>
      <c r="DU40" s="210" t="s">
        <v>625</v>
      </c>
      <c r="DV40" s="210" t="s">
        <v>2744</v>
      </c>
      <c r="DW40" s="210" t="s">
        <v>2745</v>
      </c>
      <c r="DX40" s="229"/>
      <c r="DY40" s="210" t="s">
        <v>2746</v>
      </c>
      <c r="DZ40" s="210" t="s">
        <v>2747</v>
      </c>
      <c r="EA40" s="210" t="s">
        <v>2384</v>
      </c>
      <c r="EB40" s="270" t="s">
        <v>2748</v>
      </c>
    </row>
    <row r="41">
      <c r="A41" s="402" t="s">
        <v>2749</v>
      </c>
      <c r="B41" s="83" t="s">
        <v>2750</v>
      </c>
      <c r="C41" s="84" t="s">
        <v>1432</v>
      </c>
      <c r="D41" s="85" t="s">
        <v>739</v>
      </c>
      <c r="E41" s="86" t="s">
        <v>1432</v>
      </c>
      <c r="F41" s="87" t="s">
        <v>337</v>
      </c>
      <c r="G41" s="83" t="s">
        <v>1433</v>
      </c>
      <c r="H41" s="393" t="s">
        <v>2751</v>
      </c>
      <c r="I41" s="393" t="s">
        <v>2752</v>
      </c>
      <c r="J41" s="393" t="s">
        <v>2753</v>
      </c>
      <c r="K41" s="393" t="s">
        <v>2305</v>
      </c>
      <c r="L41" s="393" t="s">
        <v>153</v>
      </c>
      <c r="M41" s="393" t="s">
        <v>2754</v>
      </c>
      <c r="N41" s="393" t="s">
        <v>2755</v>
      </c>
      <c r="O41" s="393" t="s">
        <v>2756</v>
      </c>
      <c r="P41" s="403" t="s">
        <v>232</v>
      </c>
      <c r="Q41" s="393"/>
      <c r="R41" s="393"/>
      <c r="S41" s="393"/>
      <c r="T41" s="393"/>
      <c r="U41" s="393"/>
      <c r="V41" s="393"/>
      <c r="W41" s="317"/>
      <c r="X41" s="393" t="s">
        <v>2757</v>
      </c>
      <c r="Y41" s="403" t="s">
        <v>1674</v>
      </c>
      <c r="Z41" s="403" t="s">
        <v>756</v>
      </c>
      <c r="AA41" s="393" t="s">
        <v>2758</v>
      </c>
      <c r="AB41" s="393" t="s">
        <v>322</v>
      </c>
      <c r="AC41" s="393" t="s">
        <v>2759</v>
      </c>
      <c r="AD41" s="393"/>
      <c r="AE41" s="393" t="s">
        <v>2760</v>
      </c>
      <c r="AF41" s="393" t="s">
        <v>122</v>
      </c>
      <c r="AG41" s="393"/>
      <c r="AH41" s="393"/>
      <c r="AI41" s="393"/>
      <c r="AJ41" s="393"/>
      <c r="AK41" s="317"/>
      <c r="AL41" s="393" t="s">
        <v>2761</v>
      </c>
      <c r="AM41" s="393" t="s">
        <v>2610</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1235</v>
      </c>
      <c r="BF41" s="393" t="s">
        <v>1922</v>
      </c>
      <c r="BG41" s="393"/>
      <c r="BH41" s="393" t="s">
        <v>1696</v>
      </c>
      <c r="BI41" s="393"/>
      <c r="BJ41" s="393" t="s">
        <v>2766</v>
      </c>
      <c r="BK41" s="393" t="s">
        <v>2767</v>
      </c>
      <c r="BL41" s="393"/>
      <c r="BM41" s="403" t="s">
        <v>1922</v>
      </c>
      <c r="BN41" s="393"/>
      <c r="BO41" s="393"/>
      <c r="BP41" s="317"/>
      <c r="BQ41" s="393"/>
      <c r="BR41" s="393" t="s">
        <v>2508</v>
      </c>
      <c r="BS41" s="393" t="s">
        <v>2768</v>
      </c>
      <c r="BT41" s="393" t="s">
        <v>2769</v>
      </c>
      <c r="BU41" s="393" t="s">
        <v>1695</v>
      </c>
      <c r="BV41" s="393" t="s">
        <v>2770</v>
      </c>
      <c r="BW41" s="393" t="s">
        <v>306</v>
      </c>
      <c r="BX41" s="393" t="s">
        <v>2771</v>
      </c>
      <c r="BY41" s="393" t="s">
        <v>2772</v>
      </c>
      <c r="BZ41" s="393" t="s">
        <v>1049</v>
      </c>
      <c r="CA41" s="393"/>
      <c r="CB41" s="393"/>
      <c r="CC41" s="393"/>
      <c r="CD41" s="393"/>
      <c r="CE41" s="404"/>
      <c r="CF41" s="393" t="s">
        <v>2773</v>
      </c>
      <c r="CG41" s="405" t="s">
        <v>1300</v>
      </c>
      <c r="CH41" s="393" t="s">
        <v>2774</v>
      </c>
      <c r="CI41" s="393" t="s">
        <v>2775</v>
      </c>
      <c r="CJ41" s="393"/>
      <c r="CK41" s="393" t="s">
        <v>2347</v>
      </c>
      <c r="CL41" s="393" t="s">
        <v>2533</v>
      </c>
      <c r="CM41" s="403" t="s">
        <v>2776</v>
      </c>
      <c r="CN41" s="393"/>
      <c r="CO41" s="393" t="s">
        <v>2777</v>
      </c>
      <c r="CP41" s="393"/>
      <c r="CQ41" s="393" t="s">
        <v>565</v>
      </c>
      <c r="CR41" s="393"/>
      <c r="CS41" s="336"/>
      <c r="CT41" s="393" t="s">
        <v>2778</v>
      </c>
      <c r="CU41" s="393" t="s">
        <v>1650</v>
      </c>
      <c r="CV41" s="405" t="s">
        <v>1648</v>
      </c>
      <c r="CW41" s="393" t="s">
        <v>2531</v>
      </c>
      <c r="CX41" s="393"/>
      <c r="CY41" s="393"/>
      <c r="CZ41" s="403" t="s">
        <v>2779</v>
      </c>
      <c r="DA41" s="393" t="s">
        <v>2762</v>
      </c>
      <c r="DB41" s="393"/>
      <c r="DC41" s="393"/>
      <c r="DD41" s="393"/>
      <c r="DE41" s="393"/>
      <c r="DF41" s="404"/>
      <c r="DG41" s="393"/>
      <c r="DH41" s="393"/>
      <c r="DI41" s="393"/>
      <c r="DJ41" s="393"/>
      <c r="DK41" s="393" t="s">
        <v>2780</v>
      </c>
      <c r="DL41" s="393" t="s">
        <v>1076</v>
      </c>
      <c r="DM41" s="393" t="s">
        <v>2781</v>
      </c>
      <c r="DN41" s="393" t="s">
        <v>2782</v>
      </c>
      <c r="DO41" s="393"/>
      <c r="DP41" s="393" t="s">
        <v>2656</v>
      </c>
      <c r="DQ41" s="393"/>
      <c r="DR41" s="393" t="s">
        <v>245</v>
      </c>
      <c r="DS41" s="393"/>
      <c r="DT41" s="393"/>
      <c r="DU41" s="393" t="s">
        <v>2783</v>
      </c>
      <c r="DV41" s="393"/>
      <c r="DW41" s="393"/>
      <c r="DX41" s="403" t="s">
        <v>1040</v>
      </c>
      <c r="DY41" s="393"/>
      <c r="DZ41" s="393"/>
      <c r="EA41" s="393" t="s">
        <v>2784</v>
      </c>
      <c r="EB41" s="393" t="s">
        <v>2785</v>
      </c>
    </row>
    <row r="42" ht="15.75" customHeight="1">
      <c r="A42" s="272" t="s">
        <v>2786</v>
      </c>
      <c r="B42" s="106" t="s">
        <v>2787</v>
      </c>
      <c r="C42" s="107" t="s">
        <v>1432</v>
      </c>
      <c r="D42" s="108" t="s">
        <v>1432</v>
      </c>
      <c r="E42" s="109" t="s">
        <v>1432</v>
      </c>
      <c r="F42" s="110" t="s">
        <v>1831</v>
      </c>
      <c r="G42" s="106" t="s">
        <v>2788</v>
      </c>
      <c r="H42" s="185" t="s">
        <v>2789</v>
      </c>
      <c r="I42" s="185" t="s">
        <v>2790</v>
      </c>
      <c r="J42" s="185" t="s">
        <v>2791</v>
      </c>
      <c r="K42" s="112" t="s">
        <v>1668</v>
      </c>
      <c r="L42" s="241" t="s">
        <v>451</v>
      </c>
      <c r="M42" s="112" t="s">
        <v>1054</v>
      </c>
      <c r="N42" s="112" t="s">
        <v>2792</v>
      </c>
      <c r="O42" s="112" t="s">
        <v>2393</v>
      </c>
      <c r="P42" s="112" t="s">
        <v>2467</v>
      </c>
      <c r="Q42" s="406" t="s">
        <v>2793</v>
      </c>
      <c r="R42" s="407" t="s">
        <v>1388</v>
      </c>
      <c r="S42" s="112" t="s">
        <v>773</v>
      </c>
      <c r="T42" s="241" t="s">
        <v>2794</v>
      </c>
      <c r="U42" s="185" t="s">
        <v>1254</v>
      </c>
      <c r="V42" s="185" t="s">
        <v>2795</v>
      </c>
      <c r="W42" s="94"/>
      <c r="X42" s="116" t="s">
        <v>1434</v>
      </c>
      <c r="Y42" s="118" t="s">
        <v>903</v>
      </c>
      <c r="Z42" s="408" t="s">
        <v>2796</v>
      </c>
      <c r="AA42" s="408" t="s">
        <v>2797</v>
      </c>
      <c r="AB42" s="118" t="s">
        <v>2798</v>
      </c>
      <c r="AC42" s="116" t="s">
        <v>2799</v>
      </c>
      <c r="AD42" s="118" t="s">
        <v>2800</v>
      </c>
      <c r="AE42" s="118" t="s">
        <v>2801</v>
      </c>
      <c r="AF42" s="116" t="s">
        <v>2230</v>
      </c>
      <c r="AG42" s="118" t="s">
        <v>2802</v>
      </c>
      <c r="AH42" s="118" t="s">
        <v>2803</v>
      </c>
      <c r="AI42" s="118" t="s">
        <v>2486</v>
      </c>
      <c r="AJ42" s="118" t="s">
        <v>2234</v>
      </c>
      <c r="AK42" s="94"/>
      <c r="AL42" s="187" t="s">
        <v>1984</v>
      </c>
      <c r="AM42" s="121" t="s">
        <v>2527</v>
      </c>
      <c r="AN42" s="187" t="s">
        <v>2804</v>
      </c>
      <c r="AO42" s="187" t="s">
        <v>2805</v>
      </c>
      <c r="AP42" s="187" t="s">
        <v>2806</v>
      </c>
      <c r="AQ42" s="409" t="s">
        <v>2807</v>
      </c>
      <c r="AR42" s="187" t="s">
        <v>2808</v>
      </c>
      <c r="AS42" s="121" t="s">
        <v>1172</v>
      </c>
      <c r="AT42" s="187" t="s">
        <v>2809</v>
      </c>
      <c r="AU42" s="187" t="s">
        <v>1152</v>
      </c>
      <c r="AV42" s="187" t="s">
        <v>2810</v>
      </c>
      <c r="AW42" s="187" t="s">
        <v>1535</v>
      </c>
      <c r="AX42" s="187" t="s">
        <v>1100</v>
      </c>
      <c r="AY42" s="409" t="s">
        <v>2811</v>
      </c>
      <c r="AZ42" s="380"/>
      <c r="BA42" s="127" t="s">
        <v>2812</v>
      </c>
      <c r="BB42" s="190" t="s">
        <v>172</v>
      </c>
      <c r="BC42" s="127" t="s">
        <v>2813</v>
      </c>
      <c r="BD42" s="127" t="s">
        <v>2814</v>
      </c>
      <c r="BE42" s="190" t="s">
        <v>1235</v>
      </c>
      <c r="BF42" s="190" t="s">
        <v>2815</v>
      </c>
      <c r="BG42" s="131"/>
      <c r="BH42" s="127" t="s">
        <v>537</v>
      </c>
      <c r="BI42" s="190"/>
      <c r="BJ42" s="190" t="s">
        <v>2816</v>
      </c>
      <c r="BK42" s="127" t="s">
        <v>2817</v>
      </c>
      <c r="BL42" s="190" t="s">
        <v>2818</v>
      </c>
      <c r="BM42" s="190" t="s">
        <v>2819</v>
      </c>
      <c r="BN42" s="190" t="s">
        <v>2820</v>
      </c>
      <c r="BO42" s="190" t="s">
        <v>2821</v>
      </c>
      <c r="BP42" s="157"/>
      <c r="BQ42" s="134" t="s">
        <v>2822</v>
      </c>
      <c r="BR42" s="134" t="s">
        <v>1329</v>
      </c>
      <c r="BS42" s="134" t="s">
        <v>2257</v>
      </c>
      <c r="BT42" s="134" t="s">
        <v>2823</v>
      </c>
      <c r="BU42" s="134" t="s">
        <v>2824</v>
      </c>
      <c r="BV42" s="134" t="s">
        <v>2378</v>
      </c>
      <c r="BW42" s="222"/>
      <c r="BX42" s="139" t="s">
        <v>1708</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2366</v>
      </c>
      <c r="CV42" s="209" t="s">
        <v>1080</v>
      </c>
      <c r="CW42" s="146" t="s">
        <v>287</v>
      </c>
      <c r="CX42" s="209" t="s">
        <v>2841</v>
      </c>
      <c r="CY42" s="209" t="s">
        <v>1171</v>
      </c>
      <c r="CZ42" s="146" t="s">
        <v>2842</v>
      </c>
      <c r="DA42" s="209" t="s">
        <v>2843</v>
      </c>
      <c r="DB42" s="209" t="s">
        <v>2844</v>
      </c>
      <c r="DC42" s="209" t="s">
        <v>2157</v>
      </c>
      <c r="DD42" s="209" t="s">
        <v>2845</v>
      </c>
      <c r="DE42" s="209" t="s">
        <v>2846</v>
      </c>
      <c r="DF42" s="209"/>
      <c r="DG42" s="210" t="s">
        <v>1106</v>
      </c>
      <c r="DH42" s="229"/>
      <c r="DI42" s="229"/>
      <c r="DJ42" s="210"/>
      <c r="DK42" s="152" t="s">
        <v>2780</v>
      </c>
      <c r="DL42" s="210" t="s">
        <v>2847</v>
      </c>
      <c r="DM42" s="210" t="s">
        <v>2848</v>
      </c>
      <c r="DN42" s="210" t="s">
        <v>2849</v>
      </c>
      <c r="DO42" s="210" t="s">
        <v>2850</v>
      </c>
      <c r="DP42" s="210" t="s">
        <v>1281</v>
      </c>
      <c r="DQ42" s="152" t="s">
        <v>2851</v>
      </c>
      <c r="DR42" s="210" t="s">
        <v>2852</v>
      </c>
      <c r="DS42" s="210" t="s">
        <v>2853</v>
      </c>
      <c r="DT42" s="210" t="s">
        <v>2854</v>
      </c>
      <c r="DU42" s="210" t="s">
        <v>2855</v>
      </c>
      <c r="DV42" s="210" t="s">
        <v>2856</v>
      </c>
      <c r="DW42" s="210" t="s">
        <v>1402</v>
      </c>
      <c r="DX42" s="152" t="s">
        <v>2857</v>
      </c>
      <c r="DY42" s="210" t="s">
        <v>2023</v>
      </c>
      <c r="DZ42" s="210" t="s">
        <v>1526</v>
      </c>
      <c r="EA42" s="210" t="s">
        <v>1040</v>
      </c>
      <c r="EB42" s="270" t="s">
        <v>2858</v>
      </c>
    </row>
    <row r="43" ht="15.75" customHeight="1">
      <c r="A43" s="309" t="s">
        <v>2859</v>
      </c>
      <c r="B43" s="83" t="s">
        <v>2860</v>
      </c>
      <c r="C43" s="84" t="s">
        <v>1432</v>
      </c>
      <c r="D43" s="85" t="s">
        <v>1432</v>
      </c>
      <c r="E43" s="86" t="s">
        <v>1432</v>
      </c>
      <c r="F43" s="87" t="s">
        <v>2861</v>
      </c>
      <c r="G43" s="83" t="s">
        <v>1565</v>
      </c>
      <c r="H43" s="88" t="s">
        <v>1832</v>
      </c>
      <c r="I43" s="88" t="s">
        <v>2862</v>
      </c>
      <c r="J43" s="233" t="s">
        <v>2863</v>
      </c>
      <c r="K43" s="88" t="s">
        <v>549</v>
      </c>
      <c r="L43" s="233" t="s">
        <v>812</v>
      </c>
      <c r="M43" s="88" t="s">
        <v>2864</v>
      </c>
      <c r="N43" s="88" t="s">
        <v>1310</v>
      </c>
      <c r="O43" s="93" t="s">
        <v>1628</v>
      </c>
      <c r="P43" s="88" t="s">
        <v>2865</v>
      </c>
      <c r="Q43" s="215"/>
      <c r="R43" s="215"/>
      <c r="S43" s="215"/>
      <c r="T43" s="215"/>
      <c r="U43" s="215"/>
      <c r="V43" s="93"/>
      <c r="W43" s="94"/>
      <c r="X43" s="88" t="s">
        <v>833</v>
      </c>
      <c r="Y43" s="93" t="s">
        <v>2866</v>
      </c>
      <c r="Z43" s="99" t="s">
        <v>2867</v>
      </c>
      <c r="AA43" s="88" t="s">
        <v>2774</v>
      </c>
      <c r="AB43" s="93" t="s">
        <v>1677</v>
      </c>
      <c r="AC43" s="88" t="s">
        <v>1816</v>
      </c>
      <c r="AD43" s="93"/>
      <c r="AE43" s="93" t="s">
        <v>2321</v>
      </c>
      <c r="AF43" s="93" t="s">
        <v>760</v>
      </c>
      <c r="AG43" s="215"/>
      <c r="AH43" s="215"/>
      <c r="AI43" s="215"/>
      <c r="AJ43" s="93"/>
      <c r="AK43" s="94"/>
      <c r="AL43" s="215"/>
      <c r="AM43" s="88" t="s">
        <v>2740</v>
      </c>
      <c r="AN43" s="215"/>
      <c r="AO43" s="215"/>
      <c r="AP43" s="215"/>
      <c r="AQ43" s="215"/>
      <c r="AR43" s="215"/>
      <c r="AS43" s="215"/>
      <c r="AT43" s="93" t="s">
        <v>2868</v>
      </c>
      <c r="AU43" s="233" t="s">
        <v>2869</v>
      </c>
      <c r="AV43" s="215"/>
      <c r="AW43" s="215"/>
      <c r="AX43" s="215"/>
      <c r="AY43" s="215"/>
      <c r="AZ43" s="94"/>
      <c r="BA43" s="93" t="s">
        <v>2870</v>
      </c>
      <c r="BB43" s="88" t="s">
        <v>350</v>
      </c>
      <c r="BC43" s="88" t="s">
        <v>481</v>
      </c>
      <c r="BD43" s="233" t="s">
        <v>2871</v>
      </c>
      <c r="BE43" s="93" t="s">
        <v>2872</v>
      </c>
      <c r="BF43" s="93" t="s">
        <v>1447</v>
      </c>
      <c r="BG43" s="215"/>
      <c r="BH43" s="93" t="s">
        <v>2873</v>
      </c>
      <c r="BI43" s="88" t="s">
        <v>2874</v>
      </c>
      <c r="BJ43" s="215"/>
      <c r="BK43" s="233" t="s">
        <v>2875</v>
      </c>
      <c r="BL43" s="215"/>
      <c r="BM43" s="215"/>
      <c r="BN43" s="93"/>
      <c r="BO43" s="215"/>
      <c r="BP43" s="94"/>
      <c r="BQ43" s="93" t="s">
        <v>403</v>
      </c>
      <c r="BR43" s="88" t="s">
        <v>1597</v>
      </c>
      <c r="BS43" s="233" t="s">
        <v>158</v>
      </c>
      <c r="BT43" s="233" t="s">
        <v>2876</v>
      </c>
      <c r="BU43" s="88" t="s">
        <v>1550</v>
      </c>
      <c r="BV43" s="233" t="s">
        <v>2877</v>
      </c>
      <c r="BW43" s="93" t="s">
        <v>2878</v>
      </c>
      <c r="BX43" s="93" t="s">
        <v>2879</v>
      </c>
      <c r="BY43" s="93"/>
      <c r="BZ43" s="88" t="s">
        <v>2739</v>
      </c>
      <c r="CA43" s="215"/>
      <c r="CB43" s="215"/>
      <c r="CC43" s="215"/>
      <c r="CD43" s="215"/>
      <c r="CE43" s="194"/>
      <c r="CF43" s="93" t="s">
        <v>2880</v>
      </c>
      <c r="CG43" s="93" t="s">
        <v>378</v>
      </c>
      <c r="CH43" s="93" t="s">
        <v>2881</v>
      </c>
      <c r="CI43" s="93" t="s">
        <v>2882</v>
      </c>
      <c r="CJ43" s="93" t="s">
        <v>2883</v>
      </c>
      <c r="CK43" s="93" t="s">
        <v>2884</v>
      </c>
      <c r="CL43" s="233" t="s">
        <v>1409</v>
      </c>
      <c r="CM43" s="88" t="s">
        <v>2737</v>
      </c>
      <c r="CN43" s="215"/>
      <c r="CO43" s="215"/>
      <c r="CP43" s="215"/>
      <c r="CQ43" s="215"/>
      <c r="CR43" s="215"/>
      <c r="CS43" s="103"/>
      <c r="CT43" s="88" t="s">
        <v>2885</v>
      </c>
      <c r="CU43" s="93" t="s">
        <v>2530</v>
      </c>
      <c r="CV43" s="88" t="s">
        <v>798</v>
      </c>
      <c r="CW43" s="233" t="s">
        <v>2881</v>
      </c>
      <c r="CX43" s="93" t="s">
        <v>2886</v>
      </c>
      <c r="CY43" s="93" t="s">
        <v>2887</v>
      </c>
      <c r="CZ43" s="88" t="s">
        <v>2888</v>
      </c>
      <c r="DA43" s="88" t="s">
        <v>2889</v>
      </c>
      <c r="DB43" s="215"/>
      <c r="DC43" s="93" t="s">
        <v>2890</v>
      </c>
      <c r="DD43" s="215"/>
      <c r="DE43" s="88" t="s">
        <v>2891</v>
      </c>
      <c r="DF43" s="93"/>
      <c r="DG43" s="215"/>
      <c r="DH43" s="215"/>
      <c r="DI43" s="215"/>
      <c r="DJ43" s="215"/>
      <c r="DK43" s="215"/>
      <c r="DL43" s="215"/>
      <c r="DM43" s="215"/>
      <c r="DN43" s="215"/>
      <c r="DO43" s="93"/>
      <c r="DP43" s="233" t="s">
        <v>2892</v>
      </c>
      <c r="DQ43" s="93" t="s">
        <v>2893</v>
      </c>
      <c r="DR43" s="215"/>
      <c r="DS43" s="215"/>
      <c r="DT43" s="215"/>
      <c r="DU43" s="215"/>
      <c r="DV43" s="215"/>
      <c r="DW43" s="215"/>
      <c r="DX43" s="215"/>
      <c r="DY43" s="215"/>
      <c r="DZ43" s="215"/>
      <c r="EA43" s="215"/>
      <c r="EB43" s="235"/>
    </row>
    <row r="44" ht="15.75" customHeight="1">
      <c r="A44" s="412" t="s">
        <v>2894</v>
      </c>
      <c r="B44" s="106" t="s">
        <v>2895</v>
      </c>
      <c r="C44" s="107" t="s">
        <v>739</v>
      </c>
      <c r="D44" s="108" t="s">
        <v>739</v>
      </c>
      <c r="E44" s="109" t="s">
        <v>1432</v>
      </c>
      <c r="F44" s="110" t="s">
        <v>2896</v>
      </c>
      <c r="G44" s="106" t="s">
        <v>2897</v>
      </c>
      <c r="H44" s="112" t="s">
        <v>2898</v>
      </c>
      <c r="I44" s="114" t="s">
        <v>2899</v>
      </c>
      <c r="J44" s="112" t="s">
        <v>2900</v>
      </c>
      <c r="K44" s="114" t="s">
        <v>2305</v>
      </c>
      <c r="L44" s="112" t="s">
        <v>2901</v>
      </c>
      <c r="M44" s="114" t="s">
        <v>2902</v>
      </c>
      <c r="N44" s="112" t="s">
        <v>2903</v>
      </c>
      <c r="O44" s="112" t="s">
        <v>2904</v>
      </c>
      <c r="P44" s="112" t="s">
        <v>1104</v>
      </c>
      <c r="Q44" s="114" t="str">
        <f>HYPERLINK("https://twitter.com/Qbe_Root/status/1254604046691860480","1:09.56")</f>
        <v>1:09.56</v>
      </c>
      <c r="R44" s="218"/>
      <c r="S44" s="112" t="s">
        <v>2905</v>
      </c>
      <c r="T44" s="218"/>
      <c r="U44" s="112" t="s">
        <v>2906</v>
      </c>
      <c r="V44" s="185" t="s">
        <v>2907</v>
      </c>
      <c r="W44" s="94"/>
      <c r="X44" s="198" t="s">
        <v>2908</v>
      </c>
      <c r="Y44" s="198" t="s">
        <v>1445</v>
      </c>
      <c r="Z44" s="116" t="s">
        <v>2041</v>
      </c>
      <c r="AA44" s="116" t="s">
        <v>2909</v>
      </c>
      <c r="AB44" s="116" t="s">
        <v>1273</v>
      </c>
      <c r="AC44" s="116" t="s">
        <v>2910</v>
      </c>
      <c r="AD44" s="115" t="s">
        <v>2911</v>
      </c>
      <c r="AE44" s="198" t="str">
        <f>HYPERLINK("https://twitter.com/Qbe_Root/status/1156762003857240064","1:33.81")</f>
        <v>1:33.81</v>
      </c>
      <c r="AF44" s="116" t="s">
        <v>2912</v>
      </c>
      <c r="AG44" s="198" t="str">
        <f>HYPERLINK("https://twitter.com/Qbe_Root/status/1161090273696473094","53.98")</f>
        <v>53.98</v>
      </c>
      <c r="AH44" s="257"/>
      <c r="AI44" s="116" t="s">
        <v>2913</v>
      </c>
      <c r="AJ44" s="220"/>
      <c r="AK44" s="94"/>
      <c r="AL44" s="188" t="s">
        <v>2914</v>
      </c>
      <c r="AM44" s="200" t="str">
        <f>HYPERLINK("https://twitter.com/Qbe_Root/status/1121081195205410816","19.98")</f>
        <v>19.98</v>
      </c>
      <c r="AN44" s="187" t="s">
        <v>2915</v>
      </c>
      <c r="AO44" s="187" t="s">
        <v>2916</v>
      </c>
      <c r="AP44" s="187" t="s">
        <v>2917</v>
      </c>
      <c r="AQ44" s="187"/>
      <c r="AR44" s="200" t="str">
        <f>HYPERLINK("https://twitter.com/Qbe_Root/status/1252284526044368897","8.94")</f>
        <v>8.94</v>
      </c>
      <c r="AS44" s="187" t="s">
        <v>2918</v>
      </c>
      <c r="AT44" s="187" t="s">
        <v>2919</v>
      </c>
      <c r="AU44" s="200" t="s">
        <v>2920</v>
      </c>
      <c r="AV44" s="121" t="s">
        <v>531</v>
      </c>
      <c r="AW44" s="221"/>
      <c r="AX44" s="187" t="s">
        <v>2921</v>
      </c>
      <c r="AY44" s="221"/>
      <c r="AZ44" s="94"/>
      <c r="BA44" s="127" t="s">
        <v>2922</v>
      </c>
      <c r="BB44" s="127" t="s">
        <v>259</v>
      </c>
      <c r="BC44" s="127" t="s">
        <v>1402</v>
      </c>
      <c r="BD44" s="127" t="s">
        <v>2923</v>
      </c>
      <c r="BE44" s="127" t="s">
        <v>758</v>
      </c>
      <c r="BF44" s="127" t="s">
        <v>2924</v>
      </c>
      <c r="BG44" s="190" t="s">
        <v>2925</v>
      </c>
      <c r="BH44" s="127" t="s">
        <v>2926</v>
      </c>
      <c r="BI44" s="132" t="s">
        <v>2927</v>
      </c>
      <c r="BJ44" s="413"/>
      <c r="BK44" s="127" t="s">
        <v>2928</v>
      </c>
      <c r="BL44" s="127" t="s">
        <v>2929</v>
      </c>
      <c r="BM44" s="190" t="s">
        <v>2930</v>
      </c>
      <c r="BN44" s="190" t="s">
        <v>2931</v>
      </c>
      <c r="BO44" s="190" t="s">
        <v>2932</v>
      </c>
      <c r="BP44" s="157"/>
      <c r="BQ44" s="133" t="s">
        <v>2933</v>
      </c>
      <c r="BR44" s="133" t="s">
        <v>2934</v>
      </c>
      <c r="BS44" s="134" t="s">
        <v>2711</v>
      </c>
      <c r="BT44" s="133" t="str">
        <f>HYPERLINK("https://twitter.com/Qbe_Root/status/1246830752987308033","23.85")</f>
        <v>23.85</v>
      </c>
      <c r="BU44" s="133" t="s">
        <v>2870</v>
      </c>
      <c r="BV44" s="133" t="str">
        <f>HYPERLINK("https://twitter.com/Qbe_Root/status/1173970755526242304","21.44")</f>
        <v>21.44</v>
      </c>
      <c r="BW44" s="137" t="s">
        <v>2935</v>
      </c>
      <c r="BX44" s="133" t="s">
        <v>2936</v>
      </c>
      <c r="BY44" s="222"/>
      <c r="BZ44" s="133" t="str">
        <f>HYPERLINK("https://twitter.com/Qbe_Root/status/1242199278610788353","23.10")</f>
        <v>23.10</v>
      </c>
      <c r="CA44" s="262" t="s">
        <v>2937</v>
      </c>
      <c r="CB44" s="139" t="s">
        <v>855</v>
      </c>
      <c r="CC44" s="139" t="s">
        <v>2938</v>
      </c>
      <c r="CD44" s="222"/>
      <c r="CE44" s="224"/>
      <c r="CF44" s="141" t="s">
        <v>2939</v>
      </c>
      <c r="CG44" s="141" t="s">
        <v>2940</v>
      </c>
      <c r="CH44" s="165" t="s">
        <v>160</v>
      </c>
      <c r="CI44" s="141" t="s">
        <v>2941</v>
      </c>
      <c r="CJ44" s="204" t="s">
        <v>2942</v>
      </c>
      <c r="CK44" s="141" t="s">
        <v>1166</v>
      </c>
      <c r="CL44" s="141" t="s">
        <v>2493</v>
      </c>
      <c r="CM44" s="141" t="s">
        <v>1893</v>
      </c>
      <c r="CN44" s="165" t="s">
        <v>2943</v>
      </c>
      <c r="CO44" s="165" t="s">
        <v>2944</v>
      </c>
      <c r="CP44" s="165"/>
      <c r="CQ44" s="165" t="s">
        <v>2945</v>
      </c>
      <c r="CR44" s="226"/>
      <c r="CS44" s="103"/>
      <c r="CT44" s="146" t="s">
        <v>2946</v>
      </c>
      <c r="CU44" s="208" t="s">
        <v>2947</v>
      </c>
      <c r="CV44" s="208" t="s">
        <v>118</v>
      </c>
      <c r="CW44" s="146" t="s">
        <v>534</v>
      </c>
      <c r="CX44" s="146" t="s">
        <v>2948</v>
      </c>
      <c r="CY44" s="146" t="s">
        <v>2949</v>
      </c>
      <c r="CZ44" s="208" t="s">
        <v>2950</v>
      </c>
      <c r="DA44" s="209" t="s">
        <v>2951</v>
      </c>
      <c r="DB44" s="414" t="str">
        <f>HYPERLINK("https://twitter.com/Qbe_Root/status/1400138849058275330", "1:53.21")</f>
        <v>1:53.21</v>
      </c>
      <c r="DC44" s="384" t="s">
        <v>2635</v>
      </c>
      <c r="DD44" s="146" t="s">
        <v>2952</v>
      </c>
      <c r="DE44" s="209" t="s">
        <v>2953</v>
      </c>
      <c r="DF44" s="209"/>
      <c r="DG44" s="153" t="s">
        <v>1416</v>
      </c>
      <c r="DH44" s="154" t="s">
        <v>313</v>
      </c>
      <c r="DI44" s="229"/>
      <c r="DJ44" s="152" t="s">
        <v>2954</v>
      </c>
      <c r="DK44" s="153" t="s">
        <v>2677</v>
      </c>
      <c r="DL44" s="210" t="s">
        <v>2455</v>
      </c>
      <c r="DM44" s="229"/>
      <c r="DN44" s="229"/>
      <c r="DO44" s="229"/>
      <c r="DP44" s="152" t="s">
        <v>2955</v>
      </c>
      <c r="DQ44" s="270" t="s">
        <v>2742</v>
      </c>
      <c r="DR44" s="415" t="str">
        <f>HYPERLINK("https://twitter.com/Qbe_Root/status/1241798344797798402","11.27")</f>
        <v>11.27</v>
      </c>
      <c r="DS44" s="210" t="s">
        <v>2853</v>
      </c>
      <c r="DT44" s="210" t="s">
        <v>2319</v>
      </c>
      <c r="DU44" s="229"/>
      <c r="DV44" s="152" t="s">
        <v>210</v>
      </c>
      <c r="DW44" s="210" t="s">
        <v>1873</v>
      </c>
      <c r="DX44" s="210" t="s">
        <v>2956</v>
      </c>
      <c r="DY44" s="152" t="s">
        <v>637</v>
      </c>
      <c r="DZ44" s="210" t="s">
        <v>486</v>
      </c>
      <c r="EA44" s="210" t="s">
        <v>1145</v>
      </c>
      <c r="EB44" s="270" t="s">
        <v>2957</v>
      </c>
    </row>
    <row r="45" ht="15.75" customHeight="1">
      <c r="A45" s="416" t="s">
        <v>2958</v>
      </c>
      <c r="B45" s="83" t="s">
        <v>2959</v>
      </c>
      <c r="C45" s="84" t="s">
        <v>832</v>
      </c>
      <c r="D45" s="85" t="s">
        <v>832</v>
      </c>
      <c r="E45" s="86" t="s">
        <v>1432</v>
      </c>
      <c r="F45" s="87" t="s">
        <v>2960</v>
      </c>
      <c r="G45" s="83" t="s">
        <v>2961</v>
      </c>
      <c r="H45" s="215"/>
      <c r="I45" s="88" t="s">
        <v>2962</v>
      </c>
      <c r="J45" s="88" t="s">
        <v>2963</v>
      </c>
      <c r="K45" s="88" t="s">
        <v>549</v>
      </c>
      <c r="L45" s="88" t="s">
        <v>103</v>
      </c>
      <c r="M45" s="215"/>
      <c r="N45" s="215"/>
      <c r="O45" s="88" t="s">
        <v>2393</v>
      </c>
      <c r="P45" s="93" t="s">
        <v>2689</v>
      </c>
      <c r="Q45" s="215"/>
      <c r="R45" s="215"/>
      <c r="S45" s="215"/>
      <c r="T45" s="215"/>
      <c r="U45" s="215"/>
      <c r="V45" s="215"/>
      <c r="W45" s="94"/>
      <c r="X45" s="88" t="s">
        <v>2964</v>
      </c>
      <c r="Y45" s="93" t="s">
        <v>2965</v>
      </c>
      <c r="Z45" s="233" t="s">
        <v>2966</v>
      </c>
      <c r="AA45" s="88" t="s">
        <v>1762</v>
      </c>
      <c r="AB45" s="89" t="s">
        <v>2967</v>
      </c>
      <c r="AC45" s="213" t="s">
        <v>2968</v>
      </c>
      <c r="AD45" s="215"/>
      <c r="AE45" s="213" t="s">
        <v>2969</v>
      </c>
      <c r="AF45" s="88" t="s">
        <v>1449</v>
      </c>
      <c r="AG45" s="215"/>
      <c r="AH45" s="215"/>
      <c r="AI45" s="215"/>
      <c r="AJ45" s="215"/>
      <c r="AK45" s="94"/>
      <c r="AL45" s="215"/>
      <c r="AM45" s="88" t="s">
        <v>2970</v>
      </c>
      <c r="AN45" s="215"/>
      <c r="AO45" s="215"/>
      <c r="AP45" s="215"/>
      <c r="AQ45" s="215"/>
      <c r="AR45" s="215"/>
      <c r="AS45" s="215"/>
      <c r="AT45" s="93" t="s">
        <v>1893</v>
      </c>
      <c r="AU45" s="88" t="s">
        <v>505</v>
      </c>
      <c r="AV45" s="215"/>
      <c r="AW45" s="215"/>
      <c r="AX45" s="215"/>
      <c r="AY45" s="215"/>
      <c r="AZ45" s="94"/>
      <c r="BA45" s="88" t="s">
        <v>2971</v>
      </c>
      <c r="BB45" s="88" t="s">
        <v>2972</v>
      </c>
      <c r="BC45" s="93" t="s">
        <v>2442</v>
      </c>
      <c r="BD45" s="88" t="s">
        <v>1817</v>
      </c>
      <c r="BE45" s="417" t="str">
        <f>HYPERLINK("https://clips.twitch.tv/FaintElegantTermiteBabyRage-ToAgtH4F3huzSpod", "52.84")</f>
        <v>52.84</v>
      </c>
      <c r="BF45" s="215"/>
      <c r="BG45" s="93"/>
      <c r="BH45" s="88" t="s">
        <v>2973</v>
      </c>
      <c r="BI45" s="88" t="s">
        <v>2974</v>
      </c>
      <c r="BJ45" s="88" t="s">
        <v>2975</v>
      </c>
      <c r="BK45" s="215"/>
      <c r="BL45" s="215"/>
      <c r="BM45" s="215"/>
      <c r="BN45" s="215"/>
      <c r="BO45" s="215"/>
      <c r="BP45" s="94"/>
      <c r="BQ45" s="88" t="s">
        <v>2976</v>
      </c>
      <c r="BR45" s="88" t="s">
        <v>2977</v>
      </c>
      <c r="BS45" s="88" t="s">
        <v>1366</v>
      </c>
      <c r="BT45" s="88" t="s">
        <v>920</v>
      </c>
      <c r="BU45" s="213" t="s">
        <v>1749</v>
      </c>
      <c r="BV45" s="88" t="s">
        <v>1425</v>
      </c>
      <c r="BW45" s="215"/>
      <c r="BX45" s="88" t="s">
        <v>2978</v>
      </c>
      <c r="BY45" s="215"/>
      <c r="BZ45" s="88" t="s">
        <v>2979</v>
      </c>
      <c r="CA45" s="215"/>
      <c r="CB45" s="215"/>
      <c r="CC45" s="215"/>
      <c r="CD45" s="215"/>
      <c r="CE45" s="194"/>
      <c r="CF45" s="418" t="s">
        <v>2980</v>
      </c>
      <c r="CG45" s="88" t="s">
        <v>1873</v>
      </c>
      <c r="CH45" s="88" t="s">
        <v>2202</v>
      </c>
      <c r="CI45" s="90" t="s">
        <v>2981</v>
      </c>
      <c r="CJ45" s="215"/>
      <c r="CK45" s="213" t="s">
        <v>2982</v>
      </c>
      <c r="CL45" s="88" t="s">
        <v>1409</v>
      </c>
      <c r="CM45" s="88" t="s">
        <v>977</v>
      </c>
      <c r="CN45" s="215"/>
      <c r="CO45" s="215"/>
      <c r="CP45" s="215"/>
      <c r="CQ45" s="215"/>
      <c r="CR45" s="215"/>
      <c r="CS45" s="103"/>
      <c r="CT45" s="88" t="s">
        <v>2983</v>
      </c>
      <c r="CU45" s="215"/>
      <c r="CV45" s="88" t="s">
        <v>1853</v>
      </c>
      <c r="CW45" s="88" t="s">
        <v>2152</v>
      </c>
      <c r="CX45" s="88" t="s">
        <v>2984</v>
      </c>
      <c r="CY45" s="88" t="str">
        <f>HYPERLINK("https://clips.twitch.tv/ComfortableBadOctopusSeemsGood-tMvOD8fMvPQ1BZUe", "26.50")</f>
        <v>26.50</v>
      </c>
      <c r="CZ45" s="88" t="s">
        <v>2985</v>
      </c>
      <c r="DA45" s="88" t="s">
        <v>1552</v>
      </c>
      <c r="DB45" s="215"/>
      <c r="DC45" s="215"/>
      <c r="DD45" s="215"/>
      <c r="DE45" s="215"/>
      <c r="DF45" s="194"/>
      <c r="DG45" s="215"/>
      <c r="DH45" s="215"/>
      <c r="DI45" s="215"/>
      <c r="DJ45" s="215"/>
      <c r="DK45" s="215"/>
      <c r="DL45" s="215"/>
      <c r="DM45" s="215"/>
      <c r="DN45" s="215"/>
      <c r="DO45" s="215"/>
      <c r="DP45" s="88" t="s">
        <v>2986</v>
      </c>
      <c r="DQ45" s="93" t="s">
        <v>2851</v>
      </c>
      <c r="DR45" s="215"/>
      <c r="DS45" s="215"/>
      <c r="DT45" s="215"/>
      <c r="DU45" s="215"/>
      <c r="DV45" s="215"/>
      <c r="DW45" s="215"/>
      <c r="DX45" s="215"/>
      <c r="DY45" s="215"/>
      <c r="DZ45" s="215"/>
      <c r="EA45" s="215"/>
      <c r="EB45" s="235"/>
    </row>
    <row r="46" ht="15.75" customHeight="1">
      <c r="A46" s="105" t="s">
        <v>2987</v>
      </c>
      <c r="B46" s="106" t="s">
        <v>2988</v>
      </c>
      <c r="C46" s="107" t="s">
        <v>1432</v>
      </c>
      <c r="D46" s="108" t="s">
        <v>1432</v>
      </c>
      <c r="E46" s="109" t="s">
        <v>832</v>
      </c>
      <c r="F46" s="110" t="s">
        <v>739</v>
      </c>
      <c r="G46" s="106" t="s">
        <v>2989</v>
      </c>
      <c r="H46" s="185" t="s">
        <v>653</v>
      </c>
      <c r="I46" s="185" t="s">
        <v>2990</v>
      </c>
      <c r="J46" s="185" t="s">
        <v>2549</v>
      </c>
      <c r="K46" s="185" t="s">
        <v>744</v>
      </c>
      <c r="L46" s="185" t="s">
        <v>672</v>
      </c>
      <c r="M46" s="185" t="s">
        <v>2991</v>
      </c>
      <c r="N46" s="185" t="s">
        <v>2992</v>
      </c>
      <c r="O46" s="185" t="s">
        <v>2993</v>
      </c>
      <c r="P46" s="185" t="s">
        <v>749</v>
      </c>
      <c r="Q46" s="185" t="s">
        <v>2994</v>
      </c>
      <c r="R46" s="218"/>
      <c r="S46" s="185" t="s">
        <v>2995</v>
      </c>
      <c r="T46" s="218"/>
      <c r="U46" s="185" t="s">
        <v>340</v>
      </c>
      <c r="V46" s="218"/>
      <c r="W46" s="94"/>
      <c r="X46" s="118" t="s">
        <v>2183</v>
      </c>
      <c r="Y46" s="118" t="s">
        <v>2996</v>
      </c>
      <c r="Z46" s="347" t="s">
        <v>239</v>
      </c>
      <c r="AA46" s="118" t="s">
        <v>2043</v>
      </c>
      <c r="AB46" s="118" t="s">
        <v>2997</v>
      </c>
      <c r="AC46" s="118" t="s">
        <v>2982</v>
      </c>
      <c r="AD46" s="118" t="s">
        <v>2998</v>
      </c>
      <c r="AE46" s="118" t="s">
        <v>2321</v>
      </c>
      <c r="AF46" s="118" t="s">
        <v>2999</v>
      </c>
      <c r="AG46" s="118" t="s">
        <v>3000</v>
      </c>
      <c r="AH46" s="118"/>
      <c r="AI46" s="118" t="s">
        <v>3001</v>
      </c>
      <c r="AJ46" s="220"/>
      <c r="AK46" s="94"/>
      <c r="AL46" s="187" t="s">
        <v>3002</v>
      </c>
      <c r="AM46" s="187" t="s">
        <v>919</v>
      </c>
      <c r="AN46" s="221"/>
      <c r="AO46" s="187" t="s">
        <v>3003</v>
      </c>
      <c r="AP46" s="221"/>
      <c r="AQ46" s="221"/>
      <c r="AR46" s="187" t="s">
        <v>3004</v>
      </c>
      <c r="AS46" s="221"/>
      <c r="AT46" s="187" t="s">
        <v>2019</v>
      </c>
      <c r="AU46" s="187" t="s">
        <v>1402</v>
      </c>
      <c r="AV46" s="187" t="s">
        <v>3005</v>
      </c>
      <c r="AW46" s="221"/>
      <c r="AX46" s="187" t="s">
        <v>3006</v>
      </c>
      <c r="AY46" s="221"/>
      <c r="AZ46" s="94"/>
      <c r="BA46" s="190" t="s">
        <v>1358</v>
      </c>
      <c r="BB46" s="190" t="s">
        <v>867</v>
      </c>
      <c r="BC46" s="190" t="s">
        <v>1465</v>
      </c>
      <c r="BD46" s="190" t="s">
        <v>3007</v>
      </c>
      <c r="BE46" s="190" t="s">
        <v>3008</v>
      </c>
      <c r="BF46" s="190" t="s">
        <v>2215</v>
      </c>
      <c r="BG46" s="131"/>
      <c r="BH46" s="190" t="s">
        <v>3009</v>
      </c>
      <c r="BI46" s="131"/>
      <c r="BJ46" s="190" t="s">
        <v>3010</v>
      </c>
      <c r="BK46" s="190" t="s">
        <v>2668</v>
      </c>
      <c r="BL46" s="131"/>
      <c r="BM46" s="131"/>
      <c r="BN46" s="131"/>
      <c r="BO46" s="131"/>
      <c r="BP46" s="94"/>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2146</v>
      </c>
      <c r="CC46" s="139" t="s">
        <v>3021</v>
      </c>
      <c r="CD46" s="222"/>
      <c r="CE46" s="224"/>
      <c r="CF46" s="165" t="s">
        <v>3022</v>
      </c>
      <c r="CG46" s="165" t="s">
        <v>3023</v>
      </c>
      <c r="CH46" s="165" t="s">
        <v>3024</v>
      </c>
      <c r="CI46" s="165" t="s">
        <v>3025</v>
      </c>
      <c r="CJ46" s="165" t="s">
        <v>1725</v>
      </c>
      <c r="CK46" s="165" t="s">
        <v>3026</v>
      </c>
      <c r="CL46" s="165" t="s">
        <v>3027</v>
      </c>
      <c r="CM46" s="204" t="str">
        <f>HYPERLINK("https://youtu.be/eT1ltwCFNY0","15.59")</f>
        <v>15.59</v>
      </c>
      <c r="CN46" s="226"/>
      <c r="CO46" s="226"/>
      <c r="CP46" s="206" t="s">
        <v>3028</v>
      </c>
      <c r="CQ46" s="207"/>
      <c r="CR46" s="226"/>
      <c r="CS46" s="103"/>
      <c r="CT46" s="209" t="s">
        <v>3029</v>
      </c>
      <c r="CU46" s="209" t="s">
        <v>2042</v>
      </c>
      <c r="CV46" s="209" t="s">
        <v>820</v>
      </c>
      <c r="CW46" s="209" t="s">
        <v>761</v>
      </c>
      <c r="CX46" s="209" t="s">
        <v>3030</v>
      </c>
      <c r="CY46" s="209" t="s">
        <v>2040</v>
      </c>
      <c r="CZ46" s="209" t="s">
        <v>3031</v>
      </c>
      <c r="DA46" s="209" t="s">
        <v>3032</v>
      </c>
      <c r="DB46" s="227"/>
      <c r="DC46" s="227"/>
      <c r="DD46" s="227"/>
      <c r="DE46" s="227"/>
      <c r="DF46" s="237"/>
      <c r="DG46" s="229"/>
      <c r="DH46" s="229"/>
      <c r="DI46" s="229"/>
      <c r="DJ46" s="229"/>
      <c r="DK46" s="210" t="s">
        <v>316</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1432</v>
      </c>
      <c r="D47" s="85" t="s">
        <v>1432</v>
      </c>
      <c r="E47" s="86" t="s">
        <v>1432</v>
      </c>
      <c r="F47" s="87" t="s">
        <v>3038</v>
      </c>
      <c r="G47" s="83" t="s">
        <v>2176</v>
      </c>
      <c r="H47" s="93" t="s">
        <v>3039</v>
      </c>
      <c r="I47" s="93" t="s">
        <v>3040</v>
      </c>
      <c r="J47" s="88" t="s">
        <v>3041</v>
      </c>
      <c r="K47" s="88" t="s">
        <v>3042</v>
      </c>
      <c r="L47" s="88" t="s">
        <v>1986</v>
      </c>
      <c r="M47" s="93" t="s">
        <v>3043</v>
      </c>
      <c r="N47" s="88" t="s">
        <v>3044</v>
      </c>
      <c r="O47" s="88" t="s">
        <v>3045</v>
      </c>
      <c r="P47" s="88" t="s">
        <v>2467</v>
      </c>
      <c r="Q47" s="215"/>
      <c r="R47" s="215"/>
      <c r="S47" s="93" t="s">
        <v>3046</v>
      </c>
      <c r="T47" s="215"/>
      <c r="U47" s="93" t="s">
        <v>3047</v>
      </c>
      <c r="V47" s="215"/>
      <c r="W47" s="94"/>
      <c r="X47" s="403" t="s">
        <v>114</v>
      </c>
      <c r="Y47" s="88" t="s">
        <v>1956</v>
      </c>
      <c r="Z47" s="93" t="s">
        <v>245</v>
      </c>
      <c r="AA47" s="88" t="s">
        <v>3048</v>
      </c>
      <c r="AB47" s="88" t="s">
        <v>3049</v>
      </c>
      <c r="AC47" s="88" t="s">
        <v>3050</v>
      </c>
      <c r="AD47" s="215"/>
      <c r="AE47" s="93" t="s">
        <v>526</v>
      </c>
      <c r="AF47" s="93" t="s">
        <v>2496</v>
      </c>
      <c r="AG47" s="215"/>
      <c r="AH47" s="215"/>
      <c r="AI47" s="215"/>
      <c r="AJ47" s="215"/>
      <c r="AK47" s="94"/>
      <c r="AL47" s="93" t="s">
        <v>3051</v>
      </c>
      <c r="AM47" s="88" t="s">
        <v>3052</v>
      </c>
      <c r="AN47" s="215"/>
      <c r="AO47" s="215"/>
      <c r="AP47" s="215"/>
      <c r="AQ47" s="215"/>
      <c r="AR47" s="215"/>
      <c r="AS47" s="215"/>
      <c r="AT47" s="93" t="s">
        <v>2326</v>
      </c>
      <c r="AU47" s="88" t="s">
        <v>2533</v>
      </c>
      <c r="AV47" s="215"/>
      <c r="AW47" s="215"/>
      <c r="AX47" s="215"/>
      <c r="AY47" s="215"/>
      <c r="AZ47" s="94"/>
      <c r="BA47" s="88" t="s">
        <v>1289</v>
      </c>
      <c r="BB47" s="88" t="s">
        <v>871</v>
      </c>
      <c r="BC47" s="88" t="s">
        <v>1630</v>
      </c>
      <c r="BD47" s="233" t="s">
        <v>2724</v>
      </c>
      <c r="BE47" s="93" t="s">
        <v>3053</v>
      </c>
      <c r="BF47" s="215"/>
      <c r="BG47" s="215"/>
      <c r="BH47" s="88" t="s">
        <v>573</v>
      </c>
      <c r="BI47" s="215"/>
      <c r="BJ47" s="88" t="s">
        <v>2291</v>
      </c>
      <c r="BK47" s="93" t="s">
        <v>3054</v>
      </c>
      <c r="BL47" s="215"/>
      <c r="BM47" s="215"/>
      <c r="BN47" s="215"/>
      <c r="BO47" s="215"/>
      <c r="BP47" s="94"/>
      <c r="BQ47" s="93" t="s">
        <v>3055</v>
      </c>
      <c r="BR47" s="88" t="s">
        <v>315</v>
      </c>
      <c r="BS47" s="88" t="s">
        <v>2554</v>
      </c>
      <c r="BT47" s="93" t="s">
        <v>3056</v>
      </c>
      <c r="BU47" s="88" t="s">
        <v>3057</v>
      </c>
      <c r="BV47" s="88" t="s">
        <v>1705</v>
      </c>
      <c r="BW47" s="215"/>
      <c r="BX47" s="93" t="s">
        <v>3058</v>
      </c>
      <c r="BY47" s="93" t="s">
        <v>3059</v>
      </c>
      <c r="BZ47" s="88" t="s">
        <v>3060</v>
      </c>
      <c r="CA47" s="215"/>
      <c r="CB47" s="215"/>
      <c r="CC47" s="215"/>
      <c r="CD47" s="215"/>
      <c r="CE47" s="194"/>
      <c r="CF47" s="88" t="s">
        <v>1107</v>
      </c>
      <c r="CG47" s="93" t="s">
        <v>1465</v>
      </c>
      <c r="CH47" s="88" t="s">
        <v>867</v>
      </c>
      <c r="CI47" s="93" t="s">
        <v>3061</v>
      </c>
      <c r="CJ47" s="93" t="s">
        <v>3062</v>
      </c>
      <c r="CK47" s="93" t="s">
        <v>3063</v>
      </c>
      <c r="CL47" s="88" t="s">
        <v>628</v>
      </c>
      <c r="CM47" s="93" t="s">
        <v>2809</v>
      </c>
      <c r="CN47" s="215"/>
      <c r="CO47" s="215"/>
      <c r="CP47" s="215"/>
      <c r="CQ47" s="215"/>
      <c r="CR47" s="215"/>
      <c r="CS47" s="103"/>
      <c r="CT47" s="93" t="s">
        <v>3064</v>
      </c>
      <c r="CU47" s="93" t="s">
        <v>2833</v>
      </c>
      <c r="CV47" s="88" t="s">
        <v>606</v>
      </c>
      <c r="CW47" s="88" t="s">
        <v>900</v>
      </c>
      <c r="CX47" s="88" t="s">
        <v>2021</v>
      </c>
      <c r="CY47" s="88" t="s">
        <v>3065</v>
      </c>
      <c r="CZ47" s="88" t="s">
        <v>3066</v>
      </c>
      <c r="DA47" s="93" t="s">
        <v>1913</v>
      </c>
      <c r="DB47" s="215"/>
      <c r="DC47" s="215"/>
      <c r="DD47" s="215"/>
      <c r="DE47" s="215"/>
      <c r="DF47" s="194"/>
      <c r="DG47" s="93" t="s">
        <v>3067</v>
      </c>
      <c r="DH47" s="215"/>
      <c r="DI47" s="215"/>
      <c r="DJ47" s="215"/>
      <c r="DK47" s="215"/>
      <c r="DL47" s="215"/>
      <c r="DM47" s="93" t="s">
        <v>695</v>
      </c>
      <c r="DN47" s="93" t="s">
        <v>3068</v>
      </c>
      <c r="DO47" s="93" t="s">
        <v>3069</v>
      </c>
      <c r="DP47" s="93" t="s">
        <v>3070</v>
      </c>
      <c r="DQ47" s="93" t="s">
        <v>1495</v>
      </c>
      <c r="DR47" s="215"/>
      <c r="DS47" s="215"/>
      <c r="DT47" s="215"/>
      <c r="DU47" s="215"/>
      <c r="DV47" s="215"/>
      <c r="DW47" s="215"/>
      <c r="DX47" s="215"/>
      <c r="DY47" s="215"/>
      <c r="DZ47" s="215"/>
      <c r="EA47" s="215"/>
      <c r="EB47" s="235"/>
    </row>
    <row r="48" ht="15.75" customHeight="1">
      <c r="A48" s="419" t="s">
        <v>3071</v>
      </c>
      <c r="B48" s="106" t="s">
        <v>3072</v>
      </c>
      <c r="C48" s="107" t="s">
        <v>1432</v>
      </c>
      <c r="D48" s="108" t="s">
        <v>1432</v>
      </c>
      <c r="E48" s="109" t="s">
        <v>1432</v>
      </c>
      <c r="F48" s="110" t="s">
        <v>1221</v>
      </c>
      <c r="G48" s="106" t="s">
        <v>339</v>
      </c>
      <c r="H48" s="185" t="s">
        <v>3073</v>
      </c>
      <c r="I48" s="185" t="s">
        <v>1731</v>
      </c>
      <c r="J48" s="185" t="s">
        <v>3074</v>
      </c>
      <c r="K48" s="112" t="s">
        <v>2481</v>
      </c>
      <c r="L48" s="112" t="s">
        <v>1350</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2165</v>
      </c>
      <c r="AA48" s="118" t="s">
        <v>2367</v>
      </c>
      <c r="AB48" s="118" t="s">
        <v>3085</v>
      </c>
      <c r="AC48" s="118" t="s">
        <v>3086</v>
      </c>
      <c r="AD48" s="118" t="s">
        <v>3087</v>
      </c>
      <c r="AE48" s="118" t="s">
        <v>3088</v>
      </c>
      <c r="AF48" s="118" t="s">
        <v>3089</v>
      </c>
      <c r="AG48" s="118" t="s">
        <v>3090</v>
      </c>
      <c r="AH48" s="118" t="s">
        <v>2972</v>
      </c>
      <c r="AI48" s="118" t="s">
        <v>2841</v>
      </c>
      <c r="AJ48" s="118" t="s">
        <v>3091</v>
      </c>
      <c r="AK48" s="94"/>
      <c r="AL48" s="187" t="s">
        <v>3092</v>
      </c>
      <c r="AM48" s="187" t="s">
        <v>1343</v>
      </c>
      <c r="AN48" s="187" t="s">
        <v>3093</v>
      </c>
      <c r="AO48" s="187" t="s">
        <v>3094</v>
      </c>
      <c r="AP48" s="187" t="s">
        <v>3095</v>
      </c>
      <c r="AQ48" s="187" t="s">
        <v>3096</v>
      </c>
      <c r="AR48" s="187" t="s">
        <v>3097</v>
      </c>
      <c r="AS48" s="187"/>
      <c r="AT48" s="187" t="s">
        <v>3098</v>
      </c>
      <c r="AU48" s="121" t="s">
        <v>3099</v>
      </c>
      <c r="AV48" s="187" t="s">
        <v>432</v>
      </c>
      <c r="AW48" s="187"/>
      <c r="AX48" s="187" t="s">
        <v>1165</v>
      </c>
      <c r="AY48" s="187" t="s">
        <v>3100</v>
      </c>
      <c r="AZ48" s="157"/>
      <c r="BA48" s="190" t="s">
        <v>1491</v>
      </c>
      <c r="BB48" s="127" t="s">
        <v>2417</v>
      </c>
      <c r="BC48" s="127" t="s">
        <v>2337</v>
      </c>
      <c r="BD48" s="190" t="s">
        <v>3101</v>
      </c>
      <c r="BE48" s="190" t="s">
        <v>3102</v>
      </c>
      <c r="BF48" s="190" t="s">
        <v>1242</v>
      </c>
      <c r="BG48" s="190" t="s">
        <v>3103</v>
      </c>
      <c r="BH48" s="127" t="s">
        <v>2127</v>
      </c>
      <c r="BI48" s="190" t="s">
        <v>2408</v>
      </c>
      <c r="BJ48" s="190" t="s">
        <v>3104</v>
      </c>
      <c r="BK48" s="190" t="s">
        <v>3105</v>
      </c>
      <c r="BL48" s="190"/>
      <c r="BM48" s="127" t="s">
        <v>3106</v>
      </c>
      <c r="BN48" s="190" t="s">
        <v>3107</v>
      </c>
      <c r="BO48" s="190" t="s">
        <v>3108</v>
      </c>
      <c r="BP48" s="157"/>
      <c r="BQ48" s="134" t="s">
        <v>3109</v>
      </c>
      <c r="BR48" s="139" t="s">
        <v>3110</v>
      </c>
      <c r="BS48" s="139" t="s">
        <v>3111</v>
      </c>
      <c r="BT48" s="139" t="s">
        <v>3112</v>
      </c>
      <c r="BU48" s="139" t="s">
        <v>2576</v>
      </c>
      <c r="BV48" s="139" t="s">
        <v>633</v>
      </c>
      <c r="BW48" s="139" t="s">
        <v>557</v>
      </c>
      <c r="BX48" s="139" t="s">
        <v>3113</v>
      </c>
      <c r="BY48" s="139" t="s">
        <v>3114</v>
      </c>
      <c r="BZ48" s="139" t="s">
        <v>3115</v>
      </c>
      <c r="CA48" s="139" t="s">
        <v>2036</v>
      </c>
      <c r="CB48" s="139" t="s">
        <v>1356</v>
      </c>
      <c r="CC48" s="139" t="s">
        <v>3116</v>
      </c>
      <c r="CD48" s="139" t="s">
        <v>3117</v>
      </c>
      <c r="CE48" s="139"/>
      <c r="CF48" s="165" t="s">
        <v>3118</v>
      </c>
      <c r="CG48" s="390" t="s">
        <v>137</v>
      </c>
      <c r="CH48" s="165" t="s">
        <v>971</v>
      </c>
      <c r="CI48" s="165" t="s">
        <v>2822</v>
      </c>
      <c r="CJ48" s="165" t="s">
        <v>3119</v>
      </c>
      <c r="CK48" s="165" t="s">
        <v>3120</v>
      </c>
      <c r="CL48" s="165" t="s">
        <v>2798</v>
      </c>
      <c r="CM48" s="165" t="s">
        <v>2122</v>
      </c>
      <c r="CN48" s="165" t="s">
        <v>3121</v>
      </c>
      <c r="CO48" s="141" t="s">
        <v>998</v>
      </c>
      <c r="CP48" s="165"/>
      <c r="CQ48" s="165" t="s">
        <v>3122</v>
      </c>
      <c r="CR48" s="165" t="s">
        <v>3123</v>
      </c>
      <c r="CS48" s="103"/>
      <c r="CT48" s="209" t="s">
        <v>3124</v>
      </c>
      <c r="CU48" s="209" t="s">
        <v>2042</v>
      </c>
      <c r="CV48" s="146" t="s">
        <v>1273</v>
      </c>
      <c r="CW48" s="209" t="s">
        <v>3125</v>
      </c>
      <c r="CX48" s="384" t="s">
        <v>3126</v>
      </c>
      <c r="CY48" s="209" t="s">
        <v>3127</v>
      </c>
      <c r="CZ48" s="385" t="s">
        <v>3128</v>
      </c>
      <c r="DA48" s="146" t="s">
        <v>2951</v>
      </c>
      <c r="DB48" s="209" t="s">
        <v>3129</v>
      </c>
      <c r="DC48" s="209" t="s">
        <v>3130</v>
      </c>
      <c r="DD48" s="209" t="s">
        <v>1183</v>
      </c>
      <c r="DE48" s="209" t="s">
        <v>3131</v>
      </c>
      <c r="DF48" s="209"/>
      <c r="DG48" s="210" t="s">
        <v>3132</v>
      </c>
      <c r="DH48" s="210"/>
      <c r="DI48" s="210" t="s">
        <v>3133</v>
      </c>
      <c r="DJ48" s="210" t="s">
        <v>3134</v>
      </c>
      <c r="DK48" s="210" t="s">
        <v>3135</v>
      </c>
      <c r="DL48" s="210" t="s">
        <v>3136</v>
      </c>
      <c r="DM48" s="210" t="s">
        <v>1823</v>
      </c>
      <c r="DN48" s="210" t="s">
        <v>3137</v>
      </c>
      <c r="DO48" s="210" t="s">
        <v>3138</v>
      </c>
      <c r="DP48" s="210" t="s">
        <v>3139</v>
      </c>
      <c r="DQ48" s="210" t="s">
        <v>3140</v>
      </c>
      <c r="DR48" s="210" t="s">
        <v>3141</v>
      </c>
      <c r="DS48" s="210" t="s">
        <v>2620</v>
      </c>
      <c r="DT48" s="210" t="s">
        <v>2968</v>
      </c>
      <c r="DU48" s="210" t="s">
        <v>3142</v>
      </c>
      <c r="DV48" s="210" t="s">
        <v>3143</v>
      </c>
      <c r="DW48" s="210" t="s">
        <v>2461</v>
      </c>
      <c r="DX48" s="210" t="s">
        <v>3144</v>
      </c>
      <c r="DY48" s="210" t="s">
        <v>533</v>
      </c>
      <c r="DZ48" s="210" t="s">
        <v>3145</v>
      </c>
      <c r="EA48" s="210" t="s">
        <v>472</v>
      </c>
      <c r="EB48" s="270" t="s">
        <v>3146</v>
      </c>
    </row>
    <row r="49">
      <c r="A49" s="420" t="s">
        <v>3147</v>
      </c>
      <c r="B49" s="83" t="s">
        <v>3148</v>
      </c>
      <c r="C49" s="84" t="s">
        <v>1432</v>
      </c>
      <c r="D49" s="85" t="s">
        <v>832</v>
      </c>
      <c r="E49" s="86" t="s">
        <v>1432</v>
      </c>
      <c r="F49" s="87" t="s">
        <v>3149</v>
      </c>
      <c r="G49" s="83" t="s">
        <v>1998</v>
      </c>
      <c r="H49" s="93" t="s">
        <v>2637</v>
      </c>
      <c r="I49" s="93" t="s">
        <v>3150</v>
      </c>
      <c r="J49" s="93" t="s">
        <v>3151</v>
      </c>
      <c r="K49" s="88" t="s">
        <v>3152</v>
      </c>
      <c r="L49" s="93" t="s">
        <v>1931</v>
      </c>
      <c r="M49" s="93" t="s">
        <v>3153</v>
      </c>
      <c r="N49" s="93" t="s">
        <v>2687</v>
      </c>
      <c r="O49" s="88" t="s">
        <v>2485</v>
      </c>
      <c r="P49" s="88" t="s">
        <v>107</v>
      </c>
      <c r="Q49" s="88" t="s">
        <v>3154</v>
      </c>
      <c r="R49" s="215"/>
      <c r="S49" s="93" t="s">
        <v>3155</v>
      </c>
      <c r="T49" s="215"/>
      <c r="U49" s="88" t="s">
        <v>3156</v>
      </c>
      <c r="V49" s="215"/>
      <c r="W49" s="94"/>
      <c r="X49" s="97" t="s">
        <v>3157</v>
      </c>
      <c r="Y49" s="93" t="s">
        <v>3158</v>
      </c>
      <c r="Z49" s="93" t="s">
        <v>177</v>
      </c>
      <c r="AA49" s="93" t="s">
        <v>3159</v>
      </c>
      <c r="AB49" s="88" t="s">
        <v>2040</v>
      </c>
      <c r="AC49" s="93" t="s">
        <v>3160</v>
      </c>
      <c r="AD49" s="93" t="s">
        <v>2800</v>
      </c>
      <c r="AE49" s="93" t="s">
        <v>3108</v>
      </c>
      <c r="AF49" s="235" t="s">
        <v>2434</v>
      </c>
      <c r="AG49" s="235" t="s">
        <v>315</v>
      </c>
      <c r="AH49" s="215"/>
      <c r="AI49" s="93" t="s">
        <v>3161</v>
      </c>
      <c r="AJ49" s="215"/>
      <c r="AK49" s="94"/>
      <c r="AL49" s="93" t="s">
        <v>3162</v>
      </c>
      <c r="AM49" s="93" t="s">
        <v>1255</v>
      </c>
      <c r="AN49" s="215"/>
      <c r="AO49" s="215"/>
      <c r="AP49" s="215"/>
      <c r="AQ49" s="215"/>
      <c r="AR49" s="215"/>
      <c r="AS49" s="215"/>
      <c r="AT49" s="235" t="s">
        <v>3163</v>
      </c>
      <c r="AU49" s="93" t="s">
        <v>3164</v>
      </c>
      <c r="AV49" s="93" t="s">
        <v>3165</v>
      </c>
      <c r="AW49" s="215"/>
      <c r="AX49" s="235" t="s">
        <v>3166</v>
      </c>
      <c r="AY49" s="215"/>
      <c r="AZ49" s="94"/>
      <c r="BA49" s="93" t="s">
        <v>3167</v>
      </c>
      <c r="BB49" s="93" t="s">
        <v>2764</v>
      </c>
      <c r="BC49" s="93" t="s">
        <v>3168</v>
      </c>
      <c r="BD49" s="93" t="s">
        <v>3169</v>
      </c>
      <c r="BE49" s="88" t="s">
        <v>3170</v>
      </c>
      <c r="BF49" s="88" t="s">
        <v>3171</v>
      </c>
      <c r="BG49" s="215"/>
      <c r="BH49" s="93" t="s">
        <v>3172</v>
      </c>
      <c r="BI49" s="215"/>
      <c r="BJ49" s="93" t="s">
        <v>3173</v>
      </c>
      <c r="BK49" s="93" t="s">
        <v>2928</v>
      </c>
      <c r="BL49" s="215"/>
      <c r="BM49" s="93" t="s">
        <v>2819</v>
      </c>
      <c r="BN49" s="93" t="s">
        <v>1656</v>
      </c>
      <c r="BO49" s="93" t="s">
        <v>3174</v>
      </c>
      <c r="BP49" s="94"/>
      <c r="BQ49" s="93" t="s">
        <v>3175</v>
      </c>
      <c r="BR49" s="93" t="s">
        <v>1693</v>
      </c>
      <c r="BS49" s="93" t="s">
        <v>1617</v>
      </c>
      <c r="BT49" s="93" t="s">
        <v>2823</v>
      </c>
      <c r="BU49" s="93" t="s">
        <v>3176</v>
      </c>
      <c r="BV49" s="88" t="s">
        <v>970</v>
      </c>
      <c r="BW49" s="93" t="s">
        <v>557</v>
      </c>
      <c r="BX49" s="215"/>
      <c r="BY49" s="93" t="s">
        <v>3177</v>
      </c>
      <c r="BZ49" s="88" t="s">
        <v>3178</v>
      </c>
      <c r="CA49" s="93" t="s">
        <v>3179</v>
      </c>
      <c r="CB49" s="88" t="s">
        <v>3180</v>
      </c>
      <c r="CC49" s="88" t="s">
        <v>447</v>
      </c>
      <c r="CD49" s="215"/>
      <c r="CE49" s="194"/>
      <c r="CF49" s="93" t="s">
        <v>3181</v>
      </c>
      <c r="CG49" s="93" t="s">
        <v>3182</v>
      </c>
      <c r="CH49" s="93" t="s">
        <v>3183</v>
      </c>
      <c r="CI49" s="93" t="s">
        <v>3184</v>
      </c>
      <c r="CJ49" s="93" t="s">
        <v>1408</v>
      </c>
      <c r="CK49" s="93" t="s">
        <v>2834</v>
      </c>
      <c r="CL49" s="93" t="s">
        <v>3185</v>
      </c>
      <c r="CM49" s="93" t="s">
        <v>3186</v>
      </c>
      <c r="CN49" s="215"/>
      <c r="CO49" s="93" t="s">
        <v>3187</v>
      </c>
      <c r="CP49" s="215"/>
      <c r="CQ49" s="93" t="s">
        <v>3188</v>
      </c>
      <c r="CR49" s="215"/>
      <c r="CS49" s="103"/>
      <c r="CT49" s="93" t="s">
        <v>3189</v>
      </c>
      <c r="CU49" s="93" t="s">
        <v>1725</v>
      </c>
      <c r="CV49" s="93" t="s">
        <v>2076</v>
      </c>
      <c r="CW49" s="93" t="s">
        <v>3190</v>
      </c>
      <c r="CX49" s="93" t="s">
        <v>3191</v>
      </c>
      <c r="CY49" s="88" t="s">
        <v>1853</v>
      </c>
      <c r="CZ49" s="93" t="s">
        <v>3192</v>
      </c>
      <c r="DA49" s="93" t="s">
        <v>2188</v>
      </c>
      <c r="DB49" s="93" t="s">
        <v>3193</v>
      </c>
      <c r="DC49" s="215"/>
      <c r="DD49" s="93" t="s">
        <v>761</v>
      </c>
      <c r="DE49" s="93" t="s">
        <v>3194</v>
      </c>
      <c r="DF49" s="194"/>
      <c r="DG49" s="93" t="s">
        <v>3195</v>
      </c>
      <c r="DH49" s="215"/>
      <c r="DI49" s="215"/>
      <c r="DJ49" s="215"/>
      <c r="DK49" s="89" t="s">
        <v>199</v>
      </c>
      <c r="DL49" s="93" t="s">
        <v>535</v>
      </c>
      <c r="DM49" s="93" t="s">
        <v>320</v>
      </c>
      <c r="DN49" s="215"/>
      <c r="DO49" s="215"/>
      <c r="DP49" s="93" t="s">
        <v>3196</v>
      </c>
      <c r="DQ49" s="93" t="s">
        <v>3197</v>
      </c>
      <c r="DR49" s="215"/>
      <c r="DS49" s="93" t="s">
        <v>3198</v>
      </c>
      <c r="DT49" s="215"/>
      <c r="DU49" s="93" t="s">
        <v>3199</v>
      </c>
      <c r="DV49" s="215"/>
      <c r="DW49" s="93" t="s">
        <v>2455</v>
      </c>
      <c r="DX49" s="88" t="s">
        <v>212</v>
      </c>
      <c r="DY49" s="215"/>
      <c r="DZ49" s="93" t="s">
        <v>2092</v>
      </c>
      <c r="EA49" s="93" t="s">
        <v>876</v>
      </c>
      <c r="EB49" s="162" t="s">
        <v>3200</v>
      </c>
    </row>
    <row r="50" ht="15.75" customHeight="1">
      <c r="A50" s="421" t="s">
        <v>3201</v>
      </c>
      <c r="B50" s="106" t="s">
        <v>3202</v>
      </c>
      <c r="C50" s="107" t="s">
        <v>1432</v>
      </c>
      <c r="D50" s="108" t="s">
        <v>739</v>
      </c>
      <c r="E50" s="109" t="s">
        <v>1432</v>
      </c>
      <c r="F50" s="110" t="s">
        <v>443</v>
      </c>
      <c r="G50" s="106" t="s">
        <v>2061</v>
      </c>
      <c r="H50" s="185" t="s">
        <v>2329</v>
      </c>
      <c r="I50" s="185" t="s">
        <v>1308</v>
      </c>
      <c r="J50" s="185" t="s">
        <v>3203</v>
      </c>
      <c r="K50" s="185" t="s">
        <v>3204</v>
      </c>
      <c r="L50" s="185" t="s">
        <v>183</v>
      </c>
      <c r="M50" s="218"/>
      <c r="N50" s="185" t="s">
        <v>3205</v>
      </c>
      <c r="O50" s="112" t="s">
        <v>3206</v>
      </c>
      <c r="P50" s="185" t="s">
        <v>107</v>
      </c>
      <c r="Q50" s="218"/>
      <c r="R50" s="218"/>
      <c r="S50" s="218"/>
      <c r="T50" s="218"/>
      <c r="U50" s="218"/>
      <c r="V50" s="218"/>
      <c r="W50" s="94"/>
      <c r="X50" s="116" t="s">
        <v>1966</v>
      </c>
      <c r="Y50" s="118" t="s">
        <v>1359</v>
      </c>
      <c r="Z50" s="118" t="s">
        <v>1265</v>
      </c>
      <c r="AA50" s="118" t="s">
        <v>2758</v>
      </c>
      <c r="AB50" s="197" t="s">
        <v>3207</v>
      </c>
      <c r="AC50" s="118" t="s">
        <v>3126</v>
      </c>
      <c r="AD50" s="220"/>
      <c r="AE50" s="118" t="s">
        <v>3208</v>
      </c>
      <c r="AF50" s="118" t="s">
        <v>463</v>
      </c>
      <c r="AG50" s="220"/>
      <c r="AH50" s="220"/>
      <c r="AI50" s="118" t="s">
        <v>3209</v>
      </c>
      <c r="AJ50" s="220"/>
      <c r="AK50" s="94"/>
      <c r="AL50" s="187" t="s">
        <v>611</v>
      </c>
      <c r="AM50" s="187" t="s">
        <v>2162</v>
      </c>
      <c r="AN50" s="221"/>
      <c r="AO50" s="221"/>
      <c r="AP50" s="221"/>
      <c r="AQ50" s="221"/>
      <c r="AR50" s="221"/>
      <c r="AS50" s="221"/>
      <c r="AT50" s="187" t="s">
        <v>2919</v>
      </c>
      <c r="AU50" s="187" t="s">
        <v>2710</v>
      </c>
      <c r="AV50" s="221"/>
      <c r="AW50" s="221"/>
      <c r="AX50" s="187" t="s">
        <v>931</v>
      </c>
      <c r="AY50" s="221"/>
      <c r="AZ50" s="94"/>
      <c r="BA50" s="190" t="s">
        <v>2430</v>
      </c>
      <c r="BB50" s="190" t="s">
        <v>1321</v>
      </c>
      <c r="BC50" s="190" t="s">
        <v>2710</v>
      </c>
      <c r="BD50" s="190" t="s">
        <v>3210</v>
      </c>
      <c r="BE50" s="190" t="s">
        <v>3211</v>
      </c>
      <c r="BF50" s="128" t="s">
        <v>3212</v>
      </c>
      <c r="BG50" s="131"/>
      <c r="BH50" s="190" t="s">
        <v>2085</v>
      </c>
      <c r="BI50" s="190"/>
      <c r="BJ50" s="190" t="s">
        <v>3213</v>
      </c>
      <c r="BK50" s="190" t="s">
        <v>1861</v>
      </c>
      <c r="BL50" s="131"/>
      <c r="BM50" s="190" t="s">
        <v>447</v>
      </c>
      <c r="BN50" s="190" t="s">
        <v>3214</v>
      </c>
      <c r="BO50" s="131"/>
      <c r="BP50" s="94"/>
      <c r="BQ50" s="139" t="s">
        <v>3215</v>
      </c>
      <c r="BR50" s="139" t="s">
        <v>3216</v>
      </c>
      <c r="BS50" s="139" t="s">
        <v>2343</v>
      </c>
      <c r="BT50" s="134" t="s">
        <v>3217</v>
      </c>
      <c r="BU50" s="139" t="s">
        <v>3218</v>
      </c>
      <c r="BV50" s="139" t="s">
        <v>2348</v>
      </c>
      <c r="BW50" s="222"/>
      <c r="BX50" s="222"/>
      <c r="BY50" s="139" t="s">
        <v>3219</v>
      </c>
      <c r="BZ50" s="222"/>
      <c r="CA50" s="222"/>
      <c r="CB50" s="222"/>
      <c r="CC50" s="222"/>
      <c r="CD50" s="222"/>
      <c r="CE50" s="224"/>
      <c r="CF50" s="165" t="s">
        <v>3050</v>
      </c>
      <c r="CG50" s="165" t="s">
        <v>3220</v>
      </c>
      <c r="CH50" s="165" t="s">
        <v>1986</v>
      </c>
      <c r="CI50" s="165" t="s">
        <v>1979</v>
      </c>
      <c r="CJ50" s="226"/>
      <c r="CK50" s="165" t="s">
        <v>2444</v>
      </c>
      <c r="CL50" s="165" t="s">
        <v>3221</v>
      </c>
      <c r="CM50" s="165" t="s">
        <v>2737</v>
      </c>
      <c r="CN50" s="226"/>
      <c r="CO50" s="226"/>
      <c r="CP50" s="226"/>
      <c r="CQ50" s="226"/>
      <c r="CR50" s="226"/>
      <c r="CS50" s="103"/>
      <c r="CT50" s="209" t="s">
        <v>3222</v>
      </c>
      <c r="CU50" s="209" t="s">
        <v>3223</v>
      </c>
      <c r="CV50" s="209" t="s">
        <v>3224</v>
      </c>
      <c r="CW50" s="209" t="s">
        <v>3225</v>
      </c>
      <c r="CX50" s="227"/>
      <c r="CY50" s="209" t="s">
        <v>3226</v>
      </c>
      <c r="CZ50" s="209" t="s">
        <v>2985</v>
      </c>
      <c r="DA50" s="209" t="s">
        <v>128</v>
      </c>
      <c r="DB50" s="227"/>
      <c r="DC50" s="227"/>
      <c r="DD50" s="227"/>
      <c r="DE50" s="227"/>
      <c r="DF50" s="237"/>
      <c r="DG50" s="210" t="s">
        <v>3227</v>
      </c>
      <c r="DH50" s="229"/>
      <c r="DI50" s="229"/>
      <c r="DJ50" s="229"/>
      <c r="DK50" s="154" t="s">
        <v>199</v>
      </c>
      <c r="DL50" s="229"/>
      <c r="DM50" s="229"/>
      <c r="DN50" s="229"/>
      <c r="DO50" s="229"/>
      <c r="DP50" s="210" t="s">
        <v>3228</v>
      </c>
      <c r="DQ50" s="210" t="s">
        <v>3229</v>
      </c>
      <c r="DR50" s="229"/>
      <c r="DS50" s="229"/>
      <c r="DT50" s="229"/>
      <c r="DU50" s="229"/>
      <c r="DV50" s="229"/>
      <c r="DW50" s="229"/>
      <c r="DX50" s="229"/>
      <c r="DY50" s="210" t="s">
        <v>3230</v>
      </c>
      <c r="DZ50" s="229"/>
      <c r="EA50" s="229"/>
      <c r="EB50" s="270"/>
    </row>
    <row r="51" ht="15.75" customHeight="1">
      <c r="A51" s="309" t="s">
        <v>3231</v>
      </c>
      <c r="B51" s="83" t="s">
        <v>3232</v>
      </c>
      <c r="C51" s="84" t="s">
        <v>1432</v>
      </c>
      <c r="D51" s="85" t="s">
        <v>832</v>
      </c>
      <c r="E51" s="86" t="s">
        <v>1432</v>
      </c>
      <c r="F51" s="87" t="s">
        <v>337</v>
      </c>
      <c r="G51" s="83" t="s">
        <v>1809</v>
      </c>
      <c r="H51" s="93" t="s">
        <v>3233</v>
      </c>
      <c r="I51" s="422" t="s">
        <v>3234</v>
      </c>
      <c r="J51" s="213" t="s">
        <v>3041</v>
      </c>
      <c r="K51" s="235" t="s">
        <v>2947</v>
      </c>
      <c r="L51" s="213" t="s">
        <v>1335</v>
      </c>
      <c r="M51" s="215"/>
      <c r="N51" s="246" t="s">
        <v>3235</v>
      </c>
      <c r="O51" s="213" t="s">
        <v>3236</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3237</v>
      </c>
      <c r="AC51" s="93" t="s">
        <v>3238</v>
      </c>
      <c r="AD51" s="215"/>
      <c r="AE51" s="93" t="s">
        <v>3239</v>
      </c>
      <c r="AF51" s="93" t="s">
        <v>1449</v>
      </c>
      <c r="AG51" s="215"/>
      <c r="AH51" s="215"/>
      <c r="AI51" s="215"/>
      <c r="AJ51" s="215"/>
      <c r="AK51" s="94"/>
      <c r="AL51" s="215"/>
      <c r="AM51" s="93" t="s">
        <v>2527</v>
      </c>
      <c r="AN51" s="215"/>
      <c r="AO51" s="215"/>
      <c r="AP51" s="215"/>
      <c r="AQ51" s="215"/>
      <c r="AR51" s="215"/>
      <c r="AS51" s="215"/>
      <c r="AT51" s="215"/>
      <c r="AU51" s="93" t="s">
        <v>3240</v>
      </c>
      <c r="AV51" s="215"/>
      <c r="AW51" s="95" t="str">
        <f>HYPERLINK("https://youtu.be/6Ivs7QCASPU","42.96")</f>
        <v>42.96</v>
      </c>
      <c r="AX51" s="215"/>
      <c r="AY51" s="215"/>
      <c r="AZ51" s="94"/>
      <c r="BA51" s="93" t="s">
        <v>924</v>
      </c>
      <c r="BB51" s="93" t="s">
        <v>2202</v>
      </c>
      <c r="BC51" s="93" t="s">
        <v>302</v>
      </c>
      <c r="BD51" s="235" t="s">
        <v>1638</v>
      </c>
      <c r="BE51" s="93" t="s">
        <v>1574</v>
      </c>
      <c r="BF51" s="215"/>
      <c r="BG51" s="215"/>
      <c r="BH51" s="93" t="s">
        <v>2189</v>
      </c>
      <c r="BI51" s="215"/>
      <c r="BJ51" s="246" t="s">
        <v>2766</v>
      </c>
      <c r="BK51" s="95" t="str">
        <f>HYPERLINK("https://www.twitch.tv/kaffelon/clip/WittyHonestRaccoonSmoocherZ?filter=clips&amp;range=all&amp;sort=time","12.53")</f>
        <v>12.53</v>
      </c>
      <c r="BL51" s="215"/>
      <c r="BM51" s="215"/>
      <c r="BN51" s="215"/>
      <c r="BO51" s="215"/>
      <c r="BP51" s="94"/>
      <c r="BQ51" s="93"/>
      <c r="BR51" s="235" t="s">
        <v>3241</v>
      </c>
      <c r="BS51" s="93" t="s">
        <v>2346</v>
      </c>
      <c r="BT51" s="93" t="s">
        <v>3242</v>
      </c>
      <c r="BU51" s="93" t="s">
        <v>3243</v>
      </c>
      <c r="BV51" s="93" t="s">
        <v>3244</v>
      </c>
      <c r="BW51" s="215"/>
      <c r="BX51" s="215"/>
      <c r="BY51" s="93" t="s">
        <v>596</v>
      </c>
      <c r="BZ51" s="93" t="s">
        <v>3245</v>
      </c>
      <c r="CA51" s="95" t="str">
        <f>HYPERLINK("https://www.youtube.com/watch?v=PyA-SZuIcJQ","4:26.17")</f>
        <v>4:26.17</v>
      </c>
      <c r="CB51" s="215"/>
      <c r="CC51" s="215"/>
      <c r="CD51" s="215"/>
      <c r="CE51" s="194"/>
      <c r="CF51" s="213" t="s">
        <v>1235</v>
      </c>
      <c r="CG51" s="93" t="s">
        <v>1402</v>
      </c>
      <c r="CH51" s="213" t="s">
        <v>900</v>
      </c>
      <c r="CI51" s="93" t="s">
        <v>3246</v>
      </c>
      <c r="CJ51" s="215"/>
      <c r="CK51" s="93" t="s">
        <v>3247</v>
      </c>
      <c r="CL51" s="93" t="s">
        <v>2397</v>
      </c>
      <c r="CM51" s="93" t="s">
        <v>3248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3249</v>
      </c>
      <c r="DQ51" s="93"/>
      <c r="DR51" s="215"/>
      <c r="DS51" s="215"/>
      <c r="DT51" s="215"/>
      <c r="DU51" s="215"/>
      <c r="DV51" s="215"/>
      <c r="DW51" s="215"/>
      <c r="DX51" s="93"/>
      <c r="DY51" s="215"/>
      <c r="DZ51" s="215"/>
      <c r="EA51" s="215"/>
      <c r="EB51" s="235"/>
    </row>
    <row r="52" ht="15.75" customHeight="1">
      <c r="A52" s="423" t="s">
        <v>3250</v>
      </c>
      <c r="B52" s="106" t="s">
        <v>3251</v>
      </c>
      <c r="C52" s="107" t="s">
        <v>1432</v>
      </c>
      <c r="D52" s="108" t="s">
        <v>1432</v>
      </c>
      <c r="E52" s="109" t="s">
        <v>1432</v>
      </c>
      <c r="F52" s="110" t="s">
        <v>1664</v>
      </c>
      <c r="G52" s="106" t="s">
        <v>3252</v>
      </c>
      <c r="H52" s="112" t="s">
        <v>2934</v>
      </c>
      <c r="I52" s="112" t="s">
        <v>3253</v>
      </c>
      <c r="J52" s="185" t="s">
        <v>555</v>
      </c>
      <c r="K52" s="185" t="s">
        <v>3254</v>
      </c>
      <c r="L52" s="424" t="str">
        <f>hyperlink("https://www.twitch.tv/videos/642998947","44.64")</f>
        <v>44.64</v>
      </c>
      <c r="M52" s="112" t="s">
        <v>3255</v>
      </c>
      <c r="N52" s="424" t="str">
        <f>hyperlink("https://www.twitch.tv/videos/642995088","1:11.81")</f>
        <v>1:11.81</v>
      </c>
      <c r="O52" s="112" t="s">
        <v>2129</v>
      </c>
      <c r="P52" s="185" t="s">
        <v>2467</v>
      </c>
      <c r="Q52" s="185" t="s">
        <v>3256</v>
      </c>
      <c r="R52" s="218"/>
      <c r="S52" s="185" t="s">
        <v>2311</v>
      </c>
      <c r="T52" s="185" t="s">
        <v>2232</v>
      </c>
      <c r="U52" s="185" t="s">
        <v>2075</v>
      </c>
      <c r="V52" s="185" t="s">
        <v>3257</v>
      </c>
      <c r="W52" s="94"/>
      <c r="X52" s="118" t="s">
        <v>2195</v>
      </c>
      <c r="Y52" s="118" t="s">
        <v>3258</v>
      </c>
      <c r="Z52" s="118" t="s">
        <v>245</v>
      </c>
      <c r="AA52" s="198" t="s">
        <v>3259</v>
      </c>
      <c r="AB52" s="118" t="s">
        <v>3260</v>
      </c>
      <c r="AC52" s="118" t="s">
        <v>3261</v>
      </c>
      <c r="AD52" s="116" t="s">
        <v>3262</v>
      </c>
      <c r="AE52" s="116" t="s">
        <v>990</v>
      </c>
      <c r="AF52" s="118" t="s">
        <v>760</v>
      </c>
      <c r="AG52" s="220"/>
      <c r="AH52" s="220"/>
      <c r="AI52" s="220"/>
      <c r="AJ52" s="118" t="s">
        <v>3263</v>
      </c>
      <c r="AK52" s="94"/>
      <c r="AL52" s="121" t="s">
        <v>3264</v>
      </c>
      <c r="AM52" s="121" t="s">
        <v>3265</v>
      </c>
      <c r="AN52" s="221"/>
      <c r="AO52" s="221"/>
      <c r="AP52" s="121" t="s">
        <v>2880</v>
      </c>
      <c r="AQ52" s="121" t="s">
        <v>3266</v>
      </c>
      <c r="AR52" s="221"/>
      <c r="AS52" s="187" t="s">
        <v>3267</v>
      </c>
      <c r="AT52" s="187" t="s">
        <v>2919</v>
      </c>
      <c r="AU52" s="121" t="s">
        <v>1115</v>
      </c>
      <c r="AV52" s="221"/>
      <c r="AW52" s="221"/>
      <c r="AX52" s="199" t="s">
        <v>2724</v>
      </c>
      <c r="AY52" s="221"/>
      <c r="AZ52" s="94"/>
      <c r="BA52" s="190" t="s">
        <v>3268</v>
      </c>
      <c r="BB52" s="190" t="s">
        <v>1187</v>
      </c>
      <c r="BC52" s="190" t="s">
        <v>2023</v>
      </c>
      <c r="BD52" s="127" t="s">
        <v>1388</v>
      </c>
      <c r="BE52" s="190" t="s">
        <v>2982</v>
      </c>
      <c r="BF52" s="131"/>
      <c r="BG52" s="131"/>
      <c r="BH52" s="190" t="s">
        <v>378</v>
      </c>
      <c r="BI52" s="131"/>
      <c r="BJ52" s="190" t="s">
        <v>3269</v>
      </c>
      <c r="BK52" s="425" t="s">
        <v>803</v>
      </c>
      <c r="BL52" s="131"/>
      <c r="BM52" s="131"/>
      <c r="BN52" s="131"/>
      <c r="BO52" s="131"/>
      <c r="BP52" s="94"/>
      <c r="BQ52" s="222"/>
      <c r="BR52" s="139" t="s">
        <v>3270</v>
      </c>
      <c r="BS52" s="139" t="s">
        <v>2995</v>
      </c>
      <c r="BT52" s="262" t="s">
        <v>1085</v>
      </c>
      <c r="BU52" s="139" t="s">
        <v>3271</v>
      </c>
      <c r="BV52" s="134" t="s">
        <v>2378</v>
      </c>
      <c r="BW52" s="222"/>
      <c r="BX52" s="222"/>
      <c r="BY52" s="139" t="s">
        <v>3272</v>
      </c>
      <c r="BZ52" s="139" t="s">
        <v>3273</v>
      </c>
      <c r="CA52" s="222"/>
      <c r="CB52" s="222"/>
      <c r="CC52" s="134" t="s">
        <v>1162</v>
      </c>
      <c r="CD52" s="139" t="s">
        <v>3274</v>
      </c>
      <c r="CE52" s="139"/>
      <c r="CF52" s="411" t="s">
        <v>2834</v>
      </c>
      <c r="CG52" s="426" t="str">
        <f>hyperlink("https://twitter.com/Reborn_Frog/status/1364932529577357313","28.55")</f>
        <v>28.55</v>
      </c>
      <c r="CH52" s="165" t="s">
        <v>3275</v>
      </c>
      <c r="CI52" s="165" t="s">
        <v>3276</v>
      </c>
      <c r="CJ52" s="226"/>
      <c r="CK52" s="165" t="s">
        <v>2357</v>
      </c>
      <c r="CL52" s="165" t="s">
        <v>3277</v>
      </c>
      <c r="CM52" s="165" t="s">
        <v>2776</v>
      </c>
      <c r="CN52" s="226"/>
      <c r="CO52" s="226"/>
      <c r="CP52" s="226"/>
      <c r="CQ52" s="165" t="s">
        <v>2730</v>
      </c>
      <c r="CR52" s="226"/>
      <c r="CS52" s="103"/>
      <c r="CT52" s="146" t="s">
        <v>2152</v>
      </c>
      <c r="CU52" s="209" t="s">
        <v>2530</v>
      </c>
      <c r="CV52" s="146" t="s">
        <v>3278</v>
      </c>
      <c r="CW52" s="146" t="s">
        <v>3279</v>
      </c>
      <c r="CX52" s="227"/>
      <c r="CY52" s="227"/>
      <c r="CZ52" s="146" t="s">
        <v>3280</v>
      </c>
      <c r="DA52" s="209" t="s">
        <v>3281</v>
      </c>
      <c r="DB52" s="227"/>
      <c r="DC52" s="227"/>
      <c r="DD52" s="227"/>
      <c r="DE52" s="384" t="s">
        <v>2800</v>
      </c>
      <c r="DF52" s="384"/>
      <c r="DG52" s="229"/>
      <c r="DH52" s="229"/>
      <c r="DI52" s="229"/>
      <c r="DJ52" s="211"/>
      <c r="DK52" s="238"/>
      <c r="DL52" s="152" t="s">
        <v>1078</v>
      </c>
      <c r="DM52" s="229"/>
      <c r="DN52" s="229"/>
      <c r="DO52" s="229"/>
      <c r="DP52" s="427" t="s">
        <v>3282</v>
      </c>
      <c r="DQ52" s="428" t="str">
        <f>hyperlink("https://www.twitch.tv/videos/777078690","31.58")</f>
        <v>31.58</v>
      </c>
      <c r="DR52" s="229"/>
      <c r="DS52" s="229"/>
      <c r="DT52" s="229"/>
      <c r="DU52" s="229"/>
      <c r="DV52" s="229"/>
      <c r="DW52" s="229"/>
      <c r="DX52" s="229"/>
      <c r="DY52" s="229"/>
      <c r="DZ52" s="229"/>
      <c r="EA52" s="229"/>
      <c r="EB52" s="270"/>
    </row>
    <row r="53" ht="15.75" customHeight="1">
      <c r="A53" s="309" t="s">
        <v>3283</v>
      </c>
      <c r="B53" s="83" t="s">
        <v>3284</v>
      </c>
      <c r="C53" s="84" t="s">
        <v>1432</v>
      </c>
      <c r="D53" s="85" t="s">
        <v>1432</v>
      </c>
      <c r="E53" s="86" t="s">
        <v>1432</v>
      </c>
      <c r="F53" s="87" t="s">
        <v>442</v>
      </c>
      <c r="G53" s="83" t="s">
        <v>3285</v>
      </c>
      <c r="H53" s="88" t="s">
        <v>3286</v>
      </c>
      <c r="I53" s="93" t="s">
        <v>3287</v>
      </c>
      <c r="J53" s="88" t="s">
        <v>3288</v>
      </c>
      <c r="K53" s="88" t="s">
        <v>3289</v>
      </c>
      <c r="L53" s="93" t="s">
        <v>650</v>
      </c>
      <c r="M53" s="93" t="s">
        <v>3290</v>
      </c>
      <c r="N53" s="88" t="s">
        <v>3291</v>
      </c>
      <c r="O53" s="233" t="s">
        <v>3292</v>
      </c>
      <c r="P53" s="93" t="s">
        <v>749</v>
      </c>
      <c r="Q53" s="215"/>
      <c r="R53" s="215"/>
      <c r="S53" s="215"/>
      <c r="T53" s="215"/>
      <c r="U53" s="215"/>
      <c r="V53" s="215"/>
      <c r="W53" s="94"/>
      <c r="X53" s="93" t="s">
        <v>3293</v>
      </c>
      <c r="Y53" s="93" t="s">
        <v>2395</v>
      </c>
      <c r="Z53" s="93" t="s">
        <v>2316</v>
      </c>
      <c r="AA53" s="93" t="s">
        <v>3294</v>
      </c>
      <c r="AB53" s="93" t="s">
        <v>2526</v>
      </c>
      <c r="AC53" s="93" t="s">
        <v>3295</v>
      </c>
      <c r="AD53" s="93"/>
      <c r="AE53" s="93" t="s">
        <v>2321</v>
      </c>
      <c r="AF53" s="93" t="s">
        <v>3296</v>
      </c>
      <c r="AG53" s="215"/>
      <c r="AH53" s="215"/>
      <c r="AI53" s="215"/>
      <c r="AJ53" s="215"/>
      <c r="AK53" s="94"/>
      <c r="AL53" s="215"/>
      <c r="AM53" s="93" t="s">
        <v>3297</v>
      </c>
      <c r="AN53" s="215"/>
      <c r="AO53" s="215"/>
      <c r="AP53" s="215"/>
      <c r="AQ53" s="215"/>
      <c r="AR53" s="215"/>
      <c r="AS53" s="215"/>
      <c r="AT53" s="93" t="s">
        <v>2332</v>
      </c>
      <c r="AU53" s="93" t="s">
        <v>329</v>
      </c>
      <c r="AV53" s="215"/>
      <c r="AW53" s="215"/>
      <c r="AX53" s="215"/>
      <c r="AY53" s="215"/>
      <c r="AZ53" s="94"/>
      <c r="BA53" s="93" t="s">
        <v>3298</v>
      </c>
      <c r="BB53" s="93" t="s">
        <v>2709</v>
      </c>
      <c r="BC53" s="93" t="s">
        <v>302</v>
      </c>
      <c r="BD53" s="93" t="s">
        <v>3299</v>
      </c>
      <c r="BE53" s="93" t="s">
        <v>1693</v>
      </c>
      <c r="BF53" s="215"/>
      <c r="BG53" s="215"/>
      <c r="BH53" s="93" t="s">
        <v>1963</v>
      </c>
      <c r="BI53" s="93" t="s">
        <v>3300</v>
      </c>
      <c r="BJ53" s="93"/>
      <c r="BK53" s="93" t="s">
        <v>3301</v>
      </c>
      <c r="BL53" s="215"/>
      <c r="BM53" s="215"/>
      <c r="BN53" s="215"/>
      <c r="BO53" s="215"/>
      <c r="BP53" s="94"/>
      <c r="BQ53" s="93" t="s">
        <v>3302</v>
      </c>
      <c r="BR53" s="88" t="s">
        <v>3303</v>
      </c>
      <c r="BS53" s="93" t="s">
        <v>2554</v>
      </c>
      <c r="BT53" s="93" t="s">
        <v>3304</v>
      </c>
      <c r="BU53" s="93" t="s">
        <v>3298</v>
      </c>
      <c r="BV53" s="88" t="s">
        <v>3305</v>
      </c>
      <c r="BW53" s="215"/>
      <c r="BX53" s="93" t="s">
        <v>3306</v>
      </c>
      <c r="BY53" s="215"/>
      <c r="BZ53" s="93" t="s">
        <v>3178</v>
      </c>
      <c r="CA53" s="215"/>
      <c r="CB53" s="215"/>
      <c r="CC53" s="215"/>
      <c r="CD53" s="215"/>
      <c r="CE53" s="194"/>
      <c r="CF53" s="93" t="s">
        <v>3307</v>
      </c>
      <c r="CG53" s="93" t="s">
        <v>2128</v>
      </c>
      <c r="CH53" s="93" t="s">
        <v>3308</v>
      </c>
      <c r="CI53" s="93" t="s">
        <v>3309</v>
      </c>
      <c r="CJ53" s="93" t="s">
        <v>3310</v>
      </c>
      <c r="CK53" s="93" t="s">
        <v>700</v>
      </c>
      <c r="CL53" s="88" t="s">
        <v>937</v>
      </c>
      <c r="CM53" s="233" t="s">
        <v>707</v>
      </c>
      <c r="CN53" s="215"/>
      <c r="CO53" s="215"/>
      <c r="CP53" s="215"/>
      <c r="CQ53" s="215"/>
      <c r="CR53" s="215"/>
      <c r="CS53" s="103"/>
      <c r="CT53" s="93" t="s">
        <v>266</v>
      </c>
      <c r="CU53" s="93" t="s">
        <v>2530</v>
      </c>
      <c r="CV53" s="88" t="s">
        <v>3311</v>
      </c>
      <c r="CW53" s="93" t="s">
        <v>3312</v>
      </c>
      <c r="CX53" s="93" t="s">
        <v>3313</v>
      </c>
      <c r="CY53" s="93" t="s">
        <v>3314</v>
      </c>
      <c r="CZ53" s="88" t="s">
        <v>3315</v>
      </c>
      <c r="DA53" s="93" t="s">
        <v>2951</v>
      </c>
      <c r="DB53" s="215"/>
      <c r="DC53" s="93"/>
      <c r="DD53" s="215"/>
      <c r="DE53" s="215"/>
      <c r="DF53" s="194"/>
      <c r="DG53" s="93" t="s">
        <v>3316</v>
      </c>
      <c r="DH53" s="215"/>
      <c r="DI53" s="215"/>
      <c r="DJ53" s="93"/>
      <c r="DK53" s="93" t="s">
        <v>3317</v>
      </c>
      <c r="DL53" s="93" t="s">
        <v>3318</v>
      </c>
      <c r="DM53" s="215"/>
      <c r="DN53" s="215"/>
      <c r="DO53" s="215"/>
      <c r="DP53" s="93" t="s">
        <v>3319</v>
      </c>
      <c r="DQ53" s="93"/>
      <c r="DR53" s="215"/>
      <c r="DS53" s="215"/>
      <c r="DT53" s="215"/>
      <c r="DU53" s="215"/>
      <c r="DV53" s="215"/>
      <c r="DW53" s="215"/>
      <c r="DX53" s="215"/>
      <c r="DY53" s="215"/>
      <c r="DZ53" s="215"/>
      <c r="EA53" s="215"/>
      <c r="EB53" s="235"/>
    </row>
    <row r="54" ht="15.75" customHeight="1">
      <c r="A54" s="429" t="s">
        <v>3320</v>
      </c>
      <c r="B54" s="106" t="s">
        <v>3321</v>
      </c>
      <c r="C54" s="107" t="s">
        <v>1432</v>
      </c>
      <c r="D54" s="108" t="s">
        <v>1432</v>
      </c>
      <c r="E54" s="109" t="s">
        <v>1432</v>
      </c>
      <c r="F54" s="110" t="s">
        <v>3322</v>
      </c>
      <c r="G54" s="106" t="s">
        <v>3323</v>
      </c>
      <c r="H54" s="218"/>
      <c r="I54" s="112" t="s">
        <v>3324</v>
      </c>
      <c r="J54" s="112" t="s">
        <v>1902</v>
      </c>
      <c r="K54" s="112" t="s">
        <v>2305</v>
      </c>
      <c r="L54" s="112" t="s">
        <v>303</v>
      </c>
      <c r="M54" s="112" t="s">
        <v>3325</v>
      </c>
      <c r="N54" s="112" t="s">
        <v>3326</v>
      </c>
      <c r="O54" s="112" t="s">
        <v>3144</v>
      </c>
      <c r="P54" s="112" t="s">
        <v>2865</v>
      </c>
      <c r="Q54" s="218"/>
      <c r="R54" s="112" t="s">
        <v>3327</v>
      </c>
      <c r="S54" s="218"/>
      <c r="T54" s="218"/>
      <c r="U54" s="218"/>
      <c r="V54" s="112" t="s">
        <v>3328</v>
      </c>
      <c r="W54" s="94"/>
      <c r="X54" s="116" t="s">
        <v>2812</v>
      </c>
      <c r="Y54" s="116" t="s">
        <v>3329</v>
      </c>
      <c r="Z54" s="116" t="s">
        <v>3330</v>
      </c>
      <c r="AA54" s="116" t="s">
        <v>1120</v>
      </c>
      <c r="AB54" s="118" t="s">
        <v>205</v>
      </c>
      <c r="AC54" s="116" t="s">
        <v>3331</v>
      </c>
      <c r="AD54" s="220"/>
      <c r="AE54" s="118" t="s">
        <v>3332</v>
      </c>
      <c r="AF54" s="116" t="s">
        <v>2496</v>
      </c>
      <c r="AG54" s="220"/>
      <c r="AH54" s="220"/>
      <c r="AI54" s="118" t="s">
        <v>3333</v>
      </c>
      <c r="AJ54" s="116" t="s">
        <v>3334</v>
      </c>
      <c r="AK54" s="94"/>
      <c r="AL54" s="221"/>
      <c r="AM54" s="121" t="s">
        <v>3335</v>
      </c>
      <c r="AN54" s="221"/>
      <c r="AO54" s="221"/>
      <c r="AP54" s="221"/>
      <c r="AQ54" s="221"/>
      <c r="AR54" s="221"/>
      <c r="AS54" s="221"/>
      <c r="AT54" s="121" t="s">
        <v>468</v>
      </c>
      <c r="AU54" s="121" t="s">
        <v>3336</v>
      </c>
      <c r="AV54" s="121" t="s">
        <v>1964</v>
      </c>
      <c r="AW54" s="221"/>
      <c r="AX54" s="221"/>
      <c r="AY54" s="221"/>
      <c r="AZ54" s="94"/>
      <c r="BA54" s="190" t="s">
        <v>1875</v>
      </c>
      <c r="BB54" s="190" t="s">
        <v>506</v>
      </c>
      <c r="BC54" s="190" t="s">
        <v>302</v>
      </c>
      <c r="BD54" s="127" t="s">
        <v>1189</v>
      </c>
      <c r="BE54" s="127" t="s">
        <v>3337</v>
      </c>
      <c r="BF54" s="131"/>
      <c r="BG54" s="131"/>
      <c r="BH54" s="190" t="s">
        <v>2446</v>
      </c>
      <c r="BI54" s="190" t="s">
        <v>3338</v>
      </c>
      <c r="BJ54" s="190"/>
      <c r="BK54" s="127" t="s">
        <v>3339</v>
      </c>
      <c r="BL54" s="131"/>
      <c r="BM54" s="131"/>
      <c r="BN54" s="131"/>
      <c r="BO54" s="131"/>
      <c r="BP54" s="94"/>
      <c r="BQ54" s="139"/>
      <c r="BR54" s="134" t="s">
        <v>956</v>
      </c>
      <c r="BS54" s="134" t="s">
        <v>2944</v>
      </c>
      <c r="BT54" s="134" t="s">
        <v>3340</v>
      </c>
      <c r="BU54" s="134" t="s">
        <v>3341</v>
      </c>
      <c r="BV54" s="134" t="s">
        <v>3342</v>
      </c>
      <c r="BW54" s="222"/>
      <c r="BX54" s="139" t="s">
        <v>3343</v>
      </c>
      <c r="BY54" s="262" t="s">
        <v>3344</v>
      </c>
      <c r="BZ54" s="134" t="s">
        <v>970</v>
      </c>
      <c r="CA54" s="222"/>
      <c r="CB54" s="222"/>
      <c r="CC54" s="134" t="s">
        <v>1689</v>
      </c>
      <c r="CD54" s="222"/>
      <c r="CE54" s="224"/>
      <c r="CF54" s="141" t="s">
        <v>3345</v>
      </c>
      <c r="CG54" s="141" t="s">
        <v>2733</v>
      </c>
      <c r="CH54" s="141" t="s">
        <v>414</v>
      </c>
      <c r="CI54" s="141" t="s">
        <v>3346</v>
      </c>
      <c r="CJ54" s="226"/>
      <c r="CK54" s="165" t="s">
        <v>3345</v>
      </c>
      <c r="CL54" s="141" t="s">
        <v>3347</v>
      </c>
      <c r="CM54" s="141" t="s">
        <v>3348</v>
      </c>
      <c r="CN54" s="226"/>
      <c r="CO54" s="141" t="s">
        <v>2207</v>
      </c>
      <c r="CP54" s="226"/>
      <c r="CQ54" s="141" t="s">
        <v>3349</v>
      </c>
      <c r="CR54" s="226"/>
      <c r="CS54" s="103"/>
      <c r="CT54" s="146" t="s">
        <v>3064</v>
      </c>
      <c r="CU54" s="146" t="s">
        <v>1268</v>
      </c>
      <c r="CV54" s="266" t="s">
        <v>798</v>
      </c>
      <c r="CW54" s="209" t="s">
        <v>1372</v>
      </c>
      <c r="CX54" s="146" t="s">
        <v>1826</v>
      </c>
      <c r="CY54" s="146" t="s">
        <v>3350</v>
      </c>
      <c r="CZ54" s="146" t="s">
        <v>3351</v>
      </c>
      <c r="DA54" s="209" t="s">
        <v>1561</v>
      </c>
      <c r="DB54" s="227"/>
      <c r="DC54" s="227"/>
      <c r="DD54" s="227"/>
      <c r="DE54" s="227"/>
      <c r="DF54" s="237"/>
      <c r="DG54" s="152" t="s">
        <v>3352</v>
      </c>
      <c r="DH54" s="229"/>
      <c r="DI54" s="229"/>
      <c r="DJ54" s="229"/>
      <c r="DK54" s="229"/>
      <c r="DL54" s="229"/>
      <c r="DM54" s="152" t="s">
        <v>3244</v>
      </c>
      <c r="DN54" s="152" t="s">
        <v>3353</v>
      </c>
      <c r="DO54" s="229"/>
      <c r="DP54" s="152" t="s">
        <v>3354</v>
      </c>
      <c r="DQ54" s="210"/>
      <c r="DR54" s="229"/>
      <c r="DS54" s="229"/>
      <c r="DT54" s="229"/>
      <c r="DU54" s="229"/>
      <c r="DV54" s="152" t="s">
        <v>3355</v>
      </c>
      <c r="DW54" s="229"/>
      <c r="DX54" s="152" t="s">
        <v>2020</v>
      </c>
      <c r="DY54" s="229"/>
      <c r="DZ54" s="229"/>
      <c r="EA54" s="152" t="s">
        <v>3356</v>
      </c>
      <c r="EB54" s="270"/>
    </row>
    <row r="55" ht="15.75" customHeight="1">
      <c r="A55" s="309" t="s">
        <v>3357</v>
      </c>
      <c r="B55" s="83" t="s">
        <v>3358</v>
      </c>
      <c r="C55" s="84" t="s">
        <v>1432</v>
      </c>
      <c r="D55" s="85" t="s">
        <v>1432</v>
      </c>
      <c r="E55" s="86" t="s">
        <v>1432</v>
      </c>
      <c r="F55" s="87" t="s">
        <v>3359</v>
      </c>
      <c r="G55" s="83" t="s">
        <v>3285</v>
      </c>
      <c r="H55" s="88" t="s">
        <v>1900</v>
      </c>
      <c r="I55" s="88" t="s">
        <v>3360</v>
      </c>
      <c r="J55" s="88" t="s">
        <v>2480</v>
      </c>
      <c r="K55" s="95" t="s">
        <v>549</v>
      </c>
      <c r="L55" s="88" t="s">
        <v>246</v>
      </c>
      <c r="M55" s="93" t="s">
        <v>3361</v>
      </c>
      <c r="N55" s="93" t="s">
        <v>3362</v>
      </c>
      <c r="O55" s="93" t="s">
        <v>3101</v>
      </c>
      <c r="P55" s="93" t="s">
        <v>2865</v>
      </c>
      <c r="Q55" s="93" t="s">
        <v>3363</v>
      </c>
      <c r="R55" s="215"/>
      <c r="S55" s="215"/>
      <c r="T55" s="215"/>
      <c r="U55" s="215"/>
      <c r="V55" s="93" t="s">
        <v>3364</v>
      </c>
      <c r="W55" s="94"/>
      <c r="X55" s="88" t="s">
        <v>2295</v>
      </c>
      <c r="Y55" s="88" t="s">
        <v>3365</v>
      </c>
      <c r="Z55" s="88" t="s">
        <v>1845</v>
      </c>
      <c r="AA55" s="93" t="s">
        <v>2758</v>
      </c>
      <c r="AB55" s="93" t="s">
        <v>322</v>
      </c>
      <c r="AC55" s="213" t="s">
        <v>2117</v>
      </c>
      <c r="AD55" s="215"/>
      <c r="AE55" s="93" t="s">
        <v>3366</v>
      </c>
      <c r="AF55" s="93" t="s">
        <v>3367</v>
      </c>
      <c r="AG55" s="215"/>
      <c r="AH55" s="215"/>
      <c r="AI55" s="215"/>
      <c r="AJ55" s="215"/>
      <c r="AK55" s="94"/>
      <c r="AL55" s="93" t="s">
        <v>3368</v>
      </c>
      <c r="AM55" s="93" t="s">
        <v>3369</v>
      </c>
      <c r="AN55" s="93" t="s">
        <v>3370</v>
      </c>
      <c r="AO55" s="215"/>
      <c r="AP55" s="93" t="s">
        <v>390</v>
      </c>
      <c r="AQ55" s="93"/>
      <c r="AR55" s="215"/>
      <c r="AS55" s="215"/>
      <c r="AT55" s="88" t="s">
        <v>3371</v>
      </c>
      <c r="AU55" s="88" t="s">
        <v>277</v>
      </c>
      <c r="AV55" s="215"/>
      <c r="AW55" s="215"/>
      <c r="AX55" s="215"/>
      <c r="AY55" s="215"/>
      <c r="AZ55" s="94"/>
      <c r="BA55" s="215"/>
      <c r="BB55" s="93" t="s">
        <v>1187</v>
      </c>
      <c r="BC55" s="88" t="s">
        <v>1465</v>
      </c>
      <c r="BD55" s="88" t="s">
        <v>3372</v>
      </c>
      <c r="BE55" s="93" t="s">
        <v>1713</v>
      </c>
      <c r="BF55" s="215"/>
      <c r="BG55" s="215"/>
      <c r="BH55" s="93" t="s">
        <v>3373</v>
      </c>
      <c r="BI55" s="215"/>
      <c r="BJ55" s="93" t="s">
        <v>3374</v>
      </c>
      <c r="BK55" s="93" t="s">
        <v>1408</v>
      </c>
      <c r="BL55" s="215"/>
      <c r="BM55" s="215"/>
      <c r="BN55" s="215"/>
      <c r="BO55" s="215"/>
      <c r="BP55" s="94"/>
      <c r="BQ55" s="93"/>
      <c r="BR55" s="93" t="s">
        <v>845</v>
      </c>
      <c r="BS55" s="93" t="s">
        <v>2716</v>
      </c>
      <c r="BT55" s="93" t="s">
        <v>2196</v>
      </c>
      <c r="BU55" s="93" t="s">
        <v>3375</v>
      </c>
      <c r="BV55" s="93" t="s">
        <v>3376</v>
      </c>
      <c r="BW55" s="215"/>
      <c r="BX55" s="215"/>
      <c r="BY55" s="215"/>
      <c r="BZ55" s="93" t="s">
        <v>3377</v>
      </c>
      <c r="CA55" s="93" t="s">
        <v>3378</v>
      </c>
      <c r="CB55" s="215"/>
      <c r="CC55" s="215"/>
      <c r="CD55" s="215"/>
      <c r="CE55" s="194"/>
      <c r="CF55" s="93" t="s">
        <v>3379</v>
      </c>
      <c r="CG55" s="88" t="s">
        <v>1598</v>
      </c>
      <c r="CH55" s="95" t="str">
        <f>HYPERLINK("https://youtu.be/weD44uJQ8hg","45.93")</f>
        <v>45.93</v>
      </c>
      <c r="CI55" s="215"/>
      <c r="CJ55" s="215"/>
      <c r="CK55" s="88" t="s">
        <v>3380</v>
      </c>
      <c r="CL55" s="93" t="s">
        <v>2798</v>
      </c>
      <c r="CM55" s="93" t="s">
        <v>3381</v>
      </c>
      <c r="CN55" s="215"/>
      <c r="CO55" s="93" t="s">
        <v>3382</v>
      </c>
      <c r="CP55" s="93"/>
      <c r="CQ55" s="93" t="s">
        <v>3383</v>
      </c>
      <c r="CR55" s="215"/>
      <c r="CS55" s="103"/>
      <c r="CT55" s="93" t="s">
        <v>1361</v>
      </c>
      <c r="CU55" s="215"/>
      <c r="CV55" s="88" t="s">
        <v>1719</v>
      </c>
      <c r="CW55" s="93" t="s">
        <v>2043</v>
      </c>
      <c r="CX55" s="93"/>
      <c r="CY55" s="93"/>
      <c r="CZ55" s="93" t="s">
        <v>3384</v>
      </c>
      <c r="DA55" s="93" t="s">
        <v>1238</v>
      </c>
      <c r="DB55" s="215"/>
      <c r="DC55" s="215"/>
      <c r="DD55" s="215"/>
      <c r="DE55" s="215"/>
      <c r="DF55" s="194"/>
      <c r="DG55" s="215"/>
      <c r="DH55" s="215"/>
      <c r="DI55" s="215"/>
      <c r="DJ55" s="215"/>
      <c r="DK55" s="215"/>
      <c r="DL55" s="215"/>
      <c r="DM55" s="215"/>
      <c r="DN55" s="215"/>
      <c r="DO55" s="215"/>
      <c r="DP55" s="93" t="s">
        <v>3385</v>
      </c>
      <c r="DQ55" s="93"/>
      <c r="DR55" s="215"/>
      <c r="DS55" s="215"/>
      <c r="DT55" s="215"/>
      <c r="DU55" s="215"/>
      <c r="DV55" s="215"/>
      <c r="DW55" s="215"/>
      <c r="DX55" s="93" t="s">
        <v>3386</v>
      </c>
      <c r="DY55" s="93" t="s">
        <v>2024</v>
      </c>
      <c r="DZ55" s="93" t="s">
        <v>3387</v>
      </c>
      <c r="EA55" s="215"/>
      <c r="EB55" s="235"/>
    </row>
    <row r="56" ht="15.75" customHeight="1">
      <c r="A56" s="430" t="s">
        <v>3388</v>
      </c>
      <c r="B56" s="106" t="s">
        <v>3389</v>
      </c>
      <c r="C56" s="107" t="s">
        <v>1432</v>
      </c>
      <c r="D56" s="108" t="s">
        <v>1432</v>
      </c>
      <c r="E56" s="109" t="s">
        <v>1432</v>
      </c>
      <c r="F56" s="110" t="s">
        <v>2176</v>
      </c>
      <c r="G56" s="106" t="s">
        <v>3390</v>
      </c>
      <c r="H56" s="112" t="s">
        <v>1597</v>
      </c>
      <c r="I56" s="185" t="s">
        <v>3391</v>
      </c>
      <c r="J56" s="112" t="s">
        <v>3392</v>
      </c>
      <c r="K56" s="112" t="s">
        <v>2305</v>
      </c>
      <c r="L56" s="112" t="s">
        <v>957</v>
      </c>
      <c r="M56" s="112" t="s">
        <v>3393</v>
      </c>
      <c r="N56" s="250" t="s">
        <v>3394</v>
      </c>
      <c r="O56" s="112" t="s">
        <v>988</v>
      </c>
      <c r="P56" s="112" t="s">
        <v>2428</v>
      </c>
      <c r="Q56" s="185"/>
      <c r="R56" s="112" t="s">
        <v>3395</v>
      </c>
      <c r="S56" s="112" t="s">
        <v>3396</v>
      </c>
      <c r="T56" s="185" t="s">
        <v>1537</v>
      </c>
      <c r="U56" s="250" t="s">
        <v>3397</v>
      </c>
      <c r="V56" s="185" t="s">
        <v>3398</v>
      </c>
      <c r="W56" s="94"/>
      <c r="X56" s="118" t="s">
        <v>2728</v>
      </c>
      <c r="Y56" s="116" t="s">
        <v>1147</v>
      </c>
      <c r="Z56" s="116" t="s">
        <v>1908</v>
      </c>
      <c r="AA56" s="197" t="s">
        <v>3399</v>
      </c>
      <c r="AB56" s="431" t="s">
        <v>3400</v>
      </c>
      <c r="AC56" s="118" t="s">
        <v>3401</v>
      </c>
      <c r="AD56" s="118" t="s">
        <v>3402</v>
      </c>
      <c r="AE56" s="118" t="s">
        <v>3338</v>
      </c>
      <c r="AF56" s="116" t="s">
        <v>3403</v>
      </c>
      <c r="AG56" s="116" t="s">
        <v>3404</v>
      </c>
      <c r="AH56" s="220"/>
      <c r="AI56" s="220"/>
      <c r="AJ56" s="116" t="s">
        <v>3405</v>
      </c>
      <c r="AK56" s="94"/>
      <c r="AL56" s="121" t="s">
        <v>3406</v>
      </c>
      <c r="AM56" s="121" t="s">
        <v>2835</v>
      </c>
      <c r="AN56" s="121" t="s">
        <v>3407</v>
      </c>
      <c r="AO56" s="187" t="s">
        <v>3408</v>
      </c>
      <c r="AP56" s="187" t="s">
        <v>3409</v>
      </c>
      <c r="AQ56" s="121" t="s">
        <v>2623</v>
      </c>
      <c r="AR56" s="187" t="s">
        <v>3054</v>
      </c>
      <c r="AS56" s="221"/>
      <c r="AT56" s="121" t="s">
        <v>3410</v>
      </c>
      <c r="AU56" s="121" t="s">
        <v>1465</v>
      </c>
      <c r="AV56" s="121" t="s">
        <v>3347</v>
      </c>
      <c r="AW56" s="221"/>
      <c r="AX56" s="187" t="s">
        <v>1165</v>
      </c>
      <c r="AY56" s="199" t="s">
        <v>3411</v>
      </c>
      <c r="AZ56" s="100"/>
      <c r="BA56" s="127" t="s">
        <v>589</v>
      </c>
      <c r="BB56" s="190" t="s">
        <v>1918</v>
      </c>
      <c r="BC56" s="190" t="s">
        <v>1404</v>
      </c>
      <c r="BD56" s="127" t="s">
        <v>3412</v>
      </c>
      <c r="BE56" s="190" t="s">
        <v>3413</v>
      </c>
      <c r="BF56" s="190" t="s">
        <v>3414</v>
      </c>
      <c r="BG56" s="127" t="s">
        <v>3415</v>
      </c>
      <c r="BH56" s="190" t="s">
        <v>1598</v>
      </c>
      <c r="BI56" s="190" t="s">
        <v>3416</v>
      </c>
      <c r="BJ56" s="189" t="s">
        <v>3417</v>
      </c>
      <c r="BK56" s="189" t="s">
        <v>3418</v>
      </c>
      <c r="BL56" s="131"/>
      <c r="BM56" s="190" t="s">
        <v>1388</v>
      </c>
      <c r="BN56" s="190" t="s">
        <v>191</v>
      </c>
      <c r="BO56" s="190" t="s">
        <v>3419</v>
      </c>
      <c r="BP56" s="157"/>
      <c r="BQ56" s="134" t="s">
        <v>3420</v>
      </c>
      <c r="BR56" s="139" t="s">
        <v>2506</v>
      </c>
      <c r="BS56" s="134" t="s">
        <v>2311</v>
      </c>
      <c r="BT56" s="134" t="s">
        <v>3421</v>
      </c>
      <c r="BU56" s="139" t="s">
        <v>2148</v>
      </c>
      <c r="BV56" s="139" t="s">
        <v>3422</v>
      </c>
      <c r="BW56" s="139" t="s">
        <v>3423</v>
      </c>
      <c r="BX56" s="139" t="s">
        <v>1168</v>
      </c>
      <c r="BY56" s="134" t="s">
        <v>3424</v>
      </c>
      <c r="BZ56" s="134" t="s">
        <v>2144</v>
      </c>
      <c r="CA56" s="134" t="s">
        <v>3425</v>
      </c>
      <c r="CB56" s="139" t="s">
        <v>3426</v>
      </c>
      <c r="CC56" s="262" t="s">
        <v>3427</v>
      </c>
      <c r="CD56" s="139" t="s">
        <v>3428</v>
      </c>
      <c r="CE56" s="139"/>
      <c r="CF56" s="390" t="s">
        <v>1251</v>
      </c>
      <c r="CG56" s="141" t="s">
        <v>3429</v>
      </c>
      <c r="CH56" s="165" t="s">
        <v>3430</v>
      </c>
      <c r="CI56" s="165" t="s">
        <v>3431</v>
      </c>
      <c r="CJ56" s="165" t="s">
        <v>3432</v>
      </c>
      <c r="CK56" s="390" t="s">
        <v>2884</v>
      </c>
      <c r="CL56" s="141" t="s">
        <v>205</v>
      </c>
      <c r="CM56" s="141" t="s">
        <v>3433</v>
      </c>
      <c r="CN56" s="226"/>
      <c r="CO56" s="226"/>
      <c r="CP56" s="226"/>
      <c r="CQ56" s="165" t="s">
        <v>3434</v>
      </c>
      <c r="CR56" s="165" t="s">
        <v>362</v>
      </c>
      <c r="CS56" s="103"/>
      <c r="CT56" s="209" t="s">
        <v>3430</v>
      </c>
      <c r="CU56" s="209" t="s">
        <v>2947</v>
      </c>
      <c r="CV56" s="146" t="s">
        <v>205</v>
      </c>
      <c r="CW56" s="209" t="s">
        <v>3435</v>
      </c>
      <c r="CX56" s="146" t="s">
        <v>3436</v>
      </c>
      <c r="CY56" s="146" t="s">
        <v>2533</v>
      </c>
      <c r="CZ56" s="146" t="s">
        <v>3437</v>
      </c>
      <c r="DA56" s="146" t="s">
        <v>3438</v>
      </c>
      <c r="DB56" s="146" t="s">
        <v>3439</v>
      </c>
      <c r="DC56" s="146" t="s">
        <v>3440</v>
      </c>
      <c r="DD56" s="146" t="s">
        <v>3441</v>
      </c>
      <c r="DE56" s="146" t="s">
        <v>3442</v>
      </c>
      <c r="DF56" s="146"/>
      <c r="DG56" s="152" t="s">
        <v>1958</v>
      </c>
      <c r="DH56" s="152" t="s">
        <v>3193</v>
      </c>
      <c r="DI56" s="152" t="s">
        <v>3443</v>
      </c>
      <c r="DJ56" s="211"/>
      <c r="DK56" s="152" t="s">
        <v>316</v>
      </c>
      <c r="DL56" s="212" t="s">
        <v>1499</v>
      </c>
      <c r="DM56" s="152" t="s">
        <v>3444</v>
      </c>
      <c r="DN56" s="152" t="s">
        <v>3445</v>
      </c>
      <c r="DO56" s="152" t="s">
        <v>3089</v>
      </c>
      <c r="DP56" s="152" t="s">
        <v>3446</v>
      </c>
      <c r="DQ56" s="152" t="s">
        <v>3447</v>
      </c>
      <c r="DR56" s="152" t="s">
        <v>2947</v>
      </c>
      <c r="DS56" s="152" t="s">
        <v>3448</v>
      </c>
      <c r="DT56" s="152" t="s">
        <v>3449</v>
      </c>
      <c r="DU56" s="152" t="s">
        <v>3450</v>
      </c>
      <c r="DV56" s="152" t="s">
        <v>1866</v>
      </c>
      <c r="DW56" s="152" t="s">
        <v>2461</v>
      </c>
      <c r="DX56" s="152" t="s">
        <v>3451</v>
      </c>
      <c r="DY56" s="152" t="s">
        <v>1154</v>
      </c>
      <c r="DZ56" s="152" t="s">
        <v>1630</v>
      </c>
      <c r="EA56" s="152" t="s">
        <v>3452</v>
      </c>
      <c r="EB56" s="153" t="s">
        <v>3453</v>
      </c>
    </row>
    <row r="57" ht="15.75" customHeight="1">
      <c r="A57" s="432" t="s">
        <v>3454</v>
      </c>
      <c r="B57" s="83" t="s">
        <v>3455</v>
      </c>
      <c r="C57" s="84" t="s">
        <v>1432</v>
      </c>
      <c r="D57" s="85" t="s">
        <v>1432</v>
      </c>
      <c r="E57" s="86" t="s">
        <v>1432</v>
      </c>
      <c r="F57" s="87" t="s">
        <v>3252</v>
      </c>
      <c r="G57" s="83" t="s">
        <v>1222</v>
      </c>
      <c r="H57" s="88" t="s">
        <v>3456</v>
      </c>
      <c r="I57" s="88" t="s">
        <v>3457</v>
      </c>
      <c r="J57" s="88" t="s">
        <v>3458</v>
      </c>
      <c r="K57" s="88" t="s">
        <v>1668</v>
      </c>
      <c r="L57" s="88" t="s">
        <v>303</v>
      </c>
      <c r="M57" s="88" t="s">
        <v>3459</v>
      </c>
      <c r="N57" s="88" t="s">
        <v>3460</v>
      </c>
      <c r="O57" s="88" t="s">
        <v>3461</v>
      </c>
      <c r="P57" s="88" t="s">
        <v>2428</v>
      </c>
      <c r="Q57" s="93" t="s">
        <v>3462</v>
      </c>
      <c r="R57" s="215"/>
      <c r="S57" s="88" t="s">
        <v>3463</v>
      </c>
      <c r="T57" s="215"/>
      <c r="U57" s="88" t="s">
        <v>3464</v>
      </c>
      <c r="V57" s="93" t="s">
        <v>3465</v>
      </c>
      <c r="W57" s="94"/>
      <c r="X57" s="88" t="s">
        <v>3466</v>
      </c>
      <c r="Y57" s="88" t="s">
        <v>3467</v>
      </c>
      <c r="Z57" s="88" t="s">
        <v>2619</v>
      </c>
      <c r="AA57" s="88" t="s">
        <v>3468</v>
      </c>
      <c r="AB57" s="88" t="s">
        <v>277</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2868</v>
      </c>
      <c r="AU57" s="88" t="s">
        <v>1630</v>
      </c>
      <c r="AV57" s="215"/>
      <c r="AW57" s="215"/>
      <c r="AX57" s="88" t="s">
        <v>3478</v>
      </c>
      <c r="AY57" s="93" t="s">
        <v>3479</v>
      </c>
      <c r="AZ57" s="157"/>
      <c r="BA57" s="88" t="s">
        <v>2635</v>
      </c>
      <c r="BB57" s="88" t="s">
        <v>1791</v>
      </c>
      <c r="BC57" s="88" t="s">
        <v>1202</v>
      </c>
      <c r="BD57" s="99" t="s">
        <v>3077</v>
      </c>
      <c r="BE57" s="88" t="s">
        <v>3480</v>
      </c>
      <c r="BF57" s="88" t="s">
        <v>3481</v>
      </c>
      <c r="BG57" s="215"/>
      <c r="BH57" s="88" t="s">
        <v>1963</v>
      </c>
      <c r="BI57" s="88" t="s">
        <v>3482</v>
      </c>
      <c r="BJ57" s="93"/>
      <c r="BK57" s="88" t="s">
        <v>3418</v>
      </c>
      <c r="BL57" s="215"/>
      <c r="BM57" s="88" t="s">
        <v>3396</v>
      </c>
      <c r="BN57" s="93" t="s">
        <v>3483</v>
      </c>
      <c r="BO57" s="215"/>
      <c r="BP57" s="94"/>
      <c r="BQ57" s="88" t="s">
        <v>3484</v>
      </c>
      <c r="BR57" s="88" t="s">
        <v>1039</v>
      </c>
      <c r="BS57" s="88" t="s">
        <v>2346</v>
      </c>
      <c r="BT57" s="88" t="s">
        <v>636</v>
      </c>
      <c r="BU57" s="88" t="s">
        <v>2587</v>
      </c>
      <c r="BV57" s="88" t="s">
        <v>1705</v>
      </c>
      <c r="BW57" s="215"/>
      <c r="BX57" s="88" t="s">
        <v>1928</v>
      </c>
      <c r="BY57" s="215"/>
      <c r="BZ57" s="88" t="s">
        <v>3485</v>
      </c>
      <c r="CA57" s="93" t="s">
        <v>3486</v>
      </c>
      <c r="CB57" s="88" t="s">
        <v>3487</v>
      </c>
      <c r="CC57" s="88" t="s">
        <v>3488</v>
      </c>
      <c r="CD57" s="93" t="s">
        <v>3489</v>
      </c>
      <c r="CE57" s="93"/>
      <c r="CF57" s="88" t="s">
        <v>3490</v>
      </c>
      <c r="CG57" s="88" t="s">
        <v>3491</v>
      </c>
      <c r="CH57" s="88" t="s">
        <v>3492</v>
      </c>
      <c r="CI57" s="88" t="s">
        <v>3493</v>
      </c>
      <c r="CJ57" s="88" t="s">
        <v>2606</v>
      </c>
      <c r="CK57" s="99" t="s">
        <v>3494</v>
      </c>
      <c r="CL57" s="88" t="s">
        <v>3495</v>
      </c>
      <c r="CM57" s="88" t="s">
        <v>2737</v>
      </c>
      <c r="CN57" s="215"/>
      <c r="CO57" s="215"/>
      <c r="CP57" s="93"/>
      <c r="CQ57" s="88" t="s">
        <v>844</v>
      </c>
      <c r="CR57" s="215"/>
      <c r="CS57" s="103"/>
      <c r="CT57" s="88" t="s">
        <v>1050</v>
      </c>
      <c r="CU57" s="88" t="s">
        <v>3496</v>
      </c>
      <c r="CV57" s="88" t="s">
        <v>3497</v>
      </c>
      <c r="CW57" s="88" t="s">
        <v>3498</v>
      </c>
      <c r="CX57" s="88" t="s">
        <v>3499</v>
      </c>
      <c r="CY57" s="93" t="s">
        <v>3500</v>
      </c>
      <c r="CZ57" s="88" t="s">
        <v>3501</v>
      </c>
      <c r="DA57" s="88" t="s">
        <v>2868</v>
      </c>
      <c r="DB57" s="215"/>
      <c r="DC57" s="215"/>
      <c r="DD57" s="215"/>
      <c r="DE57" s="93" t="s">
        <v>3502</v>
      </c>
      <c r="DF57" s="93"/>
      <c r="DG57" s="88" t="s">
        <v>2482</v>
      </c>
      <c r="DH57" s="215"/>
      <c r="DI57" s="215"/>
      <c r="DJ57" s="215"/>
      <c r="DK57" s="88" t="s">
        <v>707</v>
      </c>
      <c r="DL57" s="215"/>
      <c r="DM57" s="215"/>
      <c r="DN57" s="88" t="s">
        <v>3503</v>
      </c>
      <c r="DO57" s="215"/>
      <c r="DP57" s="88" t="s">
        <v>3504</v>
      </c>
      <c r="DQ57" s="99" t="s">
        <v>3505</v>
      </c>
      <c r="DR57" s="93" t="s">
        <v>2113</v>
      </c>
      <c r="DS57" s="215"/>
      <c r="DT57" s="215"/>
      <c r="DU57" s="88" t="s">
        <v>3506</v>
      </c>
      <c r="DV57" s="215"/>
      <c r="DW57" s="215"/>
      <c r="DX57" s="215"/>
      <c r="DY57" s="88" t="s">
        <v>3507</v>
      </c>
      <c r="DZ57" s="215"/>
      <c r="EA57" s="88" t="s">
        <v>3508</v>
      </c>
      <c r="EB57" s="95" t="s">
        <v>3509</v>
      </c>
    </row>
    <row r="58" ht="15.75" customHeight="1">
      <c r="A58" s="105" t="s">
        <v>3510</v>
      </c>
      <c r="B58" s="106" t="s">
        <v>3511</v>
      </c>
      <c r="C58" s="107" t="s">
        <v>1432</v>
      </c>
      <c r="D58" s="108" t="s">
        <v>1432</v>
      </c>
      <c r="E58" s="109" t="s">
        <v>1432</v>
      </c>
      <c r="F58" s="110" t="s">
        <v>443</v>
      </c>
      <c r="G58" s="106" t="s">
        <v>1947</v>
      </c>
      <c r="H58" s="218"/>
      <c r="I58" s="185" t="s">
        <v>3512</v>
      </c>
      <c r="J58" s="185" t="s">
        <v>3203</v>
      </c>
      <c r="K58" s="252" t="s">
        <v>2481</v>
      </c>
      <c r="L58" s="185" t="s">
        <v>287</v>
      </c>
      <c r="M58" s="378" t="s">
        <v>3513</v>
      </c>
      <c r="N58" s="185" t="s">
        <v>3514</v>
      </c>
      <c r="O58" s="185" t="s">
        <v>3515</v>
      </c>
      <c r="P58" s="185" t="s">
        <v>2286</v>
      </c>
      <c r="Q58" s="218"/>
      <c r="R58" s="218"/>
      <c r="S58" s="218"/>
      <c r="T58" s="218"/>
      <c r="U58" s="218"/>
      <c r="V58" s="218"/>
      <c r="W58" s="94"/>
      <c r="X58" s="118" t="s">
        <v>2489</v>
      </c>
      <c r="Y58" s="118" t="s">
        <v>3516</v>
      </c>
      <c r="Z58" s="118" t="s">
        <v>1761</v>
      </c>
      <c r="AA58" s="118" t="s">
        <v>3517</v>
      </c>
      <c r="AB58" s="118" t="s">
        <v>1959</v>
      </c>
      <c r="AC58" s="118" t="s">
        <v>3518</v>
      </c>
      <c r="AD58" s="118"/>
      <c r="AE58" s="197" t="s">
        <v>3519</v>
      </c>
      <c r="AF58" s="118" t="s">
        <v>3520</v>
      </c>
      <c r="AG58" s="220"/>
      <c r="AH58" s="220"/>
      <c r="AI58" s="220"/>
      <c r="AJ58" s="220"/>
      <c r="AK58" s="94"/>
      <c r="AL58" s="221"/>
      <c r="AM58" s="221"/>
      <c r="AN58" s="221"/>
      <c r="AO58" s="221"/>
      <c r="AP58" s="221"/>
      <c r="AQ58" s="221"/>
      <c r="AR58" s="221"/>
      <c r="AS58" s="221"/>
      <c r="AT58" s="187" t="s">
        <v>3163</v>
      </c>
      <c r="AU58" s="200" t="str">
        <f>HYPERLINK("https://www.youtube.com/watch?v=fLOf7TJX7c0","29.95")</f>
        <v>29.95</v>
      </c>
      <c r="AV58" s="221"/>
      <c r="AW58" s="221"/>
      <c r="AX58" s="221"/>
      <c r="AY58" s="221"/>
      <c r="AZ58" s="94"/>
      <c r="BA58" s="190" t="s">
        <v>3521</v>
      </c>
      <c r="BB58" s="190" t="s">
        <v>1035</v>
      </c>
      <c r="BC58" s="190" t="s">
        <v>2337</v>
      </c>
      <c r="BD58" s="190" t="s">
        <v>3522</v>
      </c>
      <c r="BE58" s="433" t="s">
        <v>3523</v>
      </c>
      <c r="BF58" s="131"/>
      <c r="BG58" s="131"/>
      <c r="BH58" s="190" t="s">
        <v>1771</v>
      </c>
      <c r="BI58" s="434" t="s">
        <v>3524</v>
      </c>
      <c r="BJ58" s="434"/>
      <c r="BK58" s="190" t="s">
        <v>2293</v>
      </c>
      <c r="BL58" s="131"/>
      <c r="BM58" s="131"/>
      <c r="BN58" s="131"/>
      <c r="BO58" s="131"/>
      <c r="BP58" s="94"/>
      <c r="BQ58" s="435"/>
      <c r="BR58" s="139" t="s">
        <v>3525</v>
      </c>
      <c r="BS58" s="139" t="s">
        <v>3046</v>
      </c>
      <c r="BT58" s="139" t="s">
        <v>3526</v>
      </c>
      <c r="BU58" s="139" t="s">
        <v>2692</v>
      </c>
      <c r="BV58" s="139" t="s">
        <v>633</v>
      </c>
      <c r="BW58" s="139" t="s">
        <v>3527</v>
      </c>
      <c r="BX58" s="133" t="str">
        <f>HYPERLINK("https://clips.twitch.tv/EnergeticWrongManateeKlappa","2:32.84")</f>
        <v>2:32.84</v>
      </c>
      <c r="BY58" s="139" t="s">
        <v>3528</v>
      </c>
      <c r="BZ58" s="139" t="s">
        <v>1049</v>
      </c>
      <c r="CA58" s="222"/>
      <c r="CB58" s="222"/>
      <c r="CC58" s="222"/>
      <c r="CD58" s="222"/>
      <c r="CE58" s="224"/>
      <c r="CF58" s="204" t="s">
        <v>1763</v>
      </c>
      <c r="CG58" s="165" t="s">
        <v>2887</v>
      </c>
      <c r="CH58" s="165" t="s">
        <v>3529</v>
      </c>
      <c r="CI58" s="165" t="s">
        <v>3530</v>
      </c>
      <c r="CJ58" s="165" t="s">
        <v>1861</v>
      </c>
      <c r="CK58" s="165" t="s">
        <v>2525</v>
      </c>
      <c r="CL58" s="165" t="s">
        <v>2052</v>
      </c>
      <c r="CM58" s="204" t="str">
        <f>HYPERLINK("https://www.youtube.com/watch?v=LpklkoraHfQ","15.53")</f>
        <v>15.53</v>
      </c>
      <c r="CN58" s="226"/>
      <c r="CO58" s="165"/>
      <c r="CP58" s="226"/>
      <c r="CQ58" s="226"/>
      <c r="CR58" s="226"/>
      <c r="CS58" s="103"/>
      <c r="CT58" s="209" t="s">
        <v>3531</v>
      </c>
      <c r="CU58" s="209" t="s">
        <v>3496</v>
      </c>
      <c r="CV58" s="209" t="s">
        <v>3532</v>
      </c>
      <c r="CW58" s="146" t="s">
        <v>3533</v>
      </c>
      <c r="CX58" s="266" t="s">
        <v>3534</v>
      </c>
      <c r="CY58" s="266" t="s">
        <v>3535</v>
      </c>
      <c r="CZ58" s="209" t="s">
        <v>3536</v>
      </c>
      <c r="DA58" s="209" t="s">
        <v>1578</v>
      </c>
      <c r="DB58" s="227"/>
      <c r="DC58" s="227"/>
      <c r="DD58" s="227"/>
      <c r="DE58" s="227"/>
      <c r="DF58" s="237"/>
      <c r="DG58" s="210" t="s">
        <v>3537</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9" t="s">
        <v>3538</v>
      </c>
      <c r="B59" s="83" t="s">
        <v>3539</v>
      </c>
      <c r="C59" s="84" t="s">
        <v>1432</v>
      </c>
      <c r="D59" s="85" t="s">
        <v>1432</v>
      </c>
      <c r="E59" s="86" t="s">
        <v>1432</v>
      </c>
      <c r="F59" s="87" t="s">
        <v>3540</v>
      </c>
      <c r="G59" s="83" t="s">
        <v>3541</v>
      </c>
      <c r="H59" s="215"/>
      <c r="I59" s="233" t="s">
        <v>3542</v>
      </c>
      <c r="J59" s="88" t="s">
        <v>3299</v>
      </c>
      <c r="K59" s="88" t="s">
        <v>102</v>
      </c>
      <c r="L59" s="233" t="s">
        <v>3543</v>
      </c>
      <c r="M59" s="215"/>
      <c r="N59" s="88" t="s">
        <v>3544</v>
      </c>
      <c r="O59" s="88" t="s">
        <v>2108</v>
      </c>
      <c r="P59" s="88" t="s">
        <v>749</v>
      </c>
      <c r="Q59" s="215"/>
      <c r="R59" s="215"/>
      <c r="S59" s="215"/>
      <c r="T59" s="215"/>
      <c r="U59" s="215"/>
      <c r="V59" s="215"/>
      <c r="W59" s="94"/>
      <c r="X59" s="88" t="s">
        <v>883</v>
      </c>
      <c r="Y59" s="88" t="s">
        <v>3545</v>
      </c>
      <c r="Z59" s="88" t="s">
        <v>2114</v>
      </c>
      <c r="AA59" s="88" t="s">
        <v>3546</v>
      </c>
      <c r="AB59" s="88" t="s">
        <v>733</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3163</v>
      </c>
      <c r="AU59" s="88" t="s">
        <v>3551</v>
      </c>
      <c r="AV59" s="215"/>
      <c r="AW59" s="215"/>
      <c r="AX59" s="215"/>
      <c r="AY59" s="215"/>
      <c r="AZ59" s="94"/>
      <c r="BA59" s="88" t="s">
        <v>405</v>
      </c>
      <c r="BB59" s="99" t="s">
        <v>745</v>
      </c>
      <c r="BC59" s="88" t="s">
        <v>143</v>
      </c>
      <c r="BD59" s="88" t="s">
        <v>1108</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368</v>
      </c>
      <c r="BU59" s="99" t="s">
        <v>276</v>
      </c>
      <c r="BV59" s="88" t="s">
        <v>1390</v>
      </c>
      <c r="BW59" s="215"/>
      <c r="BX59" s="215"/>
      <c r="BY59" s="215"/>
      <c r="BZ59" s="88" t="s">
        <v>1870</v>
      </c>
      <c r="CA59" s="215"/>
      <c r="CB59" s="215"/>
      <c r="CC59" s="215"/>
      <c r="CD59" s="215"/>
      <c r="CE59" s="194"/>
      <c r="CF59" s="99" t="s">
        <v>3558</v>
      </c>
      <c r="CG59" s="99" t="s">
        <v>3559</v>
      </c>
      <c r="CH59" s="215"/>
      <c r="CI59" s="215"/>
      <c r="CJ59" s="215"/>
      <c r="CK59" s="215"/>
      <c r="CL59" s="88" t="s">
        <v>3560</v>
      </c>
      <c r="CM59" s="88" t="s">
        <v>1720</v>
      </c>
      <c r="CN59" s="215"/>
      <c r="CO59" s="215"/>
      <c r="CP59" s="215"/>
      <c r="CQ59" s="215"/>
      <c r="CR59" s="215"/>
      <c r="CS59" s="103"/>
      <c r="CT59" s="215"/>
      <c r="CU59" s="88" t="s">
        <v>1268</v>
      </c>
      <c r="CV59" s="88" t="s">
        <v>3561</v>
      </c>
      <c r="CW59" s="88" t="s">
        <v>2734</v>
      </c>
      <c r="CX59" s="215"/>
      <c r="CY59" s="215"/>
      <c r="CZ59" s="235" t="s">
        <v>1368</v>
      </c>
      <c r="DA59" s="88" t="s">
        <v>2188</v>
      </c>
      <c r="DB59" s="215"/>
      <c r="DC59" s="215"/>
      <c r="DD59" s="215"/>
      <c r="DE59" s="88" t="s">
        <v>3562</v>
      </c>
      <c r="DF59" s="88"/>
      <c r="DG59" s="215"/>
      <c r="DH59" s="215"/>
      <c r="DI59" s="215"/>
      <c r="DJ59" s="97"/>
      <c r="DK59" s="215"/>
      <c r="DL59" s="88" t="s">
        <v>1990</v>
      </c>
      <c r="DM59" s="215"/>
      <c r="DN59" s="215"/>
      <c r="DO59" s="215"/>
      <c r="DP59" s="88" t="s">
        <v>1667</v>
      </c>
      <c r="DQ59" s="233"/>
      <c r="DR59" s="215"/>
      <c r="DS59" s="88" t="s">
        <v>3563</v>
      </c>
      <c r="DT59" s="215"/>
      <c r="DU59" s="88" t="s">
        <v>3217</v>
      </c>
      <c r="DV59" s="215"/>
      <c r="DW59" s="215"/>
      <c r="DX59" s="215"/>
      <c r="DY59" s="215"/>
      <c r="DZ59" s="215"/>
      <c r="EA59" s="215"/>
      <c r="EB59" s="235"/>
    </row>
    <row r="60" ht="15.75" customHeight="1">
      <c r="A60" s="436" t="s">
        <v>3564</v>
      </c>
      <c r="B60" s="437" t="s">
        <v>3565</v>
      </c>
      <c r="C60" s="438" t="s">
        <v>1432</v>
      </c>
      <c r="D60" s="439" t="s">
        <v>1432</v>
      </c>
      <c r="E60" s="440" t="s">
        <v>1432</v>
      </c>
      <c r="F60" s="441" t="s">
        <v>2861</v>
      </c>
      <c r="G60" s="437" t="s">
        <v>223</v>
      </c>
      <c r="H60" s="358" t="s">
        <v>2167</v>
      </c>
      <c r="I60" s="358" t="s">
        <v>3566</v>
      </c>
      <c r="J60" s="314" t="s">
        <v>1516</v>
      </c>
      <c r="K60" s="358" t="s">
        <v>2883</v>
      </c>
      <c r="L60" s="358" t="s">
        <v>2277</v>
      </c>
      <c r="M60" s="358" t="s">
        <v>3567</v>
      </c>
      <c r="N60" s="314" t="s">
        <v>3568</v>
      </c>
      <c r="O60" s="356" t="s">
        <v>3569</v>
      </c>
      <c r="P60" s="358" t="s">
        <v>2538</v>
      </c>
      <c r="Q60" s="358" t="s">
        <v>3570</v>
      </c>
      <c r="R60" s="358" t="s">
        <v>3571</v>
      </c>
      <c r="S60" s="358" t="s">
        <v>3572</v>
      </c>
      <c r="T60" s="358" t="s">
        <v>2391</v>
      </c>
      <c r="U60" s="358" t="s">
        <v>3573</v>
      </c>
      <c r="V60" s="358" t="s">
        <v>3574</v>
      </c>
      <c r="W60" s="173"/>
      <c r="X60" s="320" t="s">
        <v>3558</v>
      </c>
      <c r="Y60" s="320" t="s">
        <v>3575</v>
      </c>
      <c r="Z60" s="318" t="s">
        <v>407</v>
      </c>
      <c r="AA60" s="320" t="s">
        <v>2010</v>
      </c>
      <c r="AB60" s="320" t="s">
        <v>1688</v>
      </c>
      <c r="AC60" s="320" t="s">
        <v>3576</v>
      </c>
      <c r="AD60" s="318" t="s">
        <v>3577</v>
      </c>
      <c r="AE60" s="318" t="s">
        <v>1485</v>
      </c>
      <c r="AF60" s="320" t="s">
        <v>3403</v>
      </c>
      <c r="AG60" s="318" t="s">
        <v>2939</v>
      </c>
      <c r="AH60" s="320" t="s">
        <v>3578</v>
      </c>
      <c r="AI60" s="318" t="s">
        <v>2227</v>
      </c>
      <c r="AJ60" s="318" t="s">
        <v>3579</v>
      </c>
      <c r="AK60" s="173"/>
      <c r="AL60" s="323" t="s">
        <v>503</v>
      </c>
      <c r="AM60" s="442" t="s">
        <v>1499</v>
      </c>
      <c r="AN60" s="443" t="s">
        <v>3580</v>
      </c>
      <c r="AO60" s="322" t="s">
        <v>3581</v>
      </c>
      <c r="AP60" s="322" t="s">
        <v>3582</v>
      </c>
      <c r="AQ60" s="322" t="s">
        <v>3583</v>
      </c>
      <c r="AR60" s="322" t="s">
        <v>3584</v>
      </c>
      <c r="AS60" s="322" t="s">
        <v>3585</v>
      </c>
      <c r="AT60" s="443" t="s">
        <v>2951</v>
      </c>
      <c r="AU60" s="323" t="s">
        <v>472</v>
      </c>
      <c r="AV60" s="322" t="s">
        <v>3226</v>
      </c>
      <c r="AW60" s="322" t="s">
        <v>2742</v>
      </c>
      <c r="AX60" s="322" t="s">
        <v>3586</v>
      </c>
      <c r="AY60" s="322" t="s">
        <v>3587</v>
      </c>
      <c r="AZ60" s="444"/>
      <c r="BA60" s="362" t="s">
        <v>3588</v>
      </c>
      <c r="BB60" s="327" t="s">
        <v>2064</v>
      </c>
      <c r="BC60" s="362" t="s">
        <v>1324</v>
      </c>
      <c r="BD60" s="362" t="s">
        <v>1951</v>
      </c>
      <c r="BE60" s="362" t="s">
        <v>3589</v>
      </c>
      <c r="BF60" s="361" t="s">
        <v>3590</v>
      </c>
      <c r="BG60" s="327" t="s">
        <v>3591</v>
      </c>
      <c r="BH60" s="361" t="s">
        <v>3592</v>
      </c>
      <c r="BI60" s="327" t="s">
        <v>3593</v>
      </c>
      <c r="BJ60" s="327" t="s">
        <v>3594</v>
      </c>
      <c r="BK60" s="362" t="s">
        <v>3584</v>
      </c>
      <c r="BL60" s="362" t="s">
        <v>3595</v>
      </c>
      <c r="BM60" s="362" t="s">
        <v>3596</v>
      </c>
      <c r="BN60" s="362" t="s">
        <v>783</v>
      </c>
      <c r="BO60" s="362" t="s">
        <v>3597</v>
      </c>
      <c r="BP60" s="444"/>
      <c r="BQ60" s="331" t="s">
        <v>3598</v>
      </c>
      <c r="BR60" s="363" t="s">
        <v>2708</v>
      </c>
      <c r="BS60" s="331" t="s">
        <v>3599</v>
      </c>
      <c r="BT60" s="445" t="s">
        <v>382</v>
      </c>
      <c r="BU60" s="364" t="s">
        <v>3247</v>
      </c>
      <c r="BV60" s="364" t="s">
        <v>500</v>
      </c>
      <c r="BW60" s="364" t="s">
        <v>3600</v>
      </c>
      <c r="BX60" s="331" t="s">
        <v>2350</v>
      </c>
      <c r="BY60" s="363" t="s">
        <v>3601</v>
      </c>
      <c r="BZ60" s="364" t="s">
        <v>2262</v>
      </c>
      <c r="CA60" s="364" t="s">
        <v>3602</v>
      </c>
      <c r="CB60" s="364" t="s">
        <v>452</v>
      </c>
      <c r="CC60" s="364" t="s">
        <v>3603</v>
      </c>
      <c r="CD60" s="331" t="s">
        <v>3604</v>
      </c>
      <c r="CE60" s="446"/>
      <c r="CF60" s="401" t="s">
        <v>2371</v>
      </c>
      <c r="CG60" s="401" t="s">
        <v>2706</v>
      </c>
      <c r="CH60" s="401" t="s">
        <v>3605</v>
      </c>
      <c r="CI60" s="333" t="s">
        <v>3606</v>
      </c>
      <c r="CJ60" s="401" t="s">
        <v>3607</v>
      </c>
      <c r="CK60" s="401" t="s">
        <v>3608</v>
      </c>
      <c r="CL60" s="333" t="s">
        <v>3277</v>
      </c>
      <c r="CM60" s="333" t="s">
        <v>3609</v>
      </c>
      <c r="CN60" s="401" t="s">
        <v>3610</v>
      </c>
      <c r="CO60" s="401" t="s">
        <v>3611</v>
      </c>
      <c r="CP60" s="401"/>
      <c r="CQ60" s="401" t="s">
        <v>1451</v>
      </c>
      <c r="CR60" s="401" t="s">
        <v>596</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2275</v>
      </c>
      <c r="DE60" s="337" t="s">
        <v>3622</v>
      </c>
      <c r="DF60" s="337"/>
      <c r="DG60" s="344" t="s">
        <v>1858</v>
      </c>
      <c r="DH60" s="344"/>
      <c r="DI60" s="344" t="s">
        <v>3623</v>
      </c>
      <c r="DJ60" s="344"/>
      <c r="DK60" s="344" t="s">
        <v>2677</v>
      </c>
      <c r="DL60" s="344" t="s">
        <v>3624</v>
      </c>
      <c r="DM60" s="344" t="s">
        <v>529</v>
      </c>
      <c r="DN60" s="344" t="s">
        <v>3625</v>
      </c>
      <c r="DO60" s="344" t="s">
        <v>3135</v>
      </c>
      <c r="DP60" s="344" t="s">
        <v>3385</v>
      </c>
      <c r="DQ60" s="344" t="s">
        <v>3626</v>
      </c>
      <c r="DR60" s="344" t="s">
        <v>3627</v>
      </c>
      <c r="DS60" s="344" t="s">
        <v>3628</v>
      </c>
      <c r="DT60" s="371" t="s">
        <v>3629</v>
      </c>
      <c r="DU60" s="447" t="s">
        <v>825</v>
      </c>
      <c r="DV60" s="344" t="s">
        <v>3630</v>
      </c>
      <c r="DW60" s="344" t="s">
        <v>2887</v>
      </c>
      <c r="DX60" s="344" t="s">
        <v>3096</v>
      </c>
      <c r="DY60" s="344" t="s">
        <v>3203</v>
      </c>
      <c r="DZ60" s="344" t="s">
        <v>3631</v>
      </c>
      <c r="EA60" s="344" t="s">
        <v>1688</v>
      </c>
      <c r="EB60" s="270" t="s">
        <v>3632</v>
      </c>
    </row>
    <row r="61" ht="15.75" customHeight="1">
      <c r="A61" s="309" t="s">
        <v>3633</v>
      </c>
      <c r="B61" s="83" t="s">
        <v>3634</v>
      </c>
      <c r="C61" s="84" t="s">
        <v>1432</v>
      </c>
      <c r="D61" s="85" t="s">
        <v>1432</v>
      </c>
      <c r="E61" s="86" t="s">
        <v>1432</v>
      </c>
      <c r="F61" s="87" t="s">
        <v>443</v>
      </c>
      <c r="G61" s="83" t="s">
        <v>1613</v>
      </c>
      <c r="H61" s="93" t="s">
        <v>3635</v>
      </c>
      <c r="I61" s="93" t="s">
        <v>3636</v>
      </c>
      <c r="J61" s="93" t="s">
        <v>3637</v>
      </c>
      <c r="K61" s="233" t="s">
        <v>2305</v>
      </c>
      <c r="L61" s="88" t="s">
        <v>3132</v>
      </c>
      <c r="M61" s="93" t="s">
        <v>3638</v>
      </c>
      <c r="N61" s="93" t="s">
        <v>3514</v>
      </c>
      <c r="O61" s="93" t="s">
        <v>2147</v>
      </c>
      <c r="P61" s="88" t="s">
        <v>107</v>
      </c>
      <c r="Q61" s="215"/>
      <c r="R61" s="215"/>
      <c r="S61" s="88" t="s">
        <v>3639</v>
      </c>
      <c r="T61" s="215"/>
      <c r="U61" s="93" t="s">
        <v>2971</v>
      </c>
      <c r="V61" s="215"/>
      <c r="W61" s="94"/>
      <c r="X61" s="93" t="s">
        <v>3640</v>
      </c>
      <c r="Y61" s="93" t="s">
        <v>3641</v>
      </c>
      <c r="Z61" s="93" t="s">
        <v>2359</v>
      </c>
      <c r="AA61" s="93" t="s">
        <v>1195</v>
      </c>
      <c r="AB61" s="93" t="s">
        <v>3560</v>
      </c>
      <c r="AC61" s="93" t="s">
        <v>3642</v>
      </c>
      <c r="AD61" s="215"/>
      <c r="AE61" s="93" t="s">
        <v>3643</v>
      </c>
      <c r="AF61" s="93" t="s">
        <v>3644</v>
      </c>
      <c r="AG61" s="215"/>
      <c r="AH61" s="93"/>
      <c r="AI61" s="93" t="s">
        <v>2506</v>
      </c>
      <c r="AJ61" s="215"/>
      <c r="AK61" s="94"/>
      <c r="AL61" s="93" t="s">
        <v>1715</v>
      </c>
      <c r="AM61" s="93" t="s">
        <v>2569</v>
      </c>
      <c r="AN61" s="215"/>
      <c r="AO61" s="215"/>
      <c r="AP61" s="215"/>
      <c r="AQ61" s="215"/>
      <c r="AR61" s="215"/>
      <c r="AS61" s="215"/>
      <c r="AT61" s="233" t="s">
        <v>3265</v>
      </c>
      <c r="AU61" s="93" t="s">
        <v>1598</v>
      </c>
      <c r="AV61" s="93" t="s">
        <v>3645</v>
      </c>
      <c r="AW61" s="215"/>
      <c r="AX61" s="93" t="s">
        <v>2756</v>
      </c>
      <c r="AY61" s="215"/>
      <c r="AZ61" s="94"/>
      <c r="BA61" s="93" t="s">
        <v>114</v>
      </c>
      <c r="BB61" s="93" t="s">
        <v>1657</v>
      </c>
      <c r="BC61" s="93" t="s">
        <v>3646</v>
      </c>
      <c r="BD61" s="93" t="s">
        <v>3647</v>
      </c>
      <c r="BE61" s="93" t="s">
        <v>3648</v>
      </c>
      <c r="BF61" s="93" t="s">
        <v>1537</v>
      </c>
      <c r="BG61" s="215"/>
      <c r="BH61" s="93" t="s">
        <v>3649</v>
      </c>
      <c r="BI61" s="215"/>
      <c r="BJ61" s="93" t="s">
        <v>3650</v>
      </c>
      <c r="BK61" s="93" t="s">
        <v>2714</v>
      </c>
      <c r="BL61" s="215"/>
      <c r="BM61" s="88" t="s">
        <v>3651</v>
      </c>
      <c r="BN61" s="93" t="s">
        <v>3652</v>
      </c>
      <c r="BO61" s="215"/>
      <c r="BP61" s="94"/>
      <c r="BQ61" s="93"/>
      <c r="BR61" s="93" t="s">
        <v>3653</v>
      </c>
      <c r="BS61" s="93" t="s">
        <v>3654</v>
      </c>
      <c r="BT61" s="93" t="s">
        <v>1660</v>
      </c>
      <c r="BU61" s="93" t="s">
        <v>659</v>
      </c>
      <c r="BV61" s="93" t="s">
        <v>3655</v>
      </c>
      <c r="BW61" s="215"/>
      <c r="BX61" s="215"/>
      <c r="BY61" s="93" t="s">
        <v>3153</v>
      </c>
      <c r="BZ61" s="93" t="s">
        <v>1077</v>
      </c>
      <c r="CA61" s="93" t="s">
        <v>3656</v>
      </c>
      <c r="CB61" s="93" t="s">
        <v>2838</v>
      </c>
      <c r="CC61" s="93" t="s">
        <v>350</v>
      </c>
      <c r="CD61" s="215"/>
      <c r="CE61" s="194"/>
      <c r="CF61" s="93" t="s">
        <v>2117</v>
      </c>
      <c r="CG61" s="93" t="s">
        <v>2813</v>
      </c>
      <c r="CH61" s="93" t="s">
        <v>3657</v>
      </c>
      <c r="CI61" s="93" t="s">
        <v>3658</v>
      </c>
      <c r="CJ61" s="215"/>
      <c r="CK61" s="93" t="s">
        <v>3659</v>
      </c>
      <c r="CL61" s="93" t="s">
        <v>997</v>
      </c>
      <c r="CM61" s="93" t="s">
        <v>2776</v>
      </c>
      <c r="CN61" s="215"/>
      <c r="CO61" s="215"/>
      <c r="CP61" s="93"/>
      <c r="CQ61" s="93" t="s">
        <v>2146</v>
      </c>
      <c r="CR61" s="215"/>
      <c r="CS61" s="103"/>
      <c r="CT61" s="93" t="s">
        <v>3660</v>
      </c>
      <c r="CU61" s="93" t="s">
        <v>2947</v>
      </c>
      <c r="CV61" s="93" t="s">
        <v>3661</v>
      </c>
      <c r="CW61" s="93" t="s">
        <v>3662</v>
      </c>
      <c r="CX61" s="93" t="s">
        <v>3663</v>
      </c>
      <c r="CY61" s="93" t="s">
        <v>3664</v>
      </c>
      <c r="CZ61" s="88" t="s">
        <v>3280</v>
      </c>
      <c r="DA61" s="93" t="s">
        <v>2762</v>
      </c>
      <c r="DB61" s="215"/>
      <c r="DC61" s="215"/>
      <c r="DD61" s="215"/>
      <c r="DE61" s="215"/>
      <c r="DF61" s="194"/>
      <c r="DG61" s="93" t="s">
        <v>373</v>
      </c>
      <c r="DH61" s="215"/>
      <c r="DI61" s="215"/>
      <c r="DJ61" s="93"/>
      <c r="DK61" s="215"/>
      <c r="DL61" s="93" t="s">
        <v>3387</v>
      </c>
      <c r="DM61" s="215"/>
      <c r="DN61" s="215"/>
      <c r="DO61" s="215"/>
      <c r="DP61" s="93" t="s">
        <v>3665</v>
      </c>
      <c r="DQ61" s="93"/>
      <c r="DR61" s="215"/>
      <c r="DS61" s="215"/>
      <c r="DT61" s="93" t="s">
        <v>3666</v>
      </c>
      <c r="DU61" s="215"/>
      <c r="DV61" s="215"/>
      <c r="DW61" s="215"/>
      <c r="DX61" s="215"/>
      <c r="DY61" s="93" t="s">
        <v>3667</v>
      </c>
      <c r="DZ61" s="215"/>
      <c r="EA61" s="215"/>
      <c r="EB61" s="235" t="s">
        <v>3668</v>
      </c>
    </row>
    <row r="62">
      <c r="A62" s="387" t="s">
        <v>3669</v>
      </c>
      <c r="B62" s="106" t="s">
        <v>3670</v>
      </c>
      <c r="C62" s="107" t="s">
        <v>1432</v>
      </c>
      <c r="D62" s="108" t="s">
        <v>1432</v>
      </c>
      <c r="E62" s="109" t="s">
        <v>1432</v>
      </c>
      <c r="F62" s="110" t="s">
        <v>832</v>
      </c>
      <c r="G62" s="106" t="s">
        <v>3671</v>
      </c>
      <c r="H62" s="218"/>
      <c r="I62" s="185" t="s">
        <v>3672</v>
      </c>
      <c r="J62" s="185" t="s">
        <v>3673</v>
      </c>
      <c r="K62" s="185" t="s">
        <v>2481</v>
      </c>
      <c r="L62" s="448" t="s">
        <v>1784</v>
      </c>
      <c r="M62" s="218"/>
      <c r="N62" s="448" t="s">
        <v>3674</v>
      </c>
      <c r="O62" s="448" t="s">
        <v>676</v>
      </c>
      <c r="P62" s="448" t="s">
        <v>3675</v>
      </c>
      <c r="Q62" s="185" t="s">
        <v>3676</v>
      </c>
      <c r="R62" s="218"/>
      <c r="S62" s="185" t="s">
        <v>3677</v>
      </c>
      <c r="T62" s="218"/>
      <c r="U62" s="185" t="s">
        <v>3678</v>
      </c>
      <c r="V62" s="185" t="s">
        <v>595</v>
      </c>
      <c r="W62" s="94"/>
      <c r="X62" s="449" t="s">
        <v>3679</v>
      </c>
      <c r="Y62" s="449" t="s">
        <v>3680</v>
      </c>
      <c r="Z62" s="449" t="s">
        <v>316</v>
      </c>
      <c r="AA62" s="449" t="s">
        <v>3681</v>
      </c>
      <c r="AB62" s="449" t="s">
        <v>3495</v>
      </c>
      <c r="AC62" s="449" t="s">
        <v>3480</v>
      </c>
      <c r="AD62" s="450"/>
      <c r="AE62" s="449" t="s">
        <v>3088</v>
      </c>
      <c r="AF62" s="449" t="s">
        <v>3682</v>
      </c>
      <c r="AG62" s="118" t="s">
        <v>3683</v>
      </c>
      <c r="AH62" s="220"/>
      <c r="AI62" s="118" t="s">
        <v>3684</v>
      </c>
      <c r="AJ62" s="118" t="s">
        <v>3685</v>
      </c>
      <c r="AK62" s="94"/>
      <c r="AL62" s="187" t="s">
        <v>2914</v>
      </c>
      <c r="AM62" s="187" t="s">
        <v>3550</v>
      </c>
      <c r="AN62" s="187" t="s">
        <v>3686</v>
      </c>
      <c r="AO62" s="187" t="s">
        <v>3687</v>
      </c>
      <c r="AP62" s="187" t="s">
        <v>3688</v>
      </c>
      <c r="AQ62" s="187" t="s">
        <v>3111</v>
      </c>
      <c r="AR62" s="221"/>
      <c r="AS62" s="221"/>
      <c r="AT62" s="451" t="s">
        <v>1561</v>
      </c>
      <c r="AU62" s="451" t="s">
        <v>3495</v>
      </c>
      <c r="AV62" s="187" t="s">
        <v>3689</v>
      </c>
      <c r="AW62" s="221"/>
      <c r="AX62" s="187" t="s">
        <v>3690</v>
      </c>
      <c r="AY62" s="187" t="s">
        <v>3691</v>
      </c>
      <c r="AZ62" s="94"/>
      <c r="BA62" s="452" t="s">
        <v>3293</v>
      </c>
      <c r="BB62" s="452" t="s">
        <v>357</v>
      </c>
      <c r="BC62" s="452" t="s">
        <v>513</v>
      </c>
      <c r="BD62" s="452" t="s">
        <v>3692</v>
      </c>
      <c r="BE62" s="452" t="s">
        <v>3693</v>
      </c>
      <c r="BF62" s="453"/>
      <c r="BG62" s="454"/>
      <c r="BH62" s="190" t="s">
        <v>3694</v>
      </c>
      <c r="BI62" s="131"/>
      <c r="BJ62" s="452" t="s">
        <v>3695</v>
      </c>
      <c r="BK62" s="452" t="s">
        <v>2928</v>
      </c>
      <c r="BL62" s="190" t="s">
        <v>3228</v>
      </c>
      <c r="BM62" s="190" t="s">
        <v>2382</v>
      </c>
      <c r="BN62" s="190" t="s">
        <v>2253</v>
      </c>
      <c r="BO62" s="131"/>
      <c r="BP62" s="94"/>
      <c r="BQ62" s="139" t="s">
        <v>3696</v>
      </c>
      <c r="BR62" s="455" t="s">
        <v>3552</v>
      </c>
      <c r="BS62" s="455" t="s">
        <v>3697</v>
      </c>
      <c r="BT62" s="455" t="s">
        <v>3698</v>
      </c>
      <c r="BU62" s="455" t="s">
        <v>289</v>
      </c>
      <c r="BV62" s="455" t="s">
        <v>437</v>
      </c>
      <c r="BW62" s="455" t="s">
        <v>3699</v>
      </c>
      <c r="BX62" s="222"/>
      <c r="BY62" s="139" t="s">
        <v>902</v>
      </c>
      <c r="BZ62" s="455" t="s">
        <v>3700</v>
      </c>
      <c r="CA62" s="139" t="s">
        <v>3701</v>
      </c>
      <c r="CB62" s="139" t="s">
        <v>3702</v>
      </c>
      <c r="CC62" s="139" t="s">
        <v>3144</v>
      </c>
      <c r="CD62" s="139" t="s">
        <v>3703</v>
      </c>
      <c r="CE62" s="224"/>
      <c r="CF62" s="456" t="s">
        <v>3704</v>
      </c>
      <c r="CG62" s="456" t="s">
        <v>3336</v>
      </c>
      <c r="CH62" s="456" t="s">
        <v>3705</v>
      </c>
      <c r="CI62" s="457" t="s">
        <v>3706</v>
      </c>
      <c r="CJ62" s="456" t="s">
        <v>1573</v>
      </c>
      <c r="CK62" s="456" t="s">
        <v>2525</v>
      </c>
      <c r="CL62" s="456" t="s">
        <v>2052</v>
      </c>
      <c r="CM62" s="458" t="s">
        <v>1343</v>
      </c>
      <c r="CN62" s="226"/>
      <c r="CO62" s="165" t="s">
        <v>1388</v>
      </c>
      <c r="CP62" s="226"/>
      <c r="CQ62" s="226"/>
      <c r="CR62" s="165" t="s">
        <v>3707</v>
      </c>
      <c r="CS62" s="103"/>
      <c r="CT62" s="459" t="s">
        <v>3708</v>
      </c>
      <c r="CU62" s="460" t="s">
        <v>2481</v>
      </c>
      <c r="CV62" s="209" t="s">
        <v>3278</v>
      </c>
      <c r="CW62" s="461" t="s">
        <v>3709</v>
      </c>
      <c r="CX62" s="209" t="s">
        <v>3710</v>
      </c>
      <c r="CY62" s="209" t="s">
        <v>3711</v>
      </c>
      <c r="CZ62" s="459" t="s">
        <v>3712</v>
      </c>
      <c r="DA62" s="459" t="s">
        <v>2188</v>
      </c>
      <c r="DB62" s="209" t="s">
        <v>3713</v>
      </c>
      <c r="DC62" s="209" t="s">
        <v>662</v>
      </c>
      <c r="DD62" s="209" t="s">
        <v>1183</v>
      </c>
      <c r="DE62" s="209" t="s">
        <v>3714</v>
      </c>
      <c r="DF62" s="237"/>
      <c r="DG62" s="229"/>
      <c r="DH62" s="229"/>
      <c r="DI62" s="229"/>
      <c r="DJ62" s="229"/>
      <c r="DK62" s="210" t="s">
        <v>3715</v>
      </c>
      <c r="DL62" s="210" t="s">
        <v>3716</v>
      </c>
      <c r="DM62" s="210" t="s">
        <v>3717</v>
      </c>
      <c r="DN62" s="210" t="s">
        <v>2469</v>
      </c>
      <c r="DO62" s="229"/>
      <c r="DP62" s="462" t="s">
        <v>3718</v>
      </c>
      <c r="DQ62" s="462" t="s">
        <v>2164</v>
      </c>
      <c r="DR62" s="210" t="s">
        <v>977</v>
      </c>
      <c r="DS62" s="210" t="s">
        <v>3689</v>
      </c>
      <c r="DT62" s="210" t="s">
        <v>3719</v>
      </c>
      <c r="DU62" s="210" t="s">
        <v>2144</v>
      </c>
      <c r="DV62" s="210" t="s">
        <v>2358</v>
      </c>
      <c r="DW62" s="210" t="s">
        <v>3081</v>
      </c>
      <c r="DX62" s="210" t="s">
        <v>3720</v>
      </c>
      <c r="DY62" s="210" t="s">
        <v>2276</v>
      </c>
      <c r="DZ62" s="210" t="s">
        <v>825</v>
      </c>
      <c r="EA62" s="210" t="s">
        <v>3721</v>
      </c>
      <c r="EB62" s="463" t="s">
        <v>3668</v>
      </c>
    </row>
    <row r="63">
      <c r="A63" s="156" t="s">
        <v>3722</v>
      </c>
      <c r="B63" s="464" t="s">
        <v>3723</v>
      </c>
      <c r="C63" s="465" t="s">
        <v>1432</v>
      </c>
      <c r="D63" s="466" t="s">
        <v>832</v>
      </c>
      <c r="E63" s="467" t="s">
        <v>832</v>
      </c>
      <c r="F63" s="468" t="s">
        <v>1898</v>
      </c>
      <c r="G63" s="464" t="s">
        <v>3724</v>
      </c>
      <c r="H63" s="469" t="s">
        <v>3725</v>
      </c>
      <c r="I63" s="469" t="s">
        <v>2752</v>
      </c>
      <c r="J63" s="469" t="s">
        <v>3726</v>
      </c>
      <c r="K63" s="469" t="s">
        <v>2105</v>
      </c>
      <c r="L63" s="469" t="s">
        <v>1124</v>
      </c>
      <c r="M63" s="469" t="s">
        <v>3727</v>
      </c>
      <c r="N63" s="470" t="s">
        <v>3728</v>
      </c>
      <c r="O63" s="470" t="s">
        <v>3729</v>
      </c>
      <c r="P63" s="469" t="s">
        <v>840</v>
      </c>
      <c r="Q63" s="470"/>
      <c r="R63" s="470"/>
      <c r="S63" s="470"/>
      <c r="T63" s="470"/>
      <c r="U63" s="470"/>
      <c r="V63" s="470"/>
      <c r="W63" s="471"/>
      <c r="X63" s="469" t="s">
        <v>1444</v>
      </c>
      <c r="Y63" s="469" t="s">
        <v>3730</v>
      </c>
      <c r="Z63" s="102" t="s">
        <v>1105</v>
      </c>
      <c r="AA63" s="469" t="s">
        <v>2149</v>
      </c>
      <c r="AB63" s="469" t="s">
        <v>937</v>
      </c>
      <c r="AC63" s="470" t="s">
        <v>3731</v>
      </c>
      <c r="AD63" s="469" t="s">
        <v>1575</v>
      </c>
      <c r="AE63" s="470" t="s">
        <v>3332</v>
      </c>
      <c r="AF63" s="469" t="s">
        <v>1449</v>
      </c>
      <c r="AG63" s="470"/>
      <c r="AH63" s="470"/>
      <c r="AI63" s="470"/>
      <c r="AJ63" s="470"/>
      <c r="AK63" s="471"/>
      <c r="AL63" s="472" t="s">
        <v>3732</v>
      </c>
      <c r="AM63" s="469" t="s">
        <v>1893</v>
      </c>
      <c r="AN63" s="470"/>
      <c r="AO63" s="470"/>
      <c r="AP63" s="470"/>
      <c r="AQ63" s="470"/>
      <c r="AR63" s="470" t="s">
        <v>3733</v>
      </c>
      <c r="AS63" s="470"/>
      <c r="AT63" s="469" t="s">
        <v>3734</v>
      </c>
      <c r="AU63" s="469" t="s">
        <v>3735</v>
      </c>
      <c r="AV63" s="470"/>
      <c r="AW63" s="470"/>
      <c r="AX63" s="470"/>
      <c r="AY63" s="470"/>
      <c r="AZ63" s="471"/>
      <c r="BA63" s="469" t="s">
        <v>3736</v>
      </c>
      <c r="BB63" s="469" t="s">
        <v>142</v>
      </c>
      <c r="BC63" s="470" t="s">
        <v>2023</v>
      </c>
      <c r="BD63" s="470" t="s">
        <v>265</v>
      </c>
      <c r="BE63" s="469" t="s">
        <v>3404</v>
      </c>
      <c r="BF63" s="470"/>
      <c r="BG63" s="470"/>
      <c r="BH63" s="470" t="s">
        <v>3350</v>
      </c>
      <c r="BI63" s="470"/>
      <c r="BJ63" s="470" t="s">
        <v>3737</v>
      </c>
      <c r="BK63" s="470" t="s">
        <v>1446</v>
      </c>
      <c r="BL63" s="470"/>
      <c r="BM63" s="470"/>
      <c r="BN63" s="470"/>
      <c r="BO63" s="470"/>
      <c r="BP63" s="471"/>
      <c r="BQ63" s="470"/>
      <c r="BR63" s="470" t="s">
        <v>3738</v>
      </c>
      <c r="BS63" s="469" t="s">
        <v>2409</v>
      </c>
      <c r="BT63" s="470"/>
      <c r="BU63" s="470"/>
      <c r="BV63" s="470" t="s">
        <v>1804</v>
      </c>
      <c r="BW63" s="470"/>
      <c r="BX63" s="470"/>
      <c r="BY63" s="470"/>
      <c r="BZ63" s="470"/>
      <c r="CA63" s="470"/>
      <c r="CB63" s="470"/>
      <c r="CC63" s="470"/>
      <c r="CD63" s="470"/>
      <c r="CE63" s="215"/>
      <c r="CF63" s="469" t="s">
        <v>3739</v>
      </c>
      <c r="CG63" s="92" t="s">
        <v>1530</v>
      </c>
      <c r="CH63" s="470"/>
      <c r="CI63" s="470"/>
      <c r="CJ63" s="470"/>
      <c r="CK63" s="215"/>
      <c r="CL63" s="469" t="s">
        <v>606</v>
      </c>
      <c r="CM63" s="470" t="s">
        <v>3740</v>
      </c>
      <c r="CN63" s="470"/>
      <c r="CO63" s="470"/>
      <c r="CP63" s="470"/>
      <c r="CQ63" s="470"/>
      <c r="CR63" s="470"/>
      <c r="CS63" s="473"/>
      <c r="CT63" s="215"/>
      <c r="CU63" s="470"/>
      <c r="CV63" s="469" t="s">
        <v>358</v>
      </c>
      <c r="CW63" s="470"/>
      <c r="CX63" s="215"/>
      <c r="CY63" s="470"/>
      <c r="CZ63" s="470" t="s">
        <v>3393</v>
      </c>
      <c r="DA63" s="470"/>
      <c r="DB63" s="470"/>
      <c r="DC63" s="470"/>
      <c r="DD63" s="470"/>
      <c r="DE63" s="215"/>
      <c r="DF63" s="470"/>
      <c r="DG63" s="469" t="s">
        <v>899</v>
      </c>
      <c r="DH63" s="215"/>
      <c r="DI63" s="470"/>
      <c r="DJ63" s="474"/>
      <c r="DK63" s="470" t="s">
        <v>316</v>
      </c>
      <c r="DL63" s="469" t="s">
        <v>200</v>
      </c>
      <c r="DM63" s="470"/>
      <c r="DN63" s="97"/>
      <c r="DO63" s="215"/>
      <c r="DP63" s="469" t="s">
        <v>3741</v>
      </c>
      <c r="DQ63" s="470"/>
      <c r="DR63" s="470"/>
      <c r="DS63" s="470"/>
      <c r="DT63" s="470"/>
      <c r="DU63" s="469" t="s">
        <v>1084</v>
      </c>
      <c r="DV63" s="470"/>
      <c r="DW63" s="470"/>
      <c r="DX63" s="470"/>
      <c r="DY63" s="215"/>
      <c r="DZ63" s="215"/>
      <c r="EA63" s="215"/>
      <c r="EB63" s="470"/>
    </row>
    <row r="64" ht="15.75" customHeight="1">
      <c r="A64" s="105" t="s">
        <v>3742</v>
      </c>
      <c r="B64" s="106" t="s">
        <v>3743</v>
      </c>
      <c r="C64" s="107" t="s">
        <v>1432</v>
      </c>
      <c r="D64" s="108" t="s">
        <v>1432</v>
      </c>
      <c r="E64" s="109" t="s">
        <v>1432</v>
      </c>
      <c r="F64" s="110" t="s">
        <v>1432</v>
      </c>
      <c r="G64" s="106" t="s">
        <v>3744</v>
      </c>
      <c r="H64" s="185" t="s">
        <v>134</v>
      </c>
      <c r="I64" s="185" t="s">
        <v>3745</v>
      </c>
      <c r="J64" s="185" t="s">
        <v>3746</v>
      </c>
      <c r="K64" s="185" t="s">
        <v>2732</v>
      </c>
      <c r="L64" s="185" t="s">
        <v>3259</v>
      </c>
      <c r="M64" s="185" t="s">
        <v>718</v>
      </c>
      <c r="N64" s="185" t="s">
        <v>3747</v>
      </c>
      <c r="O64" s="185" t="s">
        <v>3748</v>
      </c>
      <c r="P64" s="185" t="s">
        <v>3749</v>
      </c>
      <c r="Q64" s="185" t="s">
        <v>3750</v>
      </c>
      <c r="R64" s="218"/>
      <c r="S64" s="185" t="s">
        <v>3751</v>
      </c>
      <c r="T64" s="218"/>
      <c r="U64" s="218"/>
      <c r="V64" s="185" t="s">
        <v>3752</v>
      </c>
      <c r="W64" s="94"/>
      <c r="X64" s="118" t="s">
        <v>134</v>
      </c>
      <c r="Y64" s="118" t="s">
        <v>903</v>
      </c>
      <c r="Z64" s="118" t="s">
        <v>1720</v>
      </c>
      <c r="AA64" s="118" t="s">
        <v>3657</v>
      </c>
      <c r="AB64" s="118" t="s">
        <v>3753</v>
      </c>
      <c r="AC64" s="118" t="s">
        <v>3161</v>
      </c>
      <c r="AD64" s="118"/>
      <c r="AE64" s="118" t="s">
        <v>974</v>
      </c>
      <c r="AF64" s="118" t="s">
        <v>3754</v>
      </c>
      <c r="AG64" s="118" t="s">
        <v>3755</v>
      </c>
      <c r="AH64" s="118"/>
      <c r="AI64" s="118" t="s">
        <v>3756</v>
      </c>
      <c r="AJ64" s="118" t="s">
        <v>2936</v>
      </c>
      <c r="AK64" s="94"/>
      <c r="AL64" s="187" t="s">
        <v>3517</v>
      </c>
      <c r="AM64" s="187" t="s">
        <v>3757</v>
      </c>
      <c r="AN64" s="187" t="s">
        <v>3758</v>
      </c>
      <c r="AO64" s="187" t="s">
        <v>3759</v>
      </c>
      <c r="AP64" s="187" t="s">
        <v>470</v>
      </c>
      <c r="AQ64" s="187"/>
      <c r="AR64" s="187" t="s">
        <v>446</v>
      </c>
      <c r="AS64" s="187" t="s">
        <v>3760</v>
      </c>
      <c r="AT64" s="187" t="s">
        <v>995</v>
      </c>
      <c r="AU64" s="187" t="s">
        <v>1019</v>
      </c>
      <c r="AV64" s="187" t="s">
        <v>3761</v>
      </c>
      <c r="AW64" s="221"/>
      <c r="AX64" s="221"/>
      <c r="AY64" s="187" t="s">
        <v>3762</v>
      </c>
      <c r="AZ64" s="126"/>
      <c r="BA64" s="190" t="s">
        <v>3738</v>
      </c>
      <c r="BB64" s="190" t="s">
        <v>1940</v>
      </c>
      <c r="BC64" s="190" t="s">
        <v>2128</v>
      </c>
      <c r="BD64" s="190" t="s">
        <v>3763</v>
      </c>
      <c r="BE64" s="190" t="s">
        <v>3764</v>
      </c>
      <c r="BF64" s="190" t="s">
        <v>519</v>
      </c>
      <c r="BG64" s="190" t="s">
        <v>3765</v>
      </c>
      <c r="BH64" s="190" t="s">
        <v>3009</v>
      </c>
      <c r="BI64" s="190" t="s">
        <v>3766</v>
      </c>
      <c r="BJ64" s="190" t="s">
        <v>3767</v>
      </c>
      <c r="BK64" s="190" t="s">
        <v>3119</v>
      </c>
      <c r="BL64" s="190" t="s">
        <v>3768</v>
      </c>
      <c r="BM64" s="131"/>
      <c r="BN64" s="131"/>
      <c r="BO64" s="131"/>
      <c r="BP64" s="94"/>
      <c r="BQ64" s="139" t="s">
        <v>1934</v>
      </c>
      <c r="BR64" s="139" t="s">
        <v>3769</v>
      </c>
      <c r="BS64" s="139" t="s">
        <v>3770</v>
      </c>
      <c r="BT64" s="139" t="s">
        <v>3771</v>
      </c>
      <c r="BU64" s="139" t="s">
        <v>3772</v>
      </c>
      <c r="BV64" s="139" t="s">
        <v>1526</v>
      </c>
      <c r="BW64" s="139" t="s">
        <v>1411</v>
      </c>
      <c r="BX64" s="139" t="s">
        <v>3773</v>
      </c>
      <c r="BY64" s="139" t="s">
        <v>3774</v>
      </c>
      <c r="BZ64" s="139" t="s">
        <v>3376</v>
      </c>
      <c r="CA64" s="139" t="s">
        <v>3775</v>
      </c>
      <c r="CB64" s="222"/>
      <c r="CC64" s="222"/>
      <c r="CD64" s="222"/>
      <c r="CE64" s="224"/>
      <c r="CF64" s="165" t="s">
        <v>3776</v>
      </c>
      <c r="CG64" s="165" t="s">
        <v>3777</v>
      </c>
      <c r="CH64" s="165" t="s">
        <v>3778</v>
      </c>
      <c r="CI64" s="165" t="s">
        <v>3779</v>
      </c>
      <c r="CJ64" s="165" t="s">
        <v>1349</v>
      </c>
      <c r="CK64" s="165" t="s">
        <v>1458</v>
      </c>
      <c r="CL64" s="165" t="s">
        <v>1214</v>
      </c>
      <c r="CM64" s="165" t="s">
        <v>2122</v>
      </c>
      <c r="CN64" s="165" t="s">
        <v>3780</v>
      </c>
      <c r="CO64" s="165" t="s">
        <v>3781</v>
      </c>
      <c r="CP64" s="226"/>
      <c r="CQ64" s="226"/>
      <c r="CR64" s="226"/>
      <c r="CS64" s="103"/>
      <c r="CT64" s="209" t="s">
        <v>3782</v>
      </c>
      <c r="CU64" s="209" t="s">
        <v>3783</v>
      </c>
      <c r="CV64" s="209" t="s">
        <v>3784</v>
      </c>
      <c r="CW64" s="209" t="s">
        <v>2222</v>
      </c>
      <c r="CX64" s="209" t="s">
        <v>3785</v>
      </c>
      <c r="CY64" s="209" t="s">
        <v>2893</v>
      </c>
      <c r="CZ64" s="209" t="s">
        <v>3786</v>
      </c>
      <c r="DA64" s="209" t="s">
        <v>3787</v>
      </c>
      <c r="DB64" s="209"/>
      <c r="DC64" s="227"/>
      <c r="DD64" s="227"/>
      <c r="DE64" s="227"/>
      <c r="DF64" s="237"/>
      <c r="DG64" s="210" t="s">
        <v>3788</v>
      </c>
      <c r="DH64" s="229"/>
      <c r="DI64" s="210" t="s">
        <v>3789</v>
      </c>
      <c r="DJ64" s="210"/>
      <c r="DK64" s="210" t="s">
        <v>3790</v>
      </c>
      <c r="DL64" s="210" t="s">
        <v>3791</v>
      </c>
      <c r="DM64" s="210" t="s">
        <v>3792</v>
      </c>
      <c r="DN64" s="210" t="s">
        <v>135</v>
      </c>
      <c r="DO64" s="210" t="s">
        <v>3793</v>
      </c>
      <c r="DP64" s="210" t="s">
        <v>2373</v>
      </c>
      <c r="DQ64" s="210" t="s">
        <v>3794</v>
      </c>
      <c r="DR64" s="210" t="s">
        <v>2316</v>
      </c>
      <c r="DS64" s="210" t="s">
        <v>3795</v>
      </c>
      <c r="DT64" s="210" t="s">
        <v>3796</v>
      </c>
      <c r="DU64" s="210" t="s">
        <v>1077</v>
      </c>
      <c r="DV64" s="210" t="s">
        <v>872</v>
      </c>
      <c r="DW64" s="210" t="s">
        <v>1398</v>
      </c>
      <c r="DX64" s="210" t="s">
        <v>3729</v>
      </c>
      <c r="DY64" s="210" t="s">
        <v>3797</v>
      </c>
      <c r="DZ64" s="210" t="s">
        <v>3508</v>
      </c>
      <c r="EA64" s="210" t="s">
        <v>3798</v>
      </c>
      <c r="EB64" s="270" t="s">
        <v>3799</v>
      </c>
    </row>
    <row r="65">
      <c r="A65" s="309" t="s">
        <v>3800</v>
      </c>
      <c r="B65" s="83" t="s">
        <v>3801</v>
      </c>
      <c r="C65" s="84" t="s">
        <v>1432</v>
      </c>
      <c r="D65" s="85" t="s">
        <v>1432</v>
      </c>
      <c r="E65" s="86" t="s">
        <v>1432</v>
      </c>
      <c r="F65" s="87" t="s">
        <v>2896</v>
      </c>
      <c r="G65" s="83" t="s">
        <v>3802</v>
      </c>
      <c r="H65" s="88" t="s">
        <v>2404</v>
      </c>
      <c r="I65" s="88" t="s">
        <v>3803</v>
      </c>
      <c r="J65" s="88" t="s">
        <v>3804</v>
      </c>
      <c r="K65" s="88" t="s">
        <v>1668</v>
      </c>
      <c r="L65" s="88" t="s">
        <v>3805</v>
      </c>
      <c r="M65" s="88" t="s">
        <v>3806</v>
      </c>
      <c r="N65" s="88" t="s">
        <v>3807</v>
      </c>
      <c r="O65" s="88" t="s">
        <v>1965</v>
      </c>
      <c r="P65" s="88" t="s">
        <v>107</v>
      </c>
      <c r="Q65" s="215"/>
      <c r="R65" s="215"/>
      <c r="S65" s="215"/>
      <c r="T65" s="215"/>
      <c r="U65" s="215"/>
      <c r="V65" s="215"/>
      <c r="W65" s="94"/>
      <c r="X65" s="88" t="s">
        <v>3110</v>
      </c>
      <c r="Y65" s="88" t="s">
        <v>3467</v>
      </c>
      <c r="Z65" s="88" t="s">
        <v>1936</v>
      </c>
      <c r="AA65" s="88" t="s">
        <v>3808</v>
      </c>
      <c r="AB65" s="88" t="s">
        <v>1560</v>
      </c>
      <c r="AC65" s="88" t="s">
        <v>3809</v>
      </c>
      <c r="AD65" s="215"/>
      <c r="AE65" s="88" t="s">
        <v>3810</v>
      </c>
      <c r="AF65" s="88" t="s">
        <v>3811</v>
      </c>
      <c r="AG65" s="88" t="s">
        <v>3812</v>
      </c>
      <c r="AH65" s="215"/>
      <c r="AI65" s="215"/>
      <c r="AJ65" s="215"/>
      <c r="AK65" s="94"/>
      <c r="AL65" s="88" t="s">
        <v>1691</v>
      </c>
      <c r="AM65" s="88" t="s">
        <v>3813</v>
      </c>
      <c r="AN65" s="215"/>
      <c r="AO65" s="215"/>
      <c r="AP65" s="215"/>
      <c r="AQ65" s="215"/>
      <c r="AR65" s="215"/>
      <c r="AS65" s="215"/>
      <c r="AT65" s="88" t="s">
        <v>2565</v>
      </c>
      <c r="AU65" s="88" t="s">
        <v>517</v>
      </c>
      <c r="AV65" s="215"/>
      <c r="AW65" s="215"/>
      <c r="AX65" s="215"/>
      <c r="AY65" s="215"/>
      <c r="AZ65" s="94"/>
      <c r="BA65" s="88" t="s">
        <v>2635</v>
      </c>
      <c r="BB65" s="88" t="s">
        <v>422</v>
      </c>
      <c r="BC65" s="88" t="s">
        <v>1115</v>
      </c>
      <c r="BD65" s="88" t="s">
        <v>3814</v>
      </c>
      <c r="BE65" s="88" t="s">
        <v>3815</v>
      </c>
      <c r="BF65" s="88" t="s">
        <v>2731</v>
      </c>
      <c r="BG65" s="88" t="s">
        <v>3816</v>
      </c>
      <c r="BH65" s="88" t="s">
        <v>2038</v>
      </c>
      <c r="BI65" s="88" t="s">
        <v>3817</v>
      </c>
      <c r="BJ65" s="88" t="s">
        <v>3818</v>
      </c>
      <c r="BK65" s="88" t="s">
        <v>3555</v>
      </c>
      <c r="BL65" s="88" t="s">
        <v>3819</v>
      </c>
      <c r="BM65" s="88" t="s">
        <v>3820</v>
      </c>
      <c r="BN65" s="88" t="s">
        <v>3821</v>
      </c>
      <c r="BO65" s="215"/>
      <c r="BP65" s="94"/>
      <c r="BQ65" s="88" t="s">
        <v>3822</v>
      </c>
      <c r="BR65" s="88" t="s">
        <v>2669</v>
      </c>
      <c r="BS65" s="88" t="s">
        <v>3448</v>
      </c>
      <c r="BT65" s="88" t="s">
        <v>3056</v>
      </c>
      <c r="BU65" s="88" t="s">
        <v>1483</v>
      </c>
      <c r="BV65" s="88" t="s">
        <v>3823</v>
      </c>
      <c r="BW65" s="88" t="s">
        <v>162</v>
      </c>
      <c r="BX65" s="88" t="s">
        <v>3824</v>
      </c>
      <c r="BY65" s="215"/>
      <c r="BZ65" s="88" t="s">
        <v>637</v>
      </c>
      <c r="CA65" s="215"/>
      <c r="CB65" s="215"/>
      <c r="CC65" s="88" t="s">
        <v>2572</v>
      </c>
      <c r="CD65" s="215"/>
      <c r="CE65" s="194"/>
      <c r="CF65" s="88" t="s">
        <v>2562</v>
      </c>
      <c r="CG65" s="88" t="s">
        <v>3825</v>
      </c>
      <c r="CH65" s="88" t="s">
        <v>3826</v>
      </c>
      <c r="CI65" s="88" t="s">
        <v>3827</v>
      </c>
      <c r="CJ65" s="88" t="s">
        <v>2714</v>
      </c>
      <c r="CK65" s="88" t="s">
        <v>474</v>
      </c>
      <c r="CL65" s="88" t="s">
        <v>1982</v>
      </c>
      <c r="CM65" s="88" t="s">
        <v>3828</v>
      </c>
      <c r="CN65" s="215"/>
      <c r="CO65" s="215"/>
      <c r="CP65" s="215"/>
      <c r="CQ65" s="215"/>
      <c r="CR65" s="215"/>
      <c r="CS65" s="103"/>
      <c r="CT65" s="88" t="s">
        <v>3829</v>
      </c>
      <c r="CU65" s="88" t="s">
        <v>744</v>
      </c>
      <c r="CV65" s="88" t="s">
        <v>1535</v>
      </c>
      <c r="CW65" s="88" t="s">
        <v>3830</v>
      </c>
      <c r="CX65" s="88" t="s">
        <v>3831</v>
      </c>
      <c r="CY65" s="88" t="s">
        <v>3832</v>
      </c>
      <c r="CZ65" s="88" t="s">
        <v>3833</v>
      </c>
      <c r="DA65" s="88" t="s">
        <v>1848</v>
      </c>
      <c r="DB65" s="215"/>
      <c r="DC65" s="215"/>
      <c r="DD65" s="88" t="s">
        <v>2006</v>
      </c>
      <c r="DE65" s="215"/>
      <c r="DF65" s="194"/>
      <c r="DG65" s="215"/>
      <c r="DH65" s="215"/>
      <c r="DI65" s="93" t="s">
        <v>3652</v>
      </c>
      <c r="DJ65" s="215"/>
      <c r="DK65" s="88" t="s">
        <v>316</v>
      </c>
      <c r="DL65" s="88" t="s">
        <v>3700</v>
      </c>
      <c r="DM65" s="93" t="s">
        <v>3834</v>
      </c>
      <c r="DN65" s="93" t="s">
        <v>3730</v>
      </c>
      <c r="DO65" s="215"/>
      <c r="DP65" s="88" t="s">
        <v>3835</v>
      </c>
      <c r="DQ65" s="88" t="s">
        <v>3395</v>
      </c>
      <c r="DR65" s="93" t="s">
        <v>3836</v>
      </c>
      <c r="DS65" s="93" t="s">
        <v>1741</v>
      </c>
      <c r="DT65" s="93" t="s">
        <v>3837</v>
      </c>
      <c r="DU65" s="88" t="s">
        <v>625</v>
      </c>
      <c r="DV65" s="93" t="s">
        <v>3478</v>
      </c>
      <c r="DW65" s="93" t="s">
        <v>1560</v>
      </c>
      <c r="DX65" s="88" t="s">
        <v>127</v>
      </c>
      <c r="DY65" s="88" t="s">
        <v>1651</v>
      </c>
      <c r="DZ65" s="93" t="s">
        <v>3838</v>
      </c>
      <c r="EA65" s="93" t="s">
        <v>3839</v>
      </c>
      <c r="EB65" s="475" t="s">
        <v>3840</v>
      </c>
    </row>
    <row r="66" ht="15.75" customHeight="1">
      <c r="A66" s="105" t="s">
        <v>3841</v>
      </c>
      <c r="B66" s="106" t="s">
        <v>3842</v>
      </c>
      <c r="C66" s="107" t="s">
        <v>1432</v>
      </c>
      <c r="D66" s="108" t="s">
        <v>1432</v>
      </c>
      <c r="E66" s="109" t="s">
        <v>1432</v>
      </c>
      <c r="F66" s="110" t="s">
        <v>337</v>
      </c>
      <c r="G66" s="106" t="s">
        <v>1997</v>
      </c>
      <c r="H66" s="114" t="str">
        <f>HYPERLINK("https://clips.twitch.tv/LachrymoseCourteousDelicataSeemsGood","51.28")</f>
        <v>51.28</v>
      </c>
      <c r="I66" s="253" t="s">
        <v>3843</v>
      </c>
      <c r="J66" s="253" t="s">
        <v>905</v>
      </c>
      <c r="K66" s="185" t="s">
        <v>1436</v>
      </c>
      <c r="L66" s="253" t="s">
        <v>1951</v>
      </c>
      <c r="M66" s="185" t="s">
        <v>3844</v>
      </c>
      <c r="N66" s="185" t="s">
        <v>3845</v>
      </c>
      <c r="O66" s="253" t="s">
        <v>484</v>
      </c>
      <c r="P66" s="114" t="str">
        <f>HYPERLINK("https://clips.twitch.tv/OpenFastVelociraptorPastaThat","16.00")</f>
        <v>16.00</v>
      </c>
      <c r="Q66" s="218"/>
      <c r="R66" s="218"/>
      <c r="S66" s="218"/>
      <c r="T66" s="218"/>
      <c r="U66" s="218"/>
      <c r="V66" s="218"/>
      <c r="W66" s="94"/>
      <c r="X66" s="118" t="s">
        <v>1935</v>
      </c>
      <c r="Y66" s="256" t="s">
        <v>3846</v>
      </c>
      <c r="Z66" s="198" t="str">
        <f>HYPERLINK("https://youtu.be/DcWVHDR229E","14.90")</f>
        <v>14.90</v>
      </c>
      <c r="AA66" s="118" t="s">
        <v>3847</v>
      </c>
      <c r="AB66" s="198" t="str">
        <f>HYPERLINK("https://clips.twitch.tv/DifferentUninterestedGerbilHassaanChop","30.28")</f>
        <v>30.28</v>
      </c>
      <c r="AC66" s="198" t="str">
        <f>HYPERLINK("https://clips.twitch.tv/RenownedTiredGnatBigBrother","57.66")</f>
        <v>57.66</v>
      </c>
      <c r="AD66" s="220"/>
      <c r="AE66" s="118" t="s">
        <v>3848</v>
      </c>
      <c r="AF66" s="256" t="s">
        <v>2434</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3849</v>
      </c>
      <c r="AU66" s="188" t="s">
        <v>3850</v>
      </c>
      <c r="AV66" s="221"/>
      <c r="AW66" s="221"/>
      <c r="AX66" s="221"/>
      <c r="AY66" s="221"/>
      <c r="AZ66" s="94"/>
      <c r="BA66" s="476" t="str">
        <f>HYPERLINK("https://clips.twitch.tv/BovineSecretiveTireItsBoshyTime","49.95")</f>
        <v>49.95</v>
      </c>
      <c r="BB66" s="190" t="s">
        <v>1035</v>
      </c>
      <c r="BC66" s="129" t="str">
        <f>HYPERLINK("https://youtu.be/TzgOslc32vU","28.68")</f>
        <v>28.68</v>
      </c>
      <c r="BD66" s="190" t="s">
        <v>3851</v>
      </c>
      <c r="BE66" s="190" t="s">
        <v>3852</v>
      </c>
      <c r="BF66" s="131"/>
      <c r="BG66" s="131"/>
      <c r="BH66" s="190"/>
      <c r="BI66" s="131"/>
      <c r="BJ66" s="190" t="s">
        <v>1208</v>
      </c>
      <c r="BK66" s="190" t="s">
        <v>3853</v>
      </c>
      <c r="BL66" s="131"/>
      <c r="BM66" s="131"/>
      <c r="BN66" s="131"/>
      <c r="BO66" s="131"/>
      <c r="BP66" s="94"/>
      <c r="BQ66" s="139"/>
      <c r="BR66" s="191" t="s">
        <v>893</v>
      </c>
      <c r="BS66" s="139" t="s">
        <v>3854</v>
      </c>
      <c r="BT66" s="139" t="s">
        <v>826</v>
      </c>
      <c r="BU66" s="139" t="s">
        <v>3855</v>
      </c>
      <c r="BV66" s="191" t="s">
        <v>3856</v>
      </c>
      <c r="BW66" s="222"/>
      <c r="BX66" s="222"/>
      <c r="BY66" s="191"/>
      <c r="BZ66" s="191" t="s">
        <v>3857</v>
      </c>
      <c r="CA66" s="139" t="s">
        <v>3858</v>
      </c>
      <c r="CB66" s="222"/>
      <c r="CC66" s="222"/>
      <c r="CD66" s="222"/>
      <c r="CE66" s="224"/>
      <c r="CF66" s="165" t="s">
        <v>3859</v>
      </c>
      <c r="CG66" s="204" t="str">
        <f>HYPERLINK("https://youtu.be/AR9q0_E3gEQ","28.75")</f>
        <v>28.75</v>
      </c>
      <c r="CH66" s="165" t="s">
        <v>3860</v>
      </c>
      <c r="CI66" s="165"/>
      <c r="CJ66" s="226"/>
      <c r="CK66" s="165" t="s">
        <v>2248</v>
      </c>
      <c r="CL66" s="264" t="s">
        <v>3861</v>
      </c>
      <c r="CM66" s="165" t="s">
        <v>3862</v>
      </c>
      <c r="CN66" s="226"/>
      <c r="CO66" s="226"/>
      <c r="CP66" s="226"/>
      <c r="CQ66" s="226"/>
      <c r="CR66" s="226"/>
      <c r="CS66" s="103"/>
      <c r="CT66" s="209" t="s">
        <v>3863</v>
      </c>
      <c r="CU66" s="227"/>
      <c r="CV66" s="209" t="s">
        <v>3825</v>
      </c>
      <c r="CW66" s="209" t="s">
        <v>3864</v>
      </c>
      <c r="CX66" s="209"/>
      <c r="CY66" s="209"/>
      <c r="CZ66" s="208" t="str">
        <f>HYPERLINK("https://youtu.be/XTRC8xLEK0E","2:15.69")</f>
        <v>2:15.69</v>
      </c>
      <c r="DA66" s="209" t="s">
        <v>1766</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3865</v>
      </c>
      <c r="DQ66" s="210"/>
      <c r="DR66" s="229"/>
      <c r="DS66" s="229"/>
      <c r="DT66" s="229"/>
      <c r="DU66" s="229"/>
      <c r="DV66" s="229"/>
      <c r="DW66" s="229"/>
      <c r="DX66" s="229"/>
      <c r="DY66" s="229"/>
      <c r="DZ66" s="229"/>
      <c r="EA66" s="229"/>
      <c r="EB66" s="270"/>
    </row>
    <row r="67" ht="15.75" customHeight="1">
      <c r="A67" s="309" t="s">
        <v>3866</v>
      </c>
      <c r="B67" s="83" t="s">
        <v>3867</v>
      </c>
      <c r="C67" s="84" t="s">
        <v>1432</v>
      </c>
      <c r="D67" s="85" t="s">
        <v>832</v>
      </c>
      <c r="E67" s="86" t="s">
        <v>1432</v>
      </c>
      <c r="F67" s="87" t="s">
        <v>3868</v>
      </c>
      <c r="G67" s="83" t="s">
        <v>3869</v>
      </c>
      <c r="H67" s="93" t="s">
        <v>3870</v>
      </c>
      <c r="I67" s="93" t="s">
        <v>3566</v>
      </c>
      <c r="J67" s="93" t="s">
        <v>3871</v>
      </c>
      <c r="K67" s="93" t="s">
        <v>3872</v>
      </c>
      <c r="L67" s="99" t="s">
        <v>3399</v>
      </c>
      <c r="M67" s="93" t="s">
        <v>3873</v>
      </c>
      <c r="N67" s="93" t="s">
        <v>3874</v>
      </c>
      <c r="O67" s="93" t="s">
        <v>3875</v>
      </c>
      <c r="P67" s="88" t="s">
        <v>2689</v>
      </c>
      <c r="Q67" s="93" t="s">
        <v>3876</v>
      </c>
      <c r="R67" s="93" t="s">
        <v>205</v>
      </c>
      <c r="S67" s="213" t="s">
        <v>2944</v>
      </c>
      <c r="T67" s="215"/>
      <c r="U67" s="88" t="s">
        <v>1242</v>
      </c>
      <c r="V67" s="93" t="s">
        <v>3877</v>
      </c>
      <c r="W67" s="94"/>
      <c r="X67" s="88" t="s">
        <v>3878</v>
      </c>
      <c r="Y67" s="93" t="s">
        <v>1110</v>
      </c>
      <c r="Z67" s="93" t="s">
        <v>3879</v>
      </c>
      <c r="AA67" s="88" t="s">
        <v>3880</v>
      </c>
      <c r="AB67" s="88" t="s">
        <v>3881</v>
      </c>
      <c r="AC67" s="93" t="s">
        <v>3731</v>
      </c>
      <c r="AD67" s="93"/>
      <c r="AE67" s="93" t="s">
        <v>3882</v>
      </c>
      <c r="AF67" s="93" t="s">
        <v>2434</v>
      </c>
      <c r="AG67" s="93" t="s">
        <v>3883</v>
      </c>
      <c r="AH67" s="93"/>
      <c r="AI67" s="93" t="s">
        <v>2559</v>
      </c>
      <c r="AJ67" s="88" t="s">
        <v>3884</v>
      </c>
      <c r="AK67" s="94"/>
      <c r="AL67" s="93" t="s">
        <v>3171</v>
      </c>
      <c r="AM67" s="93" t="s">
        <v>2970</v>
      </c>
      <c r="AN67" s="215"/>
      <c r="AO67" s="93" t="s">
        <v>3885</v>
      </c>
      <c r="AP67" s="93" t="s">
        <v>3886</v>
      </c>
      <c r="AQ67" s="93" t="s">
        <v>2409</v>
      </c>
      <c r="AR67" s="215"/>
      <c r="AS67" s="215"/>
      <c r="AT67" s="93" t="s">
        <v>1893</v>
      </c>
      <c r="AU67" s="93" t="s">
        <v>1152</v>
      </c>
      <c r="AV67" s="93" t="s">
        <v>1993</v>
      </c>
      <c r="AW67" s="215"/>
      <c r="AX67" s="88" t="s">
        <v>3887</v>
      </c>
      <c r="AY67" s="93" t="s">
        <v>3888</v>
      </c>
      <c r="AZ67" s="157"/>
      <c r="BA67" s="88" t="s">
        <v>1815</v>
      </c>
      <c r="BB67" s="93" t="s">
        <v>172</v>
      </c>
      <c r="BC67" s="88" t="s">
        <v>1324</v>
      </c>
      <c r="BD67" s="88" t="s">
        <v>3206</v>
      </c>
      <c r="BE67" s="99" t="s">
        <v>3889</v>
      </c>
      <c r="BF67" s="93" t="s">
        <v>2183</v>
      </c>
      <c r="BG67" s="93" t="s">
        <v>1695</v>
      </c>
      <c r="BH67" s="93" t="s">
        <v>1648</v>
      </c>
      <c r="BI67" s="93" t="s">
        <v>3890</v>
      </c>
      <c r="BJ67" s="99" t="s">
        <v>3891</v>
      </c>
      <c r="BK67" s="93" t="s">
        <v>3555</v>
      </c>
      <c r="BL67" s="88" t="s">
        <v>3892</v>
      </c>
      <c r="BM67" s="88" t="s">
        <v>3820</v>
      </c>
      <c r="BN67" s="93" t="s">
        <v>3893</v>
      </c>
      <c r="BO67" s="93" t="s">
        <v>3894</v>
      </c>
      <c r="BP67" s="157"/>
      <c r="BQ67" s="88" t="s">
        <v>3895</v>
      </c>
      <c r="BR67" s="93" t="s">
        <v>1319</v>
      </c>
      <c r="BS67" s="88" t="s">
        <v>3896</v>
      </c>
      <c r="BT67" s="93" t="s">
        <v>3897</v>
      </c>
      <c r="BU67" s="93" t="s">
        <v>3898</v>
      </c>
      <c r="BV67" s="88" t="s">
        <v>3318</v>
      </c>
      <c r="BW67" s="215"/>
      <c r="BX67" s="93" t="s">
        <v>3899</v>
      </c>
      <c r="BY67" s="93" t="s">
        <v>3900</v>
      </c>
      <c r="BZ67" s="93" t="s">
        <v>2171</v>
      </c>
      <c r="CA67" s="93" t="s">
        <v>3901</v>
      </c>
      <c r="CB67" s="88" t="s">
        <v>3702</v>
      </c>
      <c r="CC67" s="93" t="s">
        <v>2724</v>
      </c>
      <c r="CD67" s="99" t="s">
        <v>3902</v>
      </c>
      <c r="CE67" s="93"/>
      <c r="CF67" s="88" t="s">
        <v>3666</v>
      </c>
      <c r="CG67" s="88" t="s">
        <v>3903</v>
      </c>
      <c r="CH67" s="99" t="s">
        <v>3904</v>
      </c>
      <c r="CI67" s="88" t="s">
        <v>3905</v>
      </c>
      <c r="CJ67" s="215"/>
      <c r="CK67" s="233" t="s">
        <v>3906</v>
      </c>
      <c r="CL67" s="88" t="s">
        <v>3850</v>
      </c>
      <c r="CM67" s="93" t="s">
        <v>3907</v>
      </c>
      <c r="CN67" s="215"/>
      <c r="CO67" s="93" t="s">
        <v>2514</v>
      </c>
      <c r="CP67" s="93" t="s">
        <v>2691</v>
      </c>
      <c r="CQ67" s="93" t="s">
        <v>3908</v>
      </c>
      <c r="CR67" s="93" t="s">
        <v>3909</v>
      </c>
      <c r="CS67" s="103"/>
      <c r="CT67" s="93" t="s">
        <v>3910</v>
      </c>
      <c r="CU67" s="93" t="s">
        <v>2316</v>
      </c>
      <c r="CV67" s="93" t="s">
        <v>3198</v>
      </c>
      <c r="CW67" s="93" t="s">
        <v>3911</v>
      </c>
      <c r="CX67" s="93" t="s">
        <v>3912</v>
      </c>
      <c r="CY67" s="93" t="s">
        <v>3913</v>
      </c>
      <c r="CZ67" s="88" t="s">
        <v>3914</v>
      </c>
      <c r="DA67" s="93" t="s">
        <v>3915</v>
      </c>
      <c r="DB67" s="93" t="s">
        <v>3916</v>
      </c>
      <c r="DC67" s="88" t="s">
        <v>3917</v>
      </c>
      <c r="DD67" s="93" t="s">
        <v>3628</v>
      </c>
      <c r="DE67" s="88" t="s">
        <v>3918</v>
      </c>
      <c r="DF67" s="93"/>
      <c r="DG67" s="93" t="s">
        <v>3919</v>
      </c>
      <c r="DH67" s="93" t="s">
        <v>622</v>
      </c>
      <c r="DI67" s="215"/>
      <c r="DJ67" s="93"/>
      <c r="DK67" s="89" t="s">
        <v>199</v>
      </c>
      <c r="DL67" s="93" t="s">
        <v>3920</v>
      </c>
      <c r="DM67" s="93" t="s">
        <v>3921</v>
      </c>
      <c r="DN67" s="93" t="s">
        <v>3069</v>
      </c>
      <c r="DO67" s="215"/>
      <c r="DP67" s="93" t="s">
        <v>3922</v>
      </c>
      <c r="DQ67" s="93" t="s">
        <v>3923</v>
      </c>
      <c r="DR67" s="215"/>
      <c r="DS67" s="215"/>
      <c r="DT67" s="93" t="s">
        <v>3924</v>
      </c>
      <c r="DU67" s="93" t="s">
        <v>3217</v>
      </c>
      <c r="DV67" s="93" t="s">
        <v>2063</v>
      </c>
      <c r="DW67" s="93" t="s">
        <v>1152</v>
      </c>
      <c r="DX67" s="93" t="s">
        <v>2923</v>
      </c>
      <c r="DY67" s="93" t="s">
        <v>1506</v>
      </c>
      <c r="DZ67" s="93" t="s">
        <v>3925</v>
      </c>
      <c r="EA67" s="88" t="s">
        <v>3926</v>
      </c>
      <c r="EB67" s="235" t="s">
        <v>3927</v>
      </c>
    </row>
    <row r="68" ht="15.75" customHeight="1">
      <c r="A68" s="477" t="s">
        <v>3928</v>
      </c>
      <c r="B68" s="106" t="s">
        <v>3929</v>
      </c>
      <c r="C68" s="107" t="s">
        <v>1432</v>
      </c>
      <c r="D68" s="108" t="s">
        <v>1432</v>
      </c>
      <c r="E68" s="109" t="s">
        <v>832</v>
      </c>
      <c r="F68" s="110" t="s">
        <v>1664</v>
      </c>
      <c r="G68" s="106" t="s">
        <v>1565</v>
      </c>
      <c r="H68" s="218"/>
      <c r="I68" s="112" t="s">
        <v>3930</v>
      </c>
      <c r="J68" s="112" t="s">
        <v>3746</v>
      </c>
      <c r="K68" s="112" t="s">
        <v>3289</v>
      </c>
      <c r="L68" s="112" t="s">
        <v>650</v>
      </c>
      <c r="M68" s="185" t="s">
        <v>3931</v>
      </c>
      <c r="N68" s="112" t="s">
        <v>3932</v>
      </c>
      <c r="O68" s="112" t="s">
        <v>3933</v>
      </c>
      <c r="P68" s="112" t="s">
        <v>3934</v>
      </c>
      <c r="Q68" s="218"/>
      <c r="R68" s="218"/>
      <c r="S68" s="218"/>
      <c r="T68" s="218"/>
      <c r="U68" s="218"/>
      <c r="V68" s="218"/>
      <c r="W68" s="94"/>
      <c r="X68" s="347" t="s">
        <v>3935</v>
      </c>
      <c r="Y68" s="118" t="s">
        <v>3467</v>
      </c>
      <c r="Z68" s="197" t="s">
        <v>3936</v>
      </c>
      <c r="AA68" s="118" t="s">
        <v>3937</v>
      </c>
      <c r="AB68" s="118" t="s">
        <v>1959</v>
      </c>
      <c r="AC68" s="116" t="s">
        <v>3938</v>
      </c>
      <c r="AD68" s="220"/>
      <c r="AE68" s="408" t="s">
        <v>314</v>
      </c>
      <c r="AF68" s="116" t="s">
        <v>511</v>
      </c>
      <c r="AG68" s="220"/>
      <c r="AH68" s="220"/>
      <c r="AI68" s="220"/>
      <c r="AJ68" s="220"/>
      <c r="AK68" s="94"/>
      <c r="AL68" s="221"/>
      <c r="AM68" s="187" t="s">
        <v>496</v>
      </c>
      <c r="AN68" s="221"/>
      <c r="AO68" s="221"/>
      <c r="AP68" s="221"/>
      <c r="AQ68" s="221"/>
      <c r="AR68" s="221"/>
      <c r="AS68" s="221"/>
      <c r="AT68" s="187" t="s">
        <v>1025</v>
      </c>
      <c r="AU68" s="187" t="s">
        <v>3939</v>
      </c>
      <c r="AV68" s="221"/>
      <c r="AW68" s="221"/>
      <c r="AX68" s="221"/>
      <c r="AY68" s="221"/>
      <c r="AZ68" s="94"/>
      <c r="BA68" s="190" t="s">
        <v>3940</v>
      </c>
      <c r="BB68" s="190" t="s">
        <v>1209</v>
      </c>
      <c r="BC68" s="190" t="s">
        <v>302</v>
      </c>
      <c r="BD68" s="127" t="s">
        <v>2429</v>
      </c>
      <c r="BE68" s="190" t="s">
        <v>3941</v>
      </c>
      <c r="BF68" s="131"/>
      <c r="BG68" s="131"/>
      <c r="BH68" s="129" t="s">
        <v>148</v>
      </c>
      <c r="BI68" s="190" t="s">
        <v>3942</v>
      </c>
      <c r="BJ68" s="190" t="s">
        <v>3943</v>
      </c>
      <c r="BK68" s="190" t="s">
        <v>2251</v>
      </c>
      <c r="BL68" s="131"/>
      <c r="BM68" s="131"/>
      <c r="BN68" s="131"/>
      <c r="BO68" s="131"/>
      <c r="BP68" s="94"/>
      <c r="BQ68" s="139" t="s">
        <v>3944</v>
      </c>
      <c r="BR68" s="139" t="s">
        <v>3945</v>
      </c>
      <c r="BS68" s="134" t="s">
        <v>3946</v>
      </c>
      <c r="BT68" s="134" t="s">
        <v>3947</v>
      </c>
      <c r="BU68" s="139" t="s">
        <v>1857</v>
      </c>
      <c r="BV68" s="133" t="s">
        <v>3948</v>
      </c>
      <c r="BW68" s="222"/>
      <c r="BX68" s="410" t="s">
        <v>417</v>
      </c>
      <c r="BY68" s="262" t="s">
        <v>306</v>
      </c>
      <c r="BZ68" s="134" t="s">
        <v>2769</v>
      </c>
      <c r="CA68" s="222"/>
      <c r="CB68" s="222"/>
      <c r="CC68" s="139" t="s">
        <v>2650</v>
      </c>
      <c r="CD68" s="222"/>
      <c r="CE68" s="224"/>
      <c r="CF68" s="165" t="s">
        <v>1251</v>
      </c>
      <c r="CG68" s="141" t="s">
        <v>2442</v>
      </c>
      <c r="CH68" s="390" t="s">
        <v>3949</v>
      </c>
      <c r="CI68" s="165" t="s">
        <v>3950</v>
      </c>
      <c r="CJ68" s="141" t="s">
        <v>3951</v>
      </c>
      <c r="CK68" s="141" t="s">
        <v>3083</v>
      </c>
      <c r="CL68" s="141" t="s">
        <v>176</v>
      </c>
      <c r="CM68" s="165" t="s">
        <v>2796</v>
      </c>
      <c r="CN68" s="226"/>
      <c r="CO68" s="226"/>
      <c r="CP68" s="226"/>
      <c r="CQ68" s="226"/>
      <c r="CR68" s="226"/>
      <c r="CS68" s="103"/>
      <c r="CT68" s="209" t="s">
        <v>3952</v>
      </c>
      <c r="CU68" s="384" t="s">
        <v>2366</v>
      </c>
      <c r="CV68" s="209" t="s">
        <v>2088</v>
      </c>
      <c r="CW68" s="146" t="s">
        <v>3953</v>
      </c>
      <c r="CX68" s="209" t="s">
        <v>3954</v>
      </c>
      <c r="CY68" s="227"/>
      <c r="CZ68" s="146" t="s">
        <v>504</v>
      </c>
      <c r="DA68" s="146" t="s">
        <v>1332</v>
      </c>
      <c r="DB68" s="227"/>
      <c r="DC68" s="227"/>
      <c r="DD68" s="227"/>
      <c r="DE68" s="227"/>
      <c r="DF68" s="237"/>
      <c r="DG68" s="229"/>
      <c r="DH68" s="229"/>
      <c r="DI68" s="229"/>
      <c r="DJ68" s="229"/>
      <c r="DK68" s="152" t="s">
        <v>3317</v>
      </c>
      <c r="DL68" s="229"/>
      <c r="DM68" s="229"/>
      <c r="DN68" s="229"/>
      <c r="DO68" s="229"/>
      <c r="DP68" s="427" t="s">
        <v>3955</v>
      </c>
      <c r="DQ68" s="427" t="s">
        <v>3956</v>
      </c>
      <c r="DR68" s="229"/>
      <c r="DS68" s="229"/>
      <c r="DT68" s="229"/>
      <c r="DU68" s="210" t="s">
        <v>3957</v>
      </c>
      <c r="DV68" s="229"/>
      <c r="DW68" s="229"/>
      <c r="DX68" s="229"/>
      <c r="DY68" s="229"/>
      <c r="DZ68" s="229"/>
      <c r="EA68" s="229"/>
      <c r="EB68" s="478" t="s">
        <v>3958</v>
      </c>
    </row>
    <row r="69" ht="15.75" customHeight="1">
      <c r="A69" s="309" t="s">
        <v>3959</v>
      </c>
      <c r="B69" s="83" t="s">
        <v>3960</v>
      </c>
      <c r="C69" s="84" t="s">
        <v>832</v>
      </c>
      <c r="D69" s="85" t="s">
        <v>1432</v>
      </c>
      <c r="E69" s="86" t="s">
        <v>1432</v>
      </c>
      <c r="F69" s="87" t="s">
        <v>1158</v>
      </c>
      <c r="G69" s="83" t="s">
        <v>2061</v>
      </c>
      <c r="H69" s="93" t="s">
        <v>873</v>
      </c>
      <c r="I69" s="213" t="s">
        <v>3961</v>
      </c>
      <c r="J69" s="213" t="s">
        <v>3962</v>
      </c>
      <c r="K69" s="93" t="s">
        <v>2481</v>
      </c>
      <c r="L69" s="213" t="s">
        <v>3963</v>
      </c>
      <c r="M69" s="215"/>
      <c r="N69" s="213" t="s">
        <v>3964</v>
      </c>
      <c r="O69" s="213" t="s">
        <v>3965</v>
      </c>
      <c r="P69" s="93" t="s">
        <v>107</v>
      </c>
      <c r="Q69" s="215"/>
      <c r="R69" s="215"/>
      <c r="S69" s="93" t="s">
        <v>3966</v>
      </c>
      <c r="T69" s="93" t="s">
        <v>3333</v>
      </c>
      <c r="U69" s="215"/>
      <c r="V69" s="215"/>
      <c r="W69" s="94"/>
      <c r="X69" s="93" t="s">
        <v>3967</v>
      </c>
      <c r="Y69" s="93" t="s">
        <v>3968</v>
      </c>
      <c r="Z69" s="93" t="s">
        <v>3607</v>
      </c>
      <c r="AA69" s="93" t="s">
        <v>3969</v>
      </c>
      <c r="AB69" s="93" t="s">
        <v>3495</v>
      </c>
      <c r="AC69" s="93" t="s">
        <v>3970</v>
      </c>
      <c r="AD69" s="215"/>
      <c r="AE69" s="93"/>
      <c r="AF69" s="93" t="s">
        <v>3141</v>
      </c>
      <c r="AG69" s="215"/>
      <c r="AH69" s="93"/>
      <c r="AI69" s="93" t="s">
        <v>584</v>
      </c>
      <c r="AJ69" s="215"/>
      <c r="AK69" s="94"/>
      <c r="AL69" s="93" t="s">
        <v>1032</v>
      </c>
      <c r="AM69" s="93" t="s">
        <v>3971</v>
      </c>
      <c r="AN69" s="215"/>
      <c r="AO69" s="93" t="s">
        <v>3972</v>
      </c>
      <c r="AP69" s="215"/>
      <c r="AQ69" s="215"/>
      <c r="AR69" s="215"/>
      <c r="AS69" s="215"/>
      <c r="AT69" s="93" t="s">
        <v>3973</v>
      </c>
      <c r="AU69" s="93" t="s">
        <v>1301</v>
      </c>
      <c r="AV69" s="93"/>
      <c r="AW69" s="215"/>
      <c r="AX69" s="93" t="s">
        <v>363</v>
      </c>
      <c r="AY69" s="215"/>
      <c r="AZ69" s="94"/>
      <c r="BA69" s="93" t="s">
        <v>3974</v>
      </c>
      <c r="BB69" s="93" t="s">
        <v>650</v>
      </c>
      <c r="BC69" s="93" t="s">
        <v>2710</v>
      </c>
      <c r="BD69" s="213" t="s">
        <v>3975</v>
      </c>
      <c r="BE69" s="93" t="s">
        <v>1713</v>
      </c>
      <c r="BF69" s="215"/>
      <c r="BG69" s="215"/>
      <c r="BH69" s="93" t="s">
        <v>1410</v>
      </c>
      <c r="BI69" s="93"/>
      <c r="BJ69" s="93"/>
      <c r="BK69" s="93" t="s">
        <v>1776</v>
      </c>
      <c r="BL69" s="215"/>
      <c r="BM69" s="93" t="s">
        <v>2972</v>
      </c>
      <c r="BN69" s="93" t="s">
        <v>3976</v>
      </c>
      <c r="BO69" s="215"/>
      <c r="BP69" s="94"/>
      <c r="BQ69" s="93"/>
      <c r="BR69" s="213" t="s">
        <v>3977</v>
      </c>
      <c r="BS69" s="93" t="s">
        <v>3557</v>
      </c>
      <c r="BT69" s="93" t="s">
        <v>3978</v>
      </c>
      <c r="BU69" s="93" t="s">
        <v>3030</v>
      </c>
      <c r="BV69" s="93" t="s">
        <v>920</v>
      </c>
      <c r="BW69" s="90" t="s">
        <v>3979</v>
      </c>
      <c r="BX69" s="215"/>
      <c r="BY69" s="93" t="s">
        <v>3980</v>
      </c>
      <c r="BZ69" s="93" t="s">
        <v>2045</v>
      </c>
      <c r="CA69" s="213" t="s">
        <v>3981</v>
      </c>
      <c r="CB69" s="93" t="s">
        <v>3982</v>
      </c>
      <c r="CC69" s="93" t="s">
        <v>879</v>
      </c>
      <c r="CD69" s="215"/>
      <c r="CE69" s="194"/>
      <c r="CF69" s="213" t="s">
        <v>3983</v>
      </c>
      <c r="CG69" s="93" t="s">
        <v>3984</v>
      </c>
      <c r="CH69" s="213"/>
      <c r="CI69" s="88" t="s">
        <v>3985</v>
      </c>
      <c r="CJ69" s="215"/>
      <c r="CK69" s="93" t="s">
        <v>2513</v>
      </c>
      <c r="CL69" s="93" t="s">
        <v>1560</v>
      </c>
      <c r="CM69" s="93" t="s">
        <v>2865</v>
      </c>
      <c r="CN69" s="215"/>
      <c r="CO69" s="215"/>
      <c r="CP69" s="215"/>
      <c r="CQ69" s="215"/>
      <c r="CR69" s="215"/>
      <c r="CS69" s="103"/>
      <c r="CT69" s="93" t="s">
        <v>3986</v>
      </c>
      <c r="CU69" s="215"/>
      <c r="CV69" s="93" t="s">
        <v>2729</v>
      </c>
      <c r="CW69" s="93" t="s">
        <v>3987</v>
      </c>
      <c r="CX69" s="215"/>
      <c r="CY69" s="215"/>
      <c r="CZ69" s="93" t="s">
        <v>1368</v>
      </c>
      <c r="DA69" s="95" t="str">
        <f>HYPERLINK("https://www.youtube.com/watch?v=lJ0vz6bQQE0","18.10")</f>
        <v>18.10</v>
      </c>
      <c r="DB69" s="215"/>
      <c r="DC69" s="93" t="s">
        <v>1294</v>
      </c>
      <c r="DD69" s="215"/>
      <c r="DE69" s="215"/>
      <c r="DF69" s="194"/>
      <c r="DG69" s="215"/>
      <c r="DH69" s="215"/>
      <c r="DI69" s="215"/>
      <c r="DJ69" s="215"/>
      <c r="DK69" s="215"/>
      <c r="DL69" s="215"/>
      <c r="DM69" s="215"/>
      <c r="DN69" s="215"/>
      <c r="DO69" s="215"/>
      <c r="DP69" s="93" t="s">
        <v>3988</v>
      </c>
      <c r="DQ69" s="93"/>
      <c r="DR69" s="215"/>
      <c r="DS69" s="215"/>
      <c r="DT69" s="93" t="s">
        <v>1759</v>
      </c>
      <c r="DU69" s="215"/>
      <c r="DV69" s="215"/>
      <c r="DW69" s="215"/>
      <c r="DX69" s="215"/>
      <c r="DY69" s="93" t="s">
        <v>1069</v>
      </c>
      <c r="DZ69" s="215"/>
      <c r="EA69" s="215"/>
      <c r="EB69" s="235"/>
    </row>
    <row r="70" ht="15.75" customHeight="1">
      <c r="A70" s="105" t="s">
        <v>3989</v>
      </c>
      <c r="B70" s="106" t="s">
        <v>3990</v>
      </c>
      <c r="C70" s="107" t="s">
        <v>1432</v>
      </c>
      <c r="D70" s="108" t="s">
        <v>1432</v>
      </c>
      <c r="E70" s="109" t="s">
        <v>1432</v>
      </c>
      <c r="F70" s="110" t="s">
        <v>2100</v>
      </c>
      <c r="G70" s="106" t="s">
        <v>2061</v>
      </c>
      <c r="H70" s="112" t="s">
        <v>3725</v>
      </c>
      <c r="I70" s="218"/>
      <c r="J70" s="218"/>
      <c r="K70" s="218"/>
      <c r="L70" s="185" t="s">
        <v>451</v>
      </c>
      <c r="M70" s="218"/>
      <c r="N70" s="218"/>
      <c r="O70" s="185" t="s">
        <v>2338</v>
      </c>
      <c r="P70" s="185" t="s">
        <v>2865</v>
      </c>
      <c r="Q70" s="114" t="s">
        <v>348</v>
      </c>
      <c r="R70" s="218"/>
      <c r="S70" s="218"/>
      <c r="T70" s="185" t="s">
        <v>3991</v>
      </c>
      <c r="U70" s="185" t="s">
        <v>3090</v>
      </c>
      <c r="V70" s="112" t="s">
        <v>3992</v>
      </c>
      <c r="W70" s="94"/>
      <c r="X70" s="220"/>
      <c r="Y70" s="118" t="s">
        <v>2693</v>
      </c>
      <c r="Z70" s="198" t="str">
        <f>HYPERLINK("https://youtu.be/esd_xoh2Wlk","14.77")</f>
        <v>14.77</v>
      </c>
      <c r="AA70" s="220"/>
      <c r="AB70" s="116" t="s">
        <v>3221</v>
      </c>
      <c r="AC70" s="118" t="s">
        <v>3993</v>
      </c>
      <c r="AD70" s="220"/>
      <c r="AE70" s="220"/>
      <c r="AF70" s="118" t="s">
        <v>3403</v>
      </c>
      <c r="AG70" s="118" t="s">
        <v>3994</v>
      </c>
      <c r="AH70" s="118"/>
      <c r="AI70" s="118" t="s">
        <v>3995</v>
      </c>
      <c r="AJ70" s="116" t="s">
        <v>3996</v>
      </c>
      <c r="AK70" s="94"/>
      <c r="AL70" s="221"/>
      <c r="AM70" s="221"/>
      <c r="AN70" s="121" t="s">
        <v>3997</v>
      </c>
      <c r="AO70" s="221"/>
      <c r="AP70" s="199" t="s">
        <v>479</v>
      </c>
      <c r="AQ70" s="121" t="s">
        <v>3998</v>
      </c>
      <c r="AR70" s="221"/>
      <c r="AS70" s="187" t="s">
        <v>3401</v>
      </c>
      <c r="AT70" s="187" t="s">
        <v>3999</v>
      </c>
      <c r="AU70" s="121" t="s">
        <v>4000</v>
      </c>
      <c r="AV70" s="121" t="s">
        <v>4001</v>
      </c>
      <c r="AW70" s="221"/>
      <c r="AX70" s="221"/>
      <c r="AY70" s="221"/>
      <c r="AZ70" s="94"/>
      <c r="BA70" s="131"/>
      <c r="BB70" s="131"/>
      <c r="BC70" s="190"/>
      <c r="BD70" s="127" t="s">
        <v>3140</v>
      </c>
      <c r="BE70" s="131"/>
      <c r="BF70" s="127" t="s">
        <v>1791</v>
      </c>
      <c r="BG70" s="131"/>
      <c r="BH70" s="127" t="s">
        <v>2297</v>
      </c>
      <c r="BI70" s="131"/>
      <c r="BJ70" s="131"/>
      <c r="BK70" s="190" t="s">
        <v>2510</v>
      </c>
      <c r="BL70" s="131"/>
      <c r="BM70" s="131"/>
      <c r="BN70" s="131"/>
      <c r="BO70" s="190" t="s">
        <v>4002</v>
      </c>
      <c r="BP70" s="157"/>
      <c r="BQ70" s="222"/>
      <c r="BR70" s="222"/>
      <c r="BS70" s="139" t="s">
        <v>4003</v>
      </c>
      <c r="BT70" s="139" t="s">
        <v>4004</v>
      </c>
      <c r="BU70" s="222"/>
      <c r="BV70" s="139" t="s">
        <v>1661</v>
      </c>
      <c r="BW70" s="222"/>
      <c r="BX70" s="222"/>
      <c r="BY70" s="222"/>
      <c r="BZ70" s="222"/>
      <c r="CA70" s="134" t="s">
        <v>4005</v>
      </c>
      <c r="CB70" s="139" t="s">
        <v>4006</v>
      </c>
      <c r="CC70" s="139" t="s">
        <v>477</v>
      </c>
      <c r="CD70" s="139" t="s">
        <v>4007</v>
      </c>
      <c r="CE70" s="140"/>
      <c r="CF70" s="165" t="s">
        <v>2968</v>
      </c>
      <c r="CG70" s="141" t="s">
        <v>3168</v>
      </c>
      <c r="CH70" s="265" t="s">
        <v>2149</v>
      </c>
      <c r="CI70" s="165" t="s">
        <v>2529</v>
      </c>
      <c r="CJ70" s="165" t="s">
        <v>3054</v>
      </c>
      <c r="CK70" s="165" t="s">
        <v>1182</v>
      </c>
      <c r="CL70" s="165" t="s">
        <v>4008</v>
      </c>
      <c r="CM70" s="226"/>
      <c r="CN70" s="226"/>
      <c r="CO70" s="390" t="s">
        <v>1677</v>
      </c>
      <c r="CP70" s="226"/>
      <c r="CQ70" s="226"/>
      <c r="CR70" s="165" t="s">
        <v>4009</v>
      </c>
      <c r="CS70" s="103"/>
      <c r="CT70" s="227"/>
      <c r="CU70" s="227"/>
      <c r="CV70" s="227"/>
      <c r="CW70" s="227"/>
      <c r="CX70" s="227"/>
      <c r="CY70" s="209" t="s">
        <v>3560</v>
      </c>
      <c r="CZ70" s="209" t="s">
        <v>1952</v>
      </c>
      <c r="DA70" s="227"/>
      <c r="DB70" s="384" t="s">
        <v>808</v>
      </c>
      <c r="DC70" s="209"/>
      <c r="DD70" s="209" t="s">
        <v>467</v>
      </c>
      <c r="DE70" s="209" t="s">
        <v>4010</v>
      </c>
      <c r="DF70" s="353"/>
      <c r="DG70" s="229"/>
      <c r="DH70" s="229"/>
      <c r="DI70" s="229"/>
      <c r="DJ70" s="229"/>
      <c r="DK70" s="210" t="s">
        <v>316</v>
      </c>
      <c r="DL70" s="229"/>
      <c r="DM70" s="210" t="s">
        <v>1129</v>
      </c>
      <c r="DN70" s="210" t="s">
        <v>4011</v>
      </c>
      <c r="DO70" s="229"/>
      <c r="DP70" s="229"/>
      <c r="DQ70" s="152" t="s">
        <v>3560</v>
      </c>
      <c r="DR70" s="229"/>
      <c r="DS70" s="229"/>
      <c r="DT70" s="210" t="s">
        <v>2824</v>
      </c>
      <c r="DU70" s="229"/>
      <c r="DV70" s="229"/>
      <c r="DW70" s="210" t="s">
        <v>2440</v>
      </c>
      <c r="DX70" s="153" t="s">
        <v>2851</v>
      </c>
      <c r="DY70" s="153" t="str">
        <f>HYPERLINK("https://youtu.be/cSRvv7G0qWk","25.28")</f>
        <v>25.28</v>
      </c>
      <c r="DZ70" s="210" t="s">
        <v>4012</v>
      </c>
      <c r="EA70" s="210" t="s">
        <v>4013</v>
      </c>
      <c r="EB70" s="270"/>
    </row>
    <row r="71">
      <c r="A71" s="479" t="s">
        <v>4014</v>
      </c>
      <c r="B71" s="83" t="s">
        <v>4015</v>
      </c>
      <c r="C71" s="84" t="s">
        <v>1432</v>
      </c>
      <c r="D71" s="85" t="s">
        <v>1432</v>
      </c>
      <c r="E71" s="86" t="s">
        <v>1432</v>
      </c>
      <c r="F71" s="87" t="s">
        <v>832</v>
      </c>
      <c r="G71" s="83" t="s">
        <v>3252</v>
      </c>
      <c r="H71" s="93" t="s">
        <v>1968</v>
      </c>
      <c r="I71" s="93" t="s">
        <v>4016</v>
      </c>
      <c r="J71" s="93" t="s">
        <v>3461</v>
      </c>
      <c r="K71" s="93" t="s">
        <v>239</v>
      </c>
      <c r="L71" s="93" t="s">
        <v>1529</v>
      </c>
      <c r="M71" s="93" t="s">
        <v>4017</v>
      </c>
      <c r="N71" s="93" t="s">
        <v>4018</v>
      </c>
      <c r="O71" s="93" t="s">
        <v>4019</v>
      </c>
      <c r="P71" s="93" t="s">
        <v>2865</v>
      </c>
      <c r="Q71" s="215"/>
      <c r="R71" s="215"/>
      <c r="S71" s="93" t="s">
        <v>1423</v>
      </c>
      <c r="T71" s="215"/>
      <c r="U71" s="93" t="s">
        <v>4020</v>
      </c>
      <c r="V71" s="215"/>
      <c r="W71" s="94"/>
      <c r="X71" s="93" t="s">
        <v>4021</v>
      </c>
      <c r="Y71" s="93" t="s">
        <v>3467</v>
      </c>
      <c r="Z71" s="93" t="s">
        <v>707</v>
      </c>
      <c r="AA71" s="93" t="s">
        <v>3294</v>
      </c>
      <c r="AB71" s="93" t="s">
        <v>3314</v>
      </c>
      <c r="AC71" s="93" t="s">
        <v>4022</v>
      </c>
      <c r="AD71" s="215"/>
      <c r="AE71" s="93" t="s">
        <v>2801</v>
      </c>
      <c r="AF71" s="93" t="s">
        <v>2560</v>
      </c>
      <c r="AG71" s="93" t="s">
        <v>4023</v>
      </c>
      <c r="AH71" s="215"/>
      <c r="AI71" s="215"/>
      <c r="AJ71" s="215"/>
      <c r="AK71" s="94"/>
      <c r="AL71" s="215"/>
      <c r="AM71" s="93" t="s">
        <v>4024</v>
      </c>
      <c r="AN71" s="215"/>
      <c r="AO71" s="215"/>
      <c r="AP71" s="215"/>
      <c r="AQ71" s="215"/>
      <c r="AR71" s="215"/>
      <c r="AS71" s="215"/>
      <c r="AT71" s="93" t="s">
        <v>1893</v>
      </c>
      <c r="AU71" s="93" t="s">
        <v>3592</v>
      </c>
      <c r="AV71" s="215"/>
      <c r="AW71" s="215"/>
      <c r="AX71" s="215"/>
      <c r="AY71" s="215"/>
      <c r="AZ71" s="94"/>
      <c r="BA71" s="93" t="s">
        <v>4025</v>
      </c>
      <c r="BB71" s="93" t="s">
        <v>1321</v>
      </c>
      <c r="BC71" s="93" t="s">
        <v>137</v>
      </c>
      <c r="BD71" s="93" t="s">
        <v>4026</v>
      </c>
      <c r="BE71" s="93" t="s">
        <v>4027</v>
      </c>
      <c r="BF71" s="93" t="s">
        <v>1379</v>
      </c>
      <c r="BG71" s="215"/>
      <c r="BH71" s="93" t="s">
        <v>2333</v>
      </c>
      <c r="BI71" s="93" t="s">
        <v>4028</v>
      </c>
      <c r="BJ71" s="215"/>
      <c r="BK71" s="93" t="s">
        <v>2251</v>
      </c>
      <c r="BL71" s="215"/>
      <c r="BM71" s="215"/>
      <c r="BN71" s="93" t="s">
        <v>4029</v>
      </c>
      <c r="BO71" s="215"/>
      <c r="BP71" s="94"/>
      <c r="BQ71" s="93" t="s">
        <v>4030</v>
      </c>
      <c r="BR71" s="393" t="s">
        <v>3176</v>
      </c>
      <c r="BS71" s="393" t="s">
        <v>4031</v>
      </c>
      <c r="BT71" s="393" t="s">
        <v>2625</v>
      </c>
      <c r="BU71" s="480" t="s">
        <v>4032</v>
      </c>
      <c r="BV71" s="393" t="s">
        <v>3142</v>
      </c>
      <c r="BW71" s="88" t="s">
        <v>4033</v>
      </c>
      <c r="BX71" s="93" t="s">
        <v>4034</v>
      </c>
      <c r="BY71" s="215"/>
      <c r="BZ71" s="93" t="s">
        <v>4035</v>
      </c>
      <c r="CA71" s="215"/>
      <c r="CB71" s="215"/>
      <c r="CC71" s="215"/>
      <c r="CD71" s="215"/>
      <c r="CE71" s="194"/>
      <c r="CF71" s="393" t="s">
        <v>4036</v>
      </c>
      <c r="CG71" s="480" t="s">
        <v>1404</v>
      </c>
      <c r="CH71" s="393" t="s">
        <v>1169</v>
      </c>
      <c r="CI71" s="480" t="s">
        <v>4037</v>
      </c>
      <c r="CJ71" s="393" t="s">
        <v>744</v>
      </c>
      <c r="CK71" s="393" t="s">
        <v>4038</v>
      </c>
      <c r="CL71" s="480" t="s">
        <v>2729</v>
      </c>
      <c r="CM71" s="393" t="s">
        <v>2236</v>
      </c>
      <c r="CN71" s="215"/>
      <c r="CO71" s="215"/>
      <c r="CP71" s="215"/>
      <c r="CQ71" s="215"/>
      <c r="CR71" s="215"/>
      <c r="CS71" s="103"/>
      <c r="CT71" s="393" t="s">
        <v>4039</v>
      </c>
      <c r="CU71" s="480" t="s">
        <v>2947</v>
      </c>
      <c r="CV71" s="393" t="s">
        <v>4040</v>
      </c>
      <c r="CW71" s="393" t="s">
        <v>2699</v>
      </c>
      <c r="CX71" s="393" t="s">
        <v>4041</v>
      </c>
      <c r="CY71" s="393" t="s">
        <v>4040</v>
      </c>
      <c r="CZ71" s="480" t="s">
        <v>4042</v>
      </c>
      <c r="DA71" s="393" t="s">
        <v>4043</v>
      </c>
      <c r="DB71" s="215"/>
      <c r="DC71" s="215"/>
      <c r="DD71" s="215"/>
      <c r="DE71" s="215"/>
      <c r="DF71" s="194"/>
      <c r="DG71" s="393"/>
      <c r="DH71" s="393"/>
      <c r="DI71" s="393"/>
      <c r="DJ71" s="393"/>
      <c r="DK71" s="393"/>
      <c r="DL71" s="93" t="s">
        <v>2926</v>
      </c>
      <c r="DM71" s="393"/>
      <c r="DN71" s="393"/>
      <c r="DO71" s="93" t="s">
        <v>4044</v>
      </c>
      <c r="DP71" s="93" t="s">
        <v>4045</v>
      </c>
      <c r="DQ71" s="93" t="s">
        <v>4046</v>
      </c>
      <c r="DR71" s="93" t="s">
        <v>3403</v>
      </c>
      <c r="DS71" s="93" t="s">
        <v>2685</v>
      </c>
      <c r="DT71" s="393"/>
      <c r="DU71" s="393"/>
      <c r="DV71" s="215"/>
      <c r="DW71" s="93" t="s">
        <v>4047</v>
      </c>
      <c r="DX71" s="393"/>
      <c r="DY71" s="393"/>
      <c r="DZ71" s="393"/>
      <c r="EA71" s="93" t="s">
        <v>4048</v>
      </c>
      <c r="EB71" s="480" t="s">
        <v>4049</v>
      </c>
    </row>
    <row r="72">
      <c r="A72" s="105" t="s">
        <v>4050</v>
      </c>
      <c r="B72" s="106" t="s">
        <v>4051</v>
      </c>
      <c r="C72" s="107" t="s">
        <v>1432</v>
      </c>
      <c r="D72" s="108" t="s">
        <v>1432</v>
      </c>
      <c r="E72" s="109" t="s">
        <v>1432</v>
      </c>
      <c r="F72" s="110" t="s">
        <v>4052</v>
      </c>
      <c r="G72" s="106" t="s">
        <v>1998</v>
      </c>
      <c r="H72" s="250" t="s">
        <v>4053</v>
      </c>
      <c r="I72" s="112" t="s">
        <v>4054</v>
      </c>
      <c r="J72" s="112" t="s">
        <v>3143</v>
      </c>
      <c r="K72" s="112" t="s">
        <v>1436</v>
      </c>
      <c r="L72" s="112" t="s">
        <v>2797</v>
      </c>
      <c r="M72" s="112" t="s">
        <v>4055</v>
      </c>
      <c r="N72" s="112" t="s">
        <v>4056</v>
      </c>
      <c r="O72" s="112" t="s">
        <v>3236</v>
      </c>
      <c r="P72" s="112" t="s">
        <v>3433</v>
      </c>
      <c r="Q72" s="218"/>
      <c r="R72" s="218"/>
      <c r="S72" s="185" t="s">
        <v>4057</v>
      </c>
      <c r="T72" s="218"/>
      <c r="U72" s="185" t="s">
        <v>1447</v>
      </c>
      <c r="V72" s="218"/>
      <c r="W72" s="94"/>
      <c r="X72" s="118" t="s">
        <v>2444</v>
      </c>
      <c r="Y72" s="116" t="s">
        <v>4058</v>
      </c>
      <c r="Z72" s="116" t="s">
        <v>4059</v>
      </c>
      <c r="AA72" s="197" t="s">
        <v>1820</v>
      </c>
      <c r="AB72" s="116" t="s">
        <v>822</v>
      </c>
      <c r="AC72" s="116" t="s">
        <v>4060</v>
      </c>
      <c r="AD72" s="220"/>
      <c r="AE72" s="116" t="s">
        <v>4061</v>
      </c>
      <c r="AF72" s="116" t="s">
        <v>3548</v>
      </c>
      <c r="AG72" s="220"/>
      <c r="AH72" s="220"/>
      <c r="AI72" s="118" t="s">
        <v>3719</v>
      </c>
      <c r="AJ72" s="220"/>
      <c r="AK72" s="94"/>
      <c r="AL72" s="187" t="s">
        <v>272</v>
      </c>
      <c r="AM72" s="121" t="s">
        <v>3052</v>
      </c>
      <c r="AN72" s="409" t="s">
        <v>4062</v>
      </c>
      <c r="AO72" s="221"/>
      <c r="AP72" s="221"/>
      <c r="AQ72" s="221"/>
      <c r="AR72" s="221"/>
      <c r="AS72" s="221"/>
      <c r="AT72" s="121" t="s">
        <v>3550</v>
      </c>
      <c r="AU72" s="121" t="s">
        <v>4063</v>
      </c>
      <c r="AV72" s="221"/>
      <c r="AW72" s="221"/>
      <c r="AX72" s="121" t="s">
        <v>4064</v>
      </c>
      <c r="AY72" s="121" t="s">
        <v>4065</v>
      </c>
      <c r="AZ72" s="94"/>
      <c r="BA72" s="190"/>
      <c r="BB72" s="127" t="s">
        <v>4066</v>
      </c>
      <c r="BC72" s="127" t="s">
        <v>2128</v>
      </c>
      <c r="BD72" s="127" t="s">
        <v>4067</v>
      </c>
      <c r="BE72" s="190" t="s">
        <v>4068</v>
      </c>
      <c r="BF72" s="190" t="s">
        <v>644</v>
      </c>
      <c r="BG72" s="190" t="s">
        <v>4069</v>
      </c>
      <c r="BH72" s="425" t="s">
        <v>1404</v>
      </c>
      <c r="BI72" s="190"/>
      <c r="BJ72" s="190" t="s">
        <v>4070</v>
      </c>
      <c r="BK72" s="127" t="s">
        <v>4071</v>
      </c>
      <c r="BL72" s="190"/>
      <c r="BM72" s="190" t="s">
        <v>1366</v>
      </c>
      <c r="BN72" s="190" t="s">
        <v>4072</v>
      </c>
      <c r="BO72" s="190" t="s">
        <v>4073</v>
      </c>
      <c r="BP72" s="94"/>
      <c r="BQ72" s="139" t="s">
        <v>4074</v>
      </c>
      <c r="BR72" s="134" t="s">
        <v>3906</v>
      </c>
      <c r="BS72" s="134" t="s">
        <v>4075</v>
      </c>
      <c r="BT72" s="134" t="s">
        <v>2783</v>
      </c>
      <c r="BU72" s="134" t="s">
        <v>3852</v>
      </c>
      <c r="BV72" s="134" t="s">
        <v>1393</v>
      </c>
      <c r="BW72" s="139" t="s">
        <v>4076</v>
      </c>
      <c r="BX72" s="139" t="s">
        <v>4077</v>
      </c>
      <c r="BY72" s="139" t="s">
        <v>4078</v>
      </c>
      <c r="BZ72" s="139" t="s">
        <v>4079</v>
      </c>
      <c r="CA72" s="139" t="s">
        <v>4080</v>
      </c>
      <c r="CB72" s="139" t="s">
        <v>4081</v>
      </c>
      <c r="CC72" s="134" t="s">
        <v>4082</v>
      </c>
      <c r="CD72" s="222"/>
      <c r="CE72" s="224"/>
      <c r="CF72" s="165" t="s">
        <v>4083</v>
      </c>
      <c r="CG72" s="165" t="s">
        <v>4084</v>
      </c>
      <c r="CH72" s="165" t="s">
        <v>4085</v>
      </c>
      <c r="CI72" s="165" t="s">
        <v>4086</v>
      </c>
      <c r="CJ72" s="165" t="s">
        <v>2491</v>
      </c>
      <c r="CK72" s="165" t="s">
        <v>4087</v>
      </c>
      <c r="CL72" s="411" t="s">
        <v>3500</v>
      </c>
      <c r="CM72" s="226"/>
      <c r="CN72" s="226"/>
      <c r="CO72" s="141" t="s">
        <v>4088</v>
      </c>
      <c r="CP72" s="226"/>
      <c r="CQ72" s="141" t="s">
        <v>4089</v>
      </c>
      <c r="CR72" s="226"/>
      <c r="CS72" s="103"/>
      <c r="CT72" s="209" t="s">
        <v>1372</v>
      </c>
      <c r="CU72" s="146" t="s">
        <v>4090</v>
      </c>
      <c r="CV72" s="146" t="s">
        <v>1528</v>
      </c>
      <c r="CW72" s="146" t="s">
        <v>2946</v>
      </c>
      <c r="CX72" s="209" t="s">
        <v>4091</v>
      </c>
      <c r="CY72" s="385" t="s">
        <v>4092</v>
      </c>
      <c r="CZ72" s="384" t="s">
        <v>4093</v>
      </c>
      <c r="DA72" s="146" t="s">
        <v>4094</v>
      </c>
      <c r="DB72" s="227"/>
      <c r="DC72" s="146" t="s">
        <v>4095</v>
      </c>
      <c r="DD72" s="209" t="s">
        <v>4096</v>
      </c>
      <c r="DE72" s="227"/>
      <c r="DF72" s="237"/>
      <c r="DG72" s="210" t="s">
        <v>2419</v>
      </c>
      <c r="DH72" s="229"/>
      <c r="DI72" s="229"/>
      <c r="DJ72" s="229"/>
      <c r="DK72" s="152" t="s">
        <v>707</v>
      </c>
      <c r="DL72" s="210" t="s">
        <v>1804</v>
      </c>
      <c r="DM72" s="152" t="s">
        <v>1736</v>
      </c>
      <c r="DN72" s="210" t="s">
        <v>1071</v>
      </c>
      <c r="DO72" s="229"/>
      <c r="DP72" s="210" t="s">
        <v>4097</v>
      </c>
      <c r="DQ72" s="229"/>
      <c r="DR72" s="210" t="s">
        <v>528</v>
      </c>
      <c r="DS72" s="152" t="s">
        <v>4098</v>
      </c>
      <c r="DT72" s="210" t="s">
        <v>4099</v>
      </c>
      <c r="DU72" s="212" t="s">
        <v>3199</v>
      </c>
      <c r="DV72" s="229"/>
      <c r="DW72" s="212" t="s">
        <v>413</v>
      </c>
      <c r="DX72" s="210" t="s">
        <v>4100</v>
      </c>
      <c r="DY72" s="210" t="s">
        <v>4101</v>
      </c>
      <c r="DZ72" s="152" t="s">
        <v>3771</v>
      </c>
      <c r="EA72" s="152" t="s">
        <v>1742</v>
      </c>
      <c r="EB72" s="153" t="s">
        <v>2785</v>
      </c>
    </row>
    <row r="73" ht="15.75" customHeight="1">
      <c r="A73" s="309" t="s">
        <v>4102</v>
      </c>
      <c r="B73" s="83" t="s">
        <v>4103</v>
      </c>
      <c r="C73" s="84" t="s">
        <v>1432</v>
      </c>
      <c r="D73" s="85" t="s">
        <v>1432</v>
      </c>
      <c r="E73" s="86" t="s">
        <v>1432</v>
      </c>
      <c r="F73" s="87" t="s">
        <v>337</v>
      </c>
      <c r="G73" s="83" t="s">
        <v>3540</v>
      </c>
      <c r="H73" s="93"/>
      <c r="I73" s="88" t="s">
        <v>3234</v>
      </c>
      <c r="J73" s="215" t="s">
        <v>3690</v>
      </c>
      <c r="K73" s="99" t="s">
        <v>4104</v>
      </c>
      <c r="L73" s="88" t="s">
        <v>1060</v>
      </c>
      <c r="M73" s="235" t="s">
        <v>2106</v>
      </c>
      <c r="N73" s="215"/>
      <c r="O73" s="213" t="s">
        <v>4105</v>
      </c>
      <c r="P73" s="88" t="s">
        <v>2865</v>
      </c>
      <c r="Q73" s="215"/>
      <c r="R73" s="93"/>
      <c r="S73" s="93"/>
      <c r="T73" s="215"/>
      <c r="U73" s="215"/>
      <c r="V73" s="215"/>
      <c r="W73" s="94"/>
      <c r="X73" s="88" t="s">
        <v>237</v>
      </c>
      <c r="Y73" s="93" t="s">
        <v>3467</v>
      </c>
      <c r="Z73" s="88" t="s">
        <v>1446</v>
      </c>
      <c r="AA73" s="93" t="s">
        <v>4106</v>
      </c>
      <c r="AB73" s="88" t="s">
        <v>4107</v>
      </c>
      <c r="AC73" s="93" t="s">
        <v>3345</v>
      </c>
      <c r="AD73" s="215"/>
      <c r="AE73" s="93"/>
      <c r="AF73" s="215"/>
      <c r="AG73" s="215"/>
      <c r="AH73" s="215"/>
      <c r="AI73" s="215"/>
      <c r="AJ73" s="215"/>
      <c r="AK73" s="94"/>
      <c r="AL73" s="215"/>
      <c r="AM73" s="215"/>
      <c r="AN73" s="93" t="s">
        <v>4108</v>
      </c>
      <c r="AO73" s="215"/>
      <c r="AP73" s="215"/>
      <c r="AQ73" s="215"/>
      <c r="AR73" s="215"/>
      <c r="AS73" s="93" t="s">
        <v>4109</v>
      </c>
      <c r="AT73" s="213" t="s">
        <v>4110</v>
      </c>
      <c r="AU73" s="215"/>
      <c r="AV73" s="215"/>
      <c r="AW73" s="215"/>
      <c r="AX73" s="215"/>
      <c r="AY73" s="215"/>
      <c r="AZ73" s="94"/>
      <c r="BA73" s="215"/>
      <c r="BB73" s="215"/>
      <c r="BC73" s="93" t="s">
        <v>302</v>
      </c>
      <c r="BD73" s="88" t="s">
        <v>2588</v>
      </c>
      <c r="BE73" s="93" t="s">
        <v>4111</v>
      </c>
      <c r="BF73" s="215"/>
      <c r="BG73" s="215"/>
      <c r="BH73" s="93" t="s">
        <v>1375</v>
      </c>
      <c r="BI73" s="93" t="s">
        <v>4112</v>
      </c>
      <c r="BJ73" s="93"/>
      <c r="BK73" s="215"/>
      <c r="BL73" s="215"/>
      <c r="BM73" s="215"/>
      <c r="BN73" s="215"/>
      <c r="BO73" s="215"/>
      <c r="BP73" s="94"/>
      <c r="BQ73" s="93" t="s">
        <v>4113</v>
      </c>
      <c r="BR73" s="213" t="s">
        <v>4114</v>
      </c>
      <c r="BS73" s="93" t="s">
        <v>2514</v>
      </c>
      <c r="BT73" s="88" t="s">
        <v>3115</v>
      </c>
      <c r="BU73" s="215"/>
      <c r="BV73" s="88" t="s">
        <v>427</v>
      </c>
      <c r="BW73" s="215"/>
      <c r="BX73" s="93" t="s">
        <v>4115</v>
      </c>
      <c r="BY73" s="215"/>
      <c r="BZ73" s="215"/>
      <c r="CA73" s="215"/>
      <c r="CB73" s="215"/>
      <c r="CC73" s="215"/>
      <c r="CD73" s="215"/>
      <c r="CE73" s="194"/>
      <c r="CF73" s="93" t="s">
        <v>851</v>
      </c>
      <c r="CG73" s="95" t="str">
        <f>HYPERLINK("https://www.youtube.com/watch?v=UbZGpsQP5wY","28.32")</f>
        <v>28.32</v>
      </c>
      <c r="CH73" s="93" t="s">
        <v>4116</v>
      </c>
      <c r="CI73" s="215"/>
      <c r="CJ73" s="215"/>
      <c r="CK73" s="93" t="s">
        <v>401</v>
      </c>
      <c r="CL73" s="93" t="s">
        <v>2526</v>
      </c>
      <c r="CM73" s="88" t="s">
        <v>4117</v>
      </c>
      <c r="CN73" s="215"/>
      <c r="CO73" s="215"/>
      <c r="CP73" s="215"/>
      <c r="CQ73" s="215"/>
      <c r="CR73" s="215"/>
      <c r="CS73" s="103"/>
      <c r="CT73" s="93" t="s">
        <v>4118</v>
      </c>
      <c r="CU73" s="215"/>
      <c r="CV73" s="213" t="s">
        <v>937</v>
      </c>
      <c r="CW73" s="93" t="s">
        <v>4119</v>
      </c>
      <c r="CX73" s="93" t="s">
        <v>1718</v>
      </c>
      <c r="CY73" s="93" t="s">
        <v>671</v>
      </c>
      <c r="CZ73" s="88" t="s">
        <v>4042</v>
      </c>
      <c r="DA73" s="215"/>
      <c r="DB73" s="215"/>
      <c r="DC73" s="215"/>
      <c r="DD73" s="215"/>
      <c r="DE73" s="215"/>
      <c r="DF73" s="194"/>
      <c r="DG73" s="215"/>
      <c r="DH73" s="215"/>
      <c r="DI73" s="215"/>
      <c r="DJ73" s="215"/>
      <c r="DK73" s="215"/>
      <c r="DL73" s="215"/>
      <c r="DM73" s="215"/>
      <c r="DN73" s="215"/>
      <c r="DO73" s="215"/>
      <c r="DP73" s="93" t="s">
        <v>4120</v>
      </c>
      <c r="DQ73" s="93"/>
      <c r="DR73" s="215"/>
      <c r="DS73" s="215"/>
      <c r="DT73" s="215"/>
      <c r="DU73" s="215"/>
      <c r="DV73" s="215"/>
      <c r="DW73" s="215"/>
      <c r="DX73" s="215"/>
      <c r="DY73" s="215"/>
      <c r="DZ73" s="215"/>
      <c r="EA73" s="215"/>
      <c r="EB73" s="235"/>
    </row>
    <row r="74" ht="15.75" customHeight="1">
      <c r="A74" s="105" t="s">
        <v>4121</v>
      </c>
      <c r="B74" s="106" t="s">
        <v>4122</v>
      </c>
      <c r="C74" s="107" t="s">
        <v>1432</v>
      </c>
      <c r="D74" s="108" t="s">
        <v>1432</v>
      </c>
      <c r="E74" s="109" t="s">
        <v>1432</v>
      </c>
      <c r="F74" s="110" t="s">
        <v>1432</v>
      </c>
      <c r="G74" s="106" t="s">
        <v>2897</v>
      </c>
      <c r="H74" s="185" t="s">
        <v>1374</v>
      </c>
      <c r="I74" s="185" t="s">
        <v>4123</v>
      </c>
      <c r="J74" s="185" t="s">
        <v>4124</v>
      </c>
      <c r="K74" s="185" t="s">
        <v>4125</v>
      </c>
      <c r="L74" s="185" t="s">
        <v>4126</v>
      </c>
      <c r="M74" s="185" t="s">
        <v>4127</v>
      </c>
      <c r="N74" s="185" t="s">
        <v>4128</v>
      </c>
      <c r="O74" s="185" t="s">
        <v>477</v>
      </c>
      <c r="P74" s="185" t="s">
        <v>3078</v>
      </c>
      <c r="Q74" s="218"/>
      <c r="R74" s="185" t="s">
        <v>810</v>
      </c>
      <c r="S74" s="185" t="s">
        <v>553</v>
      </c>
      <c r="T74" s="218"/>
      <c r="U74" s="218"/>
      <c r="V74" s="185" t="s">
        <v>4129</v>
      </c>
      <c r="W74" s="94"/>
      <c r="X74" s="118" t="s">
        <v>3693</v>
      </c>
      <c r="Y74" s="118" t="s">
        <v>4130</v>
      </c>
      <c r="Z74" s="118" t="s">
        <v>2670</v>
      </c>
      <c r="AA74" s="118" t="s">
        <v>1130</v>
      </c>
      <c r="AB74" s="118" t="s">
        <v>822</v>
      </c>
      <c r="AC74" s="118" t="s">
        <v>4131</v>
      </c>
      <c r="AD74" s="118" t="s">
        <v>4132</v>
      </c>
      <c r="AE74" s="118" t="s">
        <v>4133</v>
      </c>
      <c r="AF74" s="118" t="s">
        <v>3811</v>
      </c>
      <c r="AG74" s="118" t="s">
        <v>4134</v>
      </c>
      <c r="AH74" s="118"/>
      <c r="AI74" s="118" t="s">
        <v>2323</v>
      </c>
      <c r="AJ74" s="118" t="s">
        <v>4135</v>
      </c>
      <c r="AK74" s="94"/>
      <c r="AL74" s="187" t="s">
        <v>1350</v>
      </c>
      <c r="AM74" s="187" t="s">
        <v>4136</v>
      </c>
      <c r="AN74" s="187" t="s">
        <v>4137</v>
      </c>
      <c r="AO74" s="187" t="s">
        <v>4138</v>
      </c>
      <c r="AP74" s="187" t="s">
        <v>4139</v>
      </c>
      <c r="AQ74" s="187"/>
      <c r="AR74" s="187" t="s">
        <v>1112</v>
      </c>
      <c r="AS74" s="187" t="s">
        <v>4140</v>
      </c>
      <c r="AT74" s="187" t="s">
        <v>436</v>
      </c>
      <c r="AU74" s="187" t="s">
        <v>4141</v>
      </c>
      <c r="AV74" s="187" t="s">
        <v>4142</v>
      </c>
      <c r="AW74" s="187" t="s">
        <v>3166</v>
      </c>
      <c r="AX74" s="187" t="s">
        <v>3690</v>
      </c>
      <c r="AY74" s="187" t="s">
        <v>4143</v>
      </c>
      <c r="AZ74" s="157"/>
      <c r="BA74" s="190" t="s">
        <v>785</v>
      </c>
      <c r="BB74" s="190" t="s">
        <v>506</v>
      </c>
      <c r="BC74" s="190" t="s">
        <v>2813</v>
      </c>
      <c r="BD74" s="190" t="s">
        <v>377</v>
      </c>
      <c r="BE74" s="190" t="s">
        <v>3666</v>
      </c>
      <c r="BF74" s="190" t="s">
        <v>1242</v>
      </c>
      <c r="BG74" s="190" t="s">
        <v>2641</v>
      </c>
      <c r="BH74" s="190" t="s">
        <v>714</v>
      </c>
      <c r="BI74" s="131"/>
      <c r="BJ74" s="190" t="s">
        <v>4144</v>
      </c>
      <c r="BK74" s="190" t="s">
        <v>4145</v>
      </c>
      <c r="BL74" s="131"/>
      <c r="BM74" s="190" t="s">
        <v>3596</v>
      </c>
      <c r="BN74" s="190" t="s">
        <v>3976</v>
      </c>
      <c r="BO74" s="190" t="s">
        <v>4146</v>
      </c>
      <c r="BP74" s="157"/>
      <c r="BQ74" s="139"/>
      <c r="BR74" s="139" t="s">
        <v>3710</v>
      </c>
      <c r="BS74" s="139" t="s">
        <v>4147</v>
      </c>
      <c r="BT74" s="139" t="s">
        <v>4148</v>
      </c>
      <c r="BU74" s="139" t="s">
        <v>4149</v>
      </c>
      <c r="BV74" s="139" t="s">
        <v>4150</v>
      </c>
      <c r="BW74" s="139" t="s">
        <v>1331</v>
      </c>
      <c r="BX74" s="222"/>
      <c r="BY74" s="139" t="s">
        <v>4151</v>
      </c>
      <c r="BZ74" s="139" t="s">
        <v>4152</v>
      </c>
      <c r="CA74" s="139" t="s">
        <v>4153</v>
      </c>
      <c r="CB74" s="139" t="s">
        <v>4154</v>
      </c>
      <c r="CC74" s="139" t="s">
        <v>1284</v>
      </c>
      <c r="CD74" s="139" t="s">
        <v>4155</v>
      </c>
      <c r="CE74" s="139"/>
      <c r="CF74" s="165" t="s">
        <v>4156</v>
      </c>
      <c r="CG74" s="165" t="s">
        <v>4157</v>
      </c>
      <c r="CH74" s="165" t="s">
        <v>4158</v>
      </c>
      <c r="CI74" s="165" t="s">
        <v>4159</v>
      </c>
      <c r="CJ74" s="165" t="s">
        <v>356</v>
      </c>
      <c r="CK74" s="226"/>
      <c r="CL74" s="165" t="s">
        <v>193</v>
      </c>
      <c r="CM74" s="165" t="s">
        <v>2122</v>
      </c>
      <c r="CN74" s="226"/>
      <c r="CO74" s="165" t="s">
        <v>1314</v>
      </c>
      <c r="CP74" s="165"/>
      <c r="CQ74" s="165" t="s">
        <v>4160</v>
      </c>
      <c r="CR74" s="165" t="s">
        <v>4161</v>
      </c>
      <c r="CS74" s="103"/>
      <c r="CT74" s="209" t="s">
        <v>2840</v>
      </c>
      <c r="CU74" s="209" t="s">
        <v>4162</v>
      </c>
      <c r="CV74" s="209" t="s">
        <v>4163</v>
      </c>
      <c r="CW74" s="209" t="s">
        <v>1559</v>
      </c>
      <c r="CX74" s="209" t="s">
        <v>4164</v>
      </c>
      <c r="CY74" s="209" t="s">
        <v>4165</v>
      </c>
      <c r="CZ74" s="209" t="s">
        <v>4166</v>
      </c>
      <c r="DA74" s="209" t="s">
        <v>4167</v>
      </c>
      <c r="DB74" s="209" t="s">
        <v>907</v>
      </c>
      <c r="DC74" s="209" t="s">
        <v>2913</v>
      </c>
      <c r="DD74" s="209" t="s">
        <v>2152</v>
      </c>
      <c r="DE74" s="209" t="s">
        <v>4168</v>
      </c>
      <c r="DF74" s="209"/>
      <c r="DG74" s="210" t="s">
        <v>4169</v>
      </c>
      <c r="DH74" s="210" t="s">
        <v>524</v>
      </c>
      <c r="DI74" s="210" t="s">
        <v>4170</v>
      </c>
      <c r="DJ74" s="210"/>
      <c r="DK74" s="210" t="s">
        <v>3609</v>
      </c>
      <c r="DL74" s="210" t="s">
        <v>4171</v>
      </c>
      <c r="DM74" s="210" t="s">
        <v>500</v>
      </c>
      <c r="DN74" s="210" t="s">
        <v>4172</v>
      </c>
      <c r="DO74" s="229"/>
      <c r="DP74" s="210" t="s">
        <v>4173</v>
      </c>
      <c r="DQ74" s="210"/>
      <c r="DR74" s="229"/>
      <c r="DS74" s="210" t="s">
        <v>4098</v>
      </c>
      <c r="DT74" s="210" t="s">
        <v>1291</v>
      </c>
      <c r="DU74" s="210" t="s">
        <v>1077</v>
      </c>
      <c r="DV74" s="229"/>
      <c r="DW74" s="210" t="s">
        <v>862</v>
      </c>
      <c r="DX74" s="210" t="s">
        <v>2554</v>
      </c>
      <c r="DY74" s="210" t="s">
        <v>1853</v>
      </c>
      <c r="DZ74" s="210" t="s">
        <v>4174</v>
      </c>
      <c r="EA74" s="210" t="s">
        <v>2045</v>
      </c>
      <c r="EB74" s="270" t="s">
        <v>4175</v>
      </c>
    </row>
    <row r="75" ht="15.75" customHeight="1">
      <c r="A75" s="420" t="s">
        <v>4176</v>
      </c>
      <c r="B75" s="83" t="s">
        <v>4177</v>
      </c>
      <c r="C75" s="84" t="s">
        <v>1432</v>
      </c>
      <c r="D75" s="85" t="s">
        <v>1432</v>
      </c>
      <c r="E75" s="86" t="s">
        <v>1432</v>
      </c>
      <c r="F75" s="87" t="s">
        <v>338</v>
      </c>
      <c r="G75" s="83" t="s">
        <v>4178</v>
      </c>
      <c r="H75" s="88" t="s">
        <v>4179</v>
      </c>
      <c r="I75" s="93" t="s">
        <v>4180</v>
      </c>
      <c r="J75" s="93" t="s">
        <v>4181</v>
      </c>
      <c r="K75" s="93" t="s">
        <v>4182</v>
      </c>
      <c r="L75" s="93" t="s">
        <v>4183</v>
      </c>
      <c r="M75" s="93" t="s">
        <v>4184</v>
      </c>
      <c r="N75" s="93" t="s">
        <v>4185</v>
      </c>
      <c r="O75" s="93" t="s">
        <v>4186</v>
      </c>
      <c r="P75" s="93" t="s">
        <v>2689</v>
      </c>
      <c r="Q75" s="93" t="s">
        <v>4187</v>
      </c>
      <c r="R75" s="88" t="s">
        <v>3463</v>
      </c>
      <c r="S75" s="88" t="s">
        <v>3690</v>
      </c>
      <c r="T75" s="215"/>
      <c r="U75" s="93" t="s">
        <v>3067</v>
      </c>
      <c r="V75" s="93" t="s">
        <v>4188</v>
      </c>
      <c r="W75" s="94"/>
      <c r="X75" s="93" t="s">
        <v>3967</v>
      </c>
      <c r="Y75" s="93" t="s">
        <v>4189</v>
      </c>
      <c r="Z75" s="93" t="s">
        <v>4190</v>
      </c>
      <c r="AA75" s="93" t="s">
        <v>4191</v>
      </c>
      <c r="AB75" s="93" t="s">
        <v>3230</v>
      </c>
      <c r="AC75" s="93" t="s">
        <v>4192</v>
      </c>
      <c r="AD75" s="215"/>
      <c r="AE75" s="93" t="s">
        <v>4193</v>
      </c>
      <c r="AF75" s="93" t="s">
        <v>1449</v>
      </c>
      <c r="AG75" s="215"/>
      <c r="AH75" s="93"/>
      <c r="AI75" s="93" t="s">
        <v>3941</v>
      </c>
      <c r="AJ75" s="215"/>
      <c r="AK75" s="94"/>
      <c r="AL75" s="93" t="s">
        <v>4194</v>
      </c>
      <c r="AM75" s="93" t="s">
        <v>425</v>
      </c>
      <c r="AN75" s="93" t="s">
        <v>4195</v>
      </c>
      <c r="AO75" s="93" t="s">
        <v>1094</v>
      </c>
      <c r="AP75" s="215"/>
      <c r="AQ75" s="215"/>
      <c r="AR75" s="215"/>
      <c r="AS75" s="215"/>
      <c r="AT75" s="93" t="s">
        <v>4196</v>
      </c>
      <c r="AU75" s="93" t="s">
        <v>4197</v>
      </c>
      <c r="AV75" s="93" t="s">
        <v>4198</v>
      </c>
      <c r="AW75" s="215"/>
      <c r="AX75" s="93" t="s">
        <v>1165</v>
      </c>
      <c r="AY75" s="215"/>
      <c r="AZ75" s="94"/>
      <c r="BA75" s="93" t="s">
        <v>1687</v>
      </c>
      <c r="BB75" s="93" t="s">
        <v>2396</v>
      </c>
      <c r="BC75" s="93" t="s">
        <v>917</v>
      </c>
      <c r="BD75" s="213" t="s">
        <v>4141</v>
      </c>
      <c r="BE75" s="93" t="s">
        <v>4199</v>
      </c>
      <c r="BF75" s="93" t="s">
        <v>4200</v>
      </c>
      <c r="BG75" s="93"/>
      <c r="BH75" s="93" t="s">
        <v>2267</v>
      </c>
      <c r="BI75" s="93" t="s">
        <v>4201</v>
      </c>
      <c r="BJ75" s="93"/>
      <c r="BK75" s="93" t="s">
        <v>2251</v>
      </c>
      <c r="BL75" s="93" t="s">
        <v>1543</v>
      </c>
      <c r="BM75" s="93" t="s">
        <v>2853</v>
      </c>
      <c r="BN75" s="93" t="s">
        <v>4202</v>
      </c>
      <c r="BO75" s="93" t="s">
        <v>646</v>
      </c>
      <c r="BP75" s="126"/>
      <c r="BQ75" s="93"/>
      <c r="BR75" s="88" t="s">
        <v>3466</v>
      </c>
      <c r="BS75" s="93" t="s">
        <v>4203</v>
      </c>
      <c r="BT75" s="93" t="s">
        <v>4204</v>
      </c>
      <c r="BU75" s="93" t="s">
        <v>242</v>
      </c>
      <c r="BV75" s="93" t="s">
        <v>4205</v>
      </c>
      <c r="BW75" s="93" t="s">
        <v>4206</v>
      </c>
      <c r="BX75" s="93" t="s">
        <v>4207</v>
      </c>
      <c r="BY75" s="215"/>
      <c r="BZ75" s="93" t="s">
        <v>4208</v>
      </c>
      <c r="CA75" s="93" t="s">
        <v>4209</v>
      </c>
      <c r="CB75" s="93" t="s">
        <v>1021</v>
      </c>
      <c r="CC75" s="93" t="s">
        <v>2690</v>
      </c>
      <c r="CD75" s="215"/>
      <c r="CE75" s="194"/>
      <c r="CF75" s="95" t="str">
        <f>HYPERLINK("https://www.youtube.com/watch?v=3HfPcnPS_pk","56.84")</f>
        <v>56.84</v>
      </c>
      <c r="CG75" s="93" t="s">
        <v>358</v>
      </c>
      <c r="CH75" s="93" t="s">
        <v>3708</v>
      </c>
      <c r="CI75" s="93" t="s">
        <v>4210</v>
      </c>
      <c r="CJ75" s="215"/>
      <c r="CK75" s="93" t="s">
        <v>4211</v>
      </c>
      <c r="CL75" s="93" t="s">
        <v>2292</v>
      </c>
      <c r="CM75" s="213" t="s">
        <v>4212</v>
      </c>
      <c r="CN75" s="215"/>
      <c r="CO75" s="93" t="s">
        <v>4213</v>
      </c>
      <c r="CP75" s="215"/>
      <c r="CQ75" s="215"/>
      <c r="CR75" s="215"/>
      <c r="CS75" s="103"/>
      <c r="CT75" s="93" t="s">
        <v>3953</v>
      </c>
      <c r="CU75" s="93" t="s">
        <v>4214</v>
      </c>
      <c r="CV75" s="95" t="str">
        <f>HYPERLINK("https://youtu.be/1NiHXh4G_7o","31.54")</f>
        <v>31.54</v>
      </c>
      <c r="CW75" s="93" t="s">
        <v>4215</v>
      </c>
      <c r="CX75" s="93" t="s">
        <v>4216</v>
      </c>
      <c r="CY75" s="93" t="s">
        <v>556</v>
      </c>
      <c r="CZ75" s="93" t="s">
        <v>4217</v>
      </c>
      <c r="DA75" s="93" t="s">
        <v>766</v>
      </c>
      <c r="DB75" s="215"/>
      <c r="DC75" s="215"/>
      <c r="DD75" s="93" t="s">
        <v>4218</v>
      </c>
      <c r="DE75" s="215"/>
      <c r="DF75" s="194"/>
      <c r="DG75" s="215"/>
      <c r="DH75" s="93"/>
      <c r="DI75" s="93" t="s">
        <v>1737</v>
      </c>
      <c r="DJ75" s="93"/>
      <c r="DK75" s="93" t="s">
        <v>4044</v>
      </c>
      <c r="DL75" s="93" t="s">
        <v>2747</v>
      </c>
      <c r="DM75" s="93" t="s">
        <v>202</v>
      </c>
      <c r="DN75" s="93" t="s">
        <v>1939</v>
      </c>
      <c r="DO75" s="93" t="s">
        <v>3137</v>
      </c>
      <c r="DP75" s="93" t="s">
        <v>1750</v>
      </c>
      <c r="DQ75" s="93"/>
      <c r="DR75" s="93" t="s">
        <v>549</v>
      </c>
      <c r="DS75" s="93" t="s">
        <v>4219</v>
      </c>
      <c r="DT75" s="93" t="s">
        <v>4220</v>
      </c>
      <c r="DU75" s="93" t="s">
        <v>3526</v>
      </c>
      <c r="DV75" s="93" t="s">
        <v>4221</v>
      </c>
      <c r="DW75" s="93" t="s">
        <v>4222</v>
      </c>
      <c r="DX75" s="93" t="s">
        <v>614</v>
      </c>
      <c r="DY75" s="93" t="s">
        <v>4223</v>
      </c>
      <c r="DZ75" s="93" t="s">
        <v>1080</v>
      </c>
      <c r="EA75" s="93" t="s">
        <v>3127</v>
      </c>
      <c r="EB75" s="235" t="s">
        <v>4224</v>
      </c>
    </row>
    <row r="76" ht="15.75" customHeight="1">
      <c r="A76" s="105" t="s">
        <v>4225</v>
      </c>
      <c r="B76" s="106" t="s">
        <v>4226</v>
      </c>
      <c r="C76" s="107" t="s">
        <v>1432</v>
      </c>
      <c r="D76" s="108" t="s">
        <v>1432</v>
      </c>
      <c r="E76" s="109" t="s">
        <v>1432</v>
      </c>
      <c r="F76" s="110" t="s">
        <v>1997</v>
      </c>
      <c r="G76" s="106" t="s">
        <v>222</v>
      </c>
      <c r="H76" s="112" t="s">
        <v>2416</v>
      </c>
      <c r="I76" s="112" t="s">
        <v>4227</v>
      </c>
      <c r="J76" s="241" t="s">
        <v>929</v>
      </c>
      <c r="K76" s="112" t="s">
        <v>4228</v>
      </c>
      <c r="L76" s="112" t="s">
        <v>415</v>
      </c>
      <c r="M76" s="112" t="s">
        <v>4229</v>
      </c>
      <c r="N76" s="112" t="s">
        <v>4230</v>
      </c>
      <c r="O76" s="112" t="s">
        <v>4231</v>
      </c>
      <c r="P76" s="112" t="s">
        <v>355</v>
      </c>
      <c r="Q76" s="112" t="s">
        <v>2078</v>
      </c>
      <c r="R76" s="185" t="s">
        <v>1775</v>
      </c>
      <c r="S76" s="185" t="s">
        <v>3854</v>
      </c>
      <c r="T76" s="185" t="s">
        <v>608</v>
      </c>
      <c r="U76" s="185" t="s">
        <v>1602</v>
      </c>
      <c r="V76" s="185" t="s">
        <v>4232</v>
      </c>
      <c r="W76" s="94"/>
      <c r="X76" s="116" t="s">
        <v>1483</v>
      </c>
      <c r="Y76" s="116" t="s">
        <v>128</v>
      </c>
      <c r="Z76" s="116" t="s">
        <v>296</v>
      </c>
      <c r="AA76" s="118" t="s">
        <v>3708</v>
      </c>
      <c r="AB76" s="118" t="s">
        <v>2706</v>
      </c>
      <c r="AC76" s="116" t="s">
        <v>2537</v>
      </c>
      <c r="AD76" s="116" t="s">
        <v>4233</v>
      </c>
      <c r="AE76" s="116" t="s">
        <v>4234</v>
      </c>
      <c r="AF76" s="116" t="s">
        <v>2467</v>
      </c>
      <c r="AG76" s="118" t="s">
        <v>4235</v>
      </c>
      <c r="AH76" s="118" t="s">
        <v>4236</v>
      </c>
      <c r="AI76" s="118" t="s">
        <v>3471</v>
      </c>
      <c r="AJ76" s="118" t="s">
        <v>4237</v>
      </c>
      <c r="AK76" s="94"/>
      <c r="AL76" s="187" t="s">
        <v>899</v>
      </c>
      <c r="AM76" s="187" t="s">
        <v>4238</v>
      </c>
      <c r="AN76" s="187" t="s">
        <v>4239</v>
      </c>
      <c r="AO76" s="187" t="s">
        <v>4240</v>
      </c>
      <c r="AP76" s="187" t="s">
        <v>4241</v>
      </c>
      <c r="AQ76" s="187"/>
      <c r="AR76" s="187" t="s">
        <v>3476</v>
      </c>
      <c r="AS76" s="187" t="s">
        <v>2821</v>
      </c>
      <c r="AT76" s="121" t="s">
        <v>2535</v>
      </c>
      <c r="AU76" s="121" t="s">
        <v>1065</v>
      </c>
      <c r="AV76" s="121" t="s">
        <v>822</v>
      </c>
      <c r="AW76" s="187" t="s">
        <v>4100</v>
      </c>
      <c r="AX76" s="187" t="s">
        <v>4242</v>
      </c>
      <c r="AY76" s="187" t="s">
        <v>4243</v>
      </c>
      <c r="AZ76" s="157"/>
      <c r="BA76" s="127" t="s">
        <v>401</v>
      </c>
      <c r="BB76" s="127" t="s">
        <v>506</v>
      </c>
      <c r="BC76" s="127" t="s">
        <v>3832</v>
      </c>
      <c r="BD76" s="127" t="s">
        <v>3190</v>
      </c>
      <c r="BE76" s="190" t="s">
        <v>4244</v>
      </c>
      <c r="BF76" s="190" t="s">
        <v>4245</v>
      </c>
      <c r="BG76" s="190" t="s">
        <v>4246</v>
      </c>
      <c r="BH76" s="127" t="s">
        <v>137</v>
      </c>
      <c r="BI76" s="190" t="s">
        <v>4247</v>
      </c>
      <c r="BJ76" s="190"/>
      <c r="BK76" s="127" t="s">
        <v>4248</v>
      </c>
      <c r="BL76" s="190" t="s">
        <v>4249</v>
      </c>
      <c r="BM76" s="190" t="s">
        <v>3628</v>
      </c>
      <c r="BN76" s="127" t="s">
        <v>4250</v>
      </c>
      <c r="BO76" s="190" t="s">
        <v>4251</v>
      </c>
      <c r="BP76" s="157"/>
      <c r="BQ76" s="222"/>
      <c r="BR76" s="139" t="s">
        <v>4252</v>
      </c>
      <c r="BS76" s="134" t="s">
        <v>4253</v>
      </c>
      <c r="BT76" s="134" t="s">
        <v>1145</v>
      </c>
      <c r="BU76" s="134" t="s">
        <v>4254</v>
      </c>
      <c r="BV76" s="134" t="s">
        <v>4255</v>
      </c>
      <c r="BW76" s="139" t="s">
        <v>3884</v>
      </c>
      <c r="BX76" s="139" t="s">
        <v>4256</v>
      </c>
      <c r="BY76" s="222"/>
      <c r="BZ76" s="134" t="s">
        <v>4257</v>
      </c>
      <c r="CA76" s="134" t="s">
        <v>4258</v>
      </c>
      <c r="CB76" s="134" t="s">
        <v>1167</v>
      </c>
      <c r="CC76" s="139" t="s">
        <v>773</v>
      </c>
      <c r="CD76" s="139" t="s">
        <v>4259</v>
      </c>
      <c r="CE76" s="139"/>
      <c r="CF76" s="411" t="s">
        <v>4260</v>
      </c>
      <c r="CG76" s="141" t="s">
        <v>4261</v>
      </c>
      <c r="CH76" s="141" t="s">
        <v>2964</v>
      </c>
      <c r="CI76" s="165" t="s">
        <v>4262</v>
      </c>
      <c r="CJ76" s="141" t="s">
        <v>3783</v>
      </c>
      <c r="CK76" s="141" t="s">
        <v>4263</v>
      </c>
      <c r="CL76" s="141" t="s">
        <v>4264</v>
      </c>
      <c r="CM76" s="141" t="s">
        <v>1720</v>
      </c>
      <c r="CN76" s="165" t="s">
        <v>4265</v>
      </c>
      <c r="CO76" s="165" t="s">
        <v>144</v>
      </c>
      <c r="CP76" s="165" t="s">
        <v>2215</v>
      </c>
      <c r="CQ76" s="165" t="s">
        <v>4266</v>
      </c>
      <c r="CR76" s="165" t="s">
        <v>1052</v>
      </c>
      <c r="CS76" s="103"/>
      <c r="CT76" s="385" t="s">
        <v>4267</v>
      </c>
      <c r="CU76" s="146" t="s">
        <v>1787</v>
      </c>
      <c r="CV76" s="209" t="s">
        <v>2257</v>
      </c>
      <c r="CW76" s="209" t="s">
        <v>4268</v>
      </c>
      <c r="CX76" s="209" t="s">
        <v>742</v>
      </c>
      <c r="CY76" s="209" t="s">
        <v>3626</v>
      </c>
      <c r="CZ76" s="146" t="s">
        <v>4269</v>
      </c>
      <c r="DA76" s="209" t="s">
        <v>468</v>
      </c>
      <c r="DB76" s="209" t="s">
        <v>4270</v>
      </c>
      <c r="DC76" s="209" t="s">
        <v>2980</v>
      </c>
      <c r="DD76" s="209" t="s">
        <v>4271</v>
      </c>
      <c r="DE76" s="209" t="s">
        <v>4272</v>
      </c>
      <c r="DF76" s="209"/>
      <c r="DG76" s="210" t="s">
        <v>4273</v>
      </c>
      <c r="DH76" s="210" t="s">
        <v>4274</v>
      </c>
      <c r="DI76" s="210" t="s">
        <v>4275</v>
      </c>
      <c r="DJ76" s="211" t="s">
        <v>1481</v>
      </c>
      <c r="DK76" s="152" t="s">
        <v>3609</v>
      </c>
      <c r="DL76" s="210" t="s">
        <v>4276</v>
      </c>
      <c r="DM76" s="210" t="s">
        <v>4277</v>
      </c>
      <c r="DN76" s="210" t="s">
        <v>2782</v>
      </c>
      <c r="DO76" s="210" t="s">
        <v>3793</v>
      </c>
      <c r="DP76" s="152" t="s">
        <v>4278</v>
      </c>
      <c r="DQ76" s="152" t="s">
        <v>2819</v>
      </c>
      <c r="DR76" s="152" t="s">
        <v>3432</v>
      </c>
      <c r="DS76" s="210" t="s">
        <v>1954</v>
      </c>
      <c r="DT76" s="210" t="s">
        <v>4279</v>
      </c>
      <c r="DU76" s="152" t="s">
        <v>2542</v>
      </c>
      <c r="DV76" s="210" t="s">
        <v>2346</v>
      </c>
      <c r="DW76" s="210" t="s">
        <v>1688</v>
      </c>
      <c r="DX76" s="210" t="s">
        <v>2244</v>
      </c>
      <c r="DY76" s="210" t="s">
        <v>234</v>
      </c>
      <c r="DZ76" s="210" t="s">
        <v>4280</v>
      </c>
      <c r="EA76" s="210" t="s">
        <v>4281</v>
      </c>
      <c r="EB76" s="153" t="s">
        <v>4282</v>
      </c>
    </row>
    <row r="77">
      <c r="A77" s="309" t="s">
        <v>4283</v>
      </c>
      <c r="B77" s="83" t="s">
        <v>4284</v>
      </c>
      <c r="C77" s="84" t="s">
        <v>1432</v>
      </c>
      <c r="D77" s="85" t="s">
        <v>1432</v>
      </c>
      <c r="E77" s="86" t="s">
        <v>1432</v>
      </c>
      <c r="F77" s="87" t="s">
        <v>544</v>
      </c>
      <c r="G77" s="83" t="s">
        <v>4285</v>
      </c>
      <c r="H77" s="93" t="s">
        <v>1924</v>
      </c>
      <c r="I77" s="93" t="s">
        <v>4286</v>
      </c>
      <c r="J77" s="88" t="s">
        <v>4287</v>
      </c>
      <c r="K77" s="99" t="s">
        <v>4288</v>
      </c>
      <c r="L77" s="93" t="s">
        <v>2758</v>
      </c>
      <c r="M77" s="93" t="s">
        <v>4289</v>
      </c>
      <c r="N77" s="93" t="s">
        <v>3874</v>
      </c>
      <c r="O77" s="93" t="s">
        <v>350</v>
      </c>
      <c r="P77" s="88" t="s">
        <v>2689</v>
      </c>
      <c r="Q77" s="215"/>
      <c r="R77" s="215"/>
      <c r="S77" s="93" t="s">
        <v>4100</v>
      </c>
      <c r="T77" s="215"/>
      <c r="U77" s="93" t="s">
        <v>4290</v>
      </c>
      <c r="V77" s="215"/>
      <c r="W77" s="94"/>
      <c r="X77" s="88" t="s">
        <v>4291</v>
      </c>
      <c r="Y77" s="93" t="s">
        <v>4292</v>
      </c>
      <c r="Z77" s="88" t="s">
        <v>347</v>
      </c>
      <c r="AA77" s="88" t="s">
        <v>503</v>
      </c>
      <c r="AB77" s="88" t="s">
        <v>3221</v>
      </c>
      <c r="AC77" s="93" t="s">
        <v>3941</v>
      </c>
      <c r="AD77" s="215"/>
      <c r="AE77" s="93" t="s">
        <v>4293</v>
      </c>
      <c r="AF77" s="93" t="s">
        <v>4294</v>
      </c>
      <c r="AG77" s="215"/>
      <c r="AH77" s="215"/>
      <c r="AI77" s="215"/>
      <c r="AJ77" s="215"/>
      <c r="AK77" s="94"/>
      <c r="AL77" s="215"/>
      <c r="AM77" s="93" t="s">
        <v>4295</v>
      </c>
      <c r="AN77" s="215"/>
      <c r="AO77" s="215"/>
      <c r="AP77" s="215"/>
      <c r="AQ77" s="215"/>
      <c r="AR77" s="215"/>
      <c r="AS77" s="215"/>
      <c r="AT77" s="93" t="s">
        <v>1343</v>
      </c>
      <c r="AU77" s="88" t="s">
        <v>2729</v>
      </c>
      <c r="AV77" s="215"/>
      <c r="AW77" s="215"/>
      <c r="AX77" s="215"/>
      <c r="AY77" s="215"/>
      <c r="AZ77" s="94"/>
      <c r="BA77" s="93" t="s">
        <v>3008</v>
      </c>
      <c r="BB77" s="93" t="s">
        <v>2202</v>
      </c>
      <c r="BC77" s="93" t="s">
        <v>2887</v>
      </c>
      <c r="BD77" s="93" t="s">
        <v>2343</v>
      </c>
      <c r="BE77" s="93" t="s">
        <v>4027</v>
      </c>
      <c r="BF77" s="215"/>
      <c r="BG77" s="215"/>
      <c r="BH77" s="93" t="s">
        <v>4296</v>
      </c>
      <c r="BI77" s="215"/>
      <c r="BJ77" s="93" t="s">
        <v>4297</v>
      </c>
      <c r="BK77" s="93" t="s">
        <v>4298</v>
      </c>
      <c r="BL77" s="215"/>
      <c r="BM77" s="215"/>
      <c r="BN77" s="215"/>
      <c r="BO77" s="215"/>
      <c r="BP77" s="94"/>
      <c r="BQ77" s="215"/>
      <c r="BR77" s="93" t="s">
        <v>2347</v>
      </c>
      <c r="BS77" s="93" t="s">
        <v>3395</v>
      </c>
      <c r="BT77" s="93" t="s">
        <v>4299</v>
      </c>
      <c r="BU77" s="93" t="s">
        <v>2884</v>
      </c>
      <c r="BV77" s="93" t="s">
        <v>2140</v>
      </c>
      <c r="BW77" s="93" t="s">
        <v>4300</v>
      </c>
      <c r="BX77" s="215"/>
      <c r="BY77" s="93" t="s">
        <v>4301</v>
      </c>
      <c r="BZ77" s="93" t="s">
        <v>4302</v>
      </c>
      <c r="CA77" s="215"/>
      <c r="CB77" s="215"/>
      <c r="CC77" s="215"/>
      <c r="CD77" s="215"/>
      <c r="CE77" s="194"/>
      <c r="CF77" s="93" t="s">
        <v>3589</v>
      </c>
      <c r="CG77" s="88" t="s">
        <v>1489</v>
      </c>
      <c r="CH77" s="93" t="s">
        <v>4303</v>
      </c>
      <c r="CI77" s="93" t="s">
        <v>4304</v>
      </c>
      <c r="CJ77" s="93" t="s">
        <v>1360</v>
      </c>
      <c r="CK77" s="88" t="s">
        <v>4305</v>
      </c>
      <c r="CL77" s="93" t="s">
        <v>4157</v>
      </c>
      <c r="CM77" s="93" t="s">
        <v>4306</v>
      </c>
      <c r="CN77" s="215"/>
      <c r="CO77" s="215"/>
      <c r="CP77" s="215"/>
      <c r="CQ77" s="215"/>
      <c r="CR77" s="215"/>
      <c r="CS77" s="103"/>
      <c r="CT77" s="93" t="s">
        <v>4215</v>
      </c>
      <c r="CU77" s="93" t="s">
        <v>4307</v>
      </c>
      <c r="CV77" s="93" t="s">
        <v>3229</v>
      </c>
      <c r="CW77" s="93" t="s">
        <v>4308</v>
      </c>
      <c r="CX77" s="215"/>
      <c r="CY77" s="88" t="s">
        <v>1495</v>
      </c>
      <c r="CZ77" s="93" t="s">
        <v>4309</v>
      </c>
      <c r="DA77" s="93" t="s">
        <v>4167</v>
      </c>
      <c r="DB77" s="215"/>
      <c r="DC77" s="215"/>
      <c r="DD77" s="215"/>
      <c r="DE77" s="215"/>
      <c r="DF77" s="194"/>
      <c r="DG77" s="215"/>
      <c r="DH77" s="215"/>
      <c r="DI77" s="215"/>
      <c r="DJ77" s="215"/>
      <c r="DK77" s="215"/>
      <c r="DL77" s="215"/>
      <c r="DM77" s="215"/>
      <c r="DN77" s="215"/>
      <c r="DO77" s="215"/>
      <c r="DP77" s="93" t="s">
        <v>4310</v>
      </c>
      <c r="DQ77" s="215"/>
      <c r="DR77" s="215"/>
      <c r="DS77" s="215"/>
      <c r="DT77" s="215"/>
      <c r="DU77" s="215"/>
      <c r="DV77" s="215"/>
      <c r="DW77" s="215"/>
      <c r="DX77" s="93" t="s">
        <v>4311</v>
      </c>
      <c r="DY77" s="215"/>
      <c r="DZ77" s="215"/>
      <c r="EA77" s="215"/>
      <c r="EB77" s="481"/>
    </row>
    <row r="78" ht="15.75" customHeight="1">
      <c r="A78" s="105" t="s">
        <v>4312</v>
      </c>
      <c r="B78" s="106" t="s">
        <v>4313</v>
      </c>
      <c r="C78" s="107" t="s">
        <v>1432</v>
      </c>
      <c r="D78" s="108" t="s">
        <v>1432</v>
      </c>
      <c r="E78" s="109" t="s">
        <v>1432</v>
      </c>
      <c r="F78" s="110" t="s">
        <v>739</v>
      </c>
      <c r="G78" s="106" t="s">
        <v>4314</v>
      </c>
      <c r="H78" s="185"/>
      <c r="I78" s="185" t="s">
        <v>4315</v>
      </c>
      <c r="J78" s="185" t="s">
        <v>2480</v>
      </c>
      <c r="K78" s="185" t="s">
        <v>4182</v>
      </c>
      <c r="L78" s="185" t="s">
        <v>4316</v>
      </c>
      <c r="M78" s="218"/>
      <c r="N78" s="185" t="s">
        <v>1248</v>
      </c>
      <c r="O78" s="185" t="s">
        <v>4317</v>
      </c>
      <c r="P78" s="185" t="s">
        <v>355</v>
      </c>
      <c r="Q78" s="218"/>
      <c r="R78" s="218"/>
      <c r="S78" s="218"/>
      <c r="T78" s="218"/>
      <c r="U78" s="218"/>
      <c r="V78" s="218"/>
      <c r="W78" s="94"/>
      <c r="X78" s="118" t="s">
        <v>4318</v>
      </c>
      <c r="Y78" s="118" t="s">
        <v>771</v>
      </c>
      <c r="Z78" s="118" t="s">
        <v>2359</v>
      </c>
      <c r="AA78" s="118" t="s">
        <v>4319</v>
      </c>
      <c r="AB78" s="118" t="s">
        <v>3085</v>
      </c>
      <c r="AC78" s="118" t="s">
        <v>4320</v>
      </c>
      <c r="AD78" s="220"/>
      <c r="AE78" s="220"/>
      <c r="AF78" s="118" t="s">
        <v>3934</v>
      </c>
      <c r="AG78" s="220"/>
      <c r="AH78" s="220"/>
      <c r="AI78" s="220"/>
      <c r="AJ78" s="220"/>
      <c r="AK78" s="94"/>
      <c r="AL78" s="221"/>
      <c r="AM78" s="221"/>
      <c r="AN78" s="221"/>
      <c r="AO78" s="221"/>
      <c r="AP78" s="221"/>
      <c r="AQ78" s="221"/>
      <c r="AR78" s="221"/>
      <c r="AS78" s="221"/>
      <c r="AT78" s="187" t="s">
        <v>2889</v>
      </c>
      <c r="AU78" s="187" t="s">
        <v>1139</v>
      </c>
      <c r="AV78" s="221"/>
      <c r="AW78" s="221"/>
      <c r="AX78" s="221"/>
      <c r="AY78" s="221"/>
      <c r="AZ78" s="94"/>
      <c r="BA78" s="131"/>
      <c r="BB78" s="190" t="s">
        <v>4066</v>
      </c>
      <c r="BC78" s="190" t="s">
        <v>1465</v>
      </c>
      <c r="BD78" s="190" t="s">
        <v>4031</v>
      </c>
      <c r="BE78" s="190" t="s">
        <v>1632</v>
      </c>
      <c r="BF78" s="131"/>
      <c r="BG78" s="131"/>
      <c r="BH78" s="190" t="s">
        <v>951</v>
      </c>
      <c r="BI78" s="131"/>
      <c r="BJ78" s="190" t="s">
        <v>4321</v>
      </c>
      <c r="BK78" s="190" t="s">
        <v>713</v>
      </c>
      <c r="BL78" s="131"/>
      <c r="BM78" s="131"/>
      <c r="BN78" s="131"/>
      <c r="BO78" s="131"/>
      <c r="BP78" s="94"/>
      <c r="BQ78" s="139"/>
      <c r="BR78" s="222"/>
      <c r="BS78" s="222"/>
      <c r="BT78" s="222"/>
      <c r="BU78" s="222"/>
      <c r="BV78" s="139" t="s">
        <v>888</v>
      </c>
      <c r="BW78" s="222"/>
      <c r="BX78" s="222"/>
      <c r="BY78" s="222"/>
      <c r="BZ78" s="222"/>
      <c r="CA78" s="222"/>
      <c r="CB78" s="222"/>
      <c r="CC78" s="222"/>
      <c r="CD78" s="222"/>
      <c r="CE78" s="224"/>
      <c r="CF78" s="165" t="s">
        <v>2980</v>
      </c>
      <c r="CG78" s="165" t="s">
        <v>733</v>
      </c>
      <c r="CH78" s="141" t="s">
        <v>2204</v>
      </c>
      <c r="CI78" s="165" t="s">
        <v>4322</v>
      </c>
      <c r="CJ78" s="226"/>
      <c r="CK78" s="165" t="s">
        <v>4323</v>
      </c>
      <c r="CL78" s="165" t="s">
        <v>4324</v>
      </c>
      <c r="CM78" s="165" t="s">
        <v>4325</v>
      </c>
      <c r="CN78" s="226"/>
      <c r="CO78" s="226"/>
      <c r="CP78" s="226"/>
      <c r="CQ78" s="226"/>
      <c r="CR78" s="226"/>
      <c r="CS78" s="103"/>
      <c r="CT78" s="209" t="s">
        <v>2881</v>
      </c>
      <c r="CU78" s="227"/>
      <c r="CV78" s="209" t="s">
        <v>1688</v>
      </c>
      <c r="CW78" s="146" t="s">
        <v>2613</v>
      </c>
      <c r="CX78" s="209" t="s">
        <v>4326</v>
      </c>
      <c r="CY78" s="209" t="s">
        <v>4327</v>
      </c>
      <c r="CZ78" s="209" t="s">
        <v>4328</v>
      </c>
      <c r="DA78" s="209" t="s">
        <v>2535</v>
      </c>
      <c r="DB78" s="227"/>
      <c r="DC78" s="227"/>
      <c r="DD78" s="227"/>
      <c r="DE78" s="227"/>
      <c r="DF78" s="237"/>
      <c r="DG78" s="229"/>
      <c r="DH78" s="229"/>
      <c r="DI78" s="229"/>
      <c r="DJ78" s="229"/>
      <c r="DK78" s="229"/>
      <c r="DL78" s="229"/>
      <c r="DM78" s="229"/>
      <c r="DN78" s="229"/>
      <c r="DO78" s="229"/>
      <c r="DP78" s="210" t="s">
        <v>4329</v>
      </c>
      <c r="DQ78" s="210"/>
      <c r="DR78" s="229"/>
      <c r="DS78" s="229"/>
      <c r="DT78" s="229"/>
      <c r="DU78" s="229"/>
      <c r="DV78" s="229"/>
      <c r="DW78" s="229"/>
      <c r="DX78" s="229"/>
      <c r="DY78" s="229"/>
      <c r="DZ78" s="229"/>
      <c r="EA78" s="229"/>
      <c r="EB78" s="270"/>
    </row>
    <row r="79" ht="15.75" customHeight="1">
      <c r="A79" s="309" t="s">
        <v>4330</v>
      </c>
      <c r="B79" s="83" t="s">
        <v>4331</v>
      </c>
      <c r="C79" s="84" t="s">
        <v>1432</v>
      </c>
      <c r="D79" s="85" t="s">
        <v>1432</v>
      </c>
      <c r="E79" s="86" t="s">
        <v>1432</v>
      </c>
      <c r="F79" s="87" t="s">
        <v>832</v>
      </c>
      <c r="G79" s="83" t="s">
        <v>2175</v>
      </c>
      <c r="H79" s="215"/>
      <c r="I79" s="93" t="s">
        <v>4332</v>
      </c>
      <c r="J79" s="93" t="s">
        <v>4333</v>
      </c>
      <c r="K79" s="93" t="s">
        <v>4334</v>
      </c>
      <c r="L79" s="93" t="s">
        <v>3124</v>
      </c>
      <c r="M79" s="93" t="s">
        <v>4335</v>
      </c>
      <c r="N79" s="93" t="s">
        <v>4336</v>
      </c>
      <c r="O79" s="93" t="s">
        <v>3729</v>
      </c>
      <c r="P79" s="93" t="s">
        <v>4337</v>
      </c>
      <c r="Q79" s="215"/>
      <c r="R79" s="215"/>
      <c r="S79" s="215"/>
      <c r="T79" s="215"/>
      <c r="U79" s="215"/>
      <c r="V79" s="215"/>
      <c r="W79" s="94"/>
      <c r="X79" s="93" t="s">
        <v>956</v>
      </c>
      <c r="Y79" s="93" t="s">
        <v>4338</v>
      </c>
      <c r="Z79" s="93" t="s">
        <v>4339</v>
      </c>
      <c r="AA79" s="93" t="s">
        <v>4039</v>
      </c>
      <c r="AB79" s="93" t="s">
        <v>4001</v>
      </c>
      <c r="AC79" s="93" t="s">
        <v>4340</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1561</v>
      </c>
      <c r="AU79" s="93" t="s">
        <v>2596</v>
      </c>
      <c r="AV79" s="215"/>
      <c r="AW79" s="215"/>
      <c r="AX79" s="215"/>
      <c r="AY79" s="215"/>
      <c r="AZ79" s="94"/>
      <c r="BA79" s="235" t="s">
        <v>2075</v>
      </c>
      <c r="BB79" s="93" t="s">
        <v>4341</v>
      </c>
      <c r="BC79" s="93" t="s">
        <v>4342</v>
      </c>
      <c r="BD79" s="93" t="s">
        <v>1965</v>
      </c>
      <c r="BE79" s="93" t="s">
        <v>3970</v>
      </c>
      <c r="BF79" s="215"/>
      <c r="BG79" s="215"/>
      <c r="BH79" s="93" t="s">
        <v>2543</v>
      </c>
      <c r="BI79" s="93" t="s">
        <v>4343</v>
      </c>
      <c r="BJ79" s="93" t="s">
        <v>4344</v>
      </c>
      <c r="BK79" s="93" t="s">
        <v>3418</v>
      </c>
      <c r="BL79" s="215"/>
      <c r="BM79" s="215"/>
      <c r="BN79" s="215"/>
      <c r="BO79" s="215"/>
      <c r="BP79" s="94"/>
      <c r="BQ79" s="93"/>
      <c r="BR79" s="93" t="s">
        <v>4345</v>
      </c>
      <c r="BS79" s="93" t="s">
        <v>2930</v>
      </c>
      <c r="BT79" s="93" t="s">
        <v>4346</v>
      </c>
      <c r="BU79" s="93" t="s">
        <v>3525</v>
      </c>
      <c r="BV79" s="93" t="s">
        <v>4347</v>
      </c>
      <c r="BW79" s="93" t="s">
        <v>4348</v>
      </c>
      <c r="BX79" s="93" t="s">
        <v>4349</v>
      </c>
      <c r="BY79" s="93" t="s">
        <v>4350</v>
      </c>
      <c r="BZ79" s="93" t="s">
        <v>633</v>
      </c>
      <c r="CA79" s="215"/>
      <c r="CB79" s="215"/>
      <c r="CC79" s="215"/>
      <c r="CD79" s="215"/>
      <c r="CE79" s="194"/>
      <c r="CF79" s="93" t="s">
        <v>2854</v>
      </c>
      <c r="CG79" s="93" t="s">
        <v>2744</v>
      </c>
      <c r="CH79" s="93" t="s">
        <v>1937</v>
      </c>
      <c r="CI79" s="93" t="s">
        <v>4351</v>
      </c>
      <c r="CJ79" s="93" t="s">
        <v>4352</v>
      </c>
      <c r="CK79" s="93" t="s">
        <v>4353</v>
      </c>
      <c r="CL79" s="93" t="s">
        <v>3614</v>
      </c>
      <c r="CM79" s="93" t="s">
        <v>3248</v>
      </c>
      <c r="CN79" s="215"/>
      <c r="CO79" s="215"/>
      <c r="CP79" s="215"/>
      <c r="CQ79" s="215"/>
      <c r="CR79" s="215"/>
      <c r="CS79" s="103"/>
      <c r="CT79" s="93" t="s">
        <v>2268</v>
      </c>
      <c r="CU79" s="93" t="s">
        <v>4354</v>
      </c>
      <c r="CV79" s="93" t="s">
        <v>4355</v>
      </c>
      <c r="CW79" s="93" t="s">
        <v>3994</v>
      </c>
      <c r="CX79" s="93" t="s">
        <v>4356</v>
      </c>
      <c r="CY79" s="93"/>
      <c r="CZ79" s="93" t="s">
        <v>4357</v>
      </c>
      <c r="DA79" s="93" t="s">
        <v>4358</v>
      </c>
      <c r="DB79" s="215"/>
      <c r="DC79" s="215"/>
      <c r="DD79" s="215"/>
      <c r="DE79" s="215"/>
      <c r="DF79" s="194"/>
      <c r="DG79" s="215"/>
      <c r="DH79" s="215"/>
      <c r="DI79" s="215"/>
      <c r="DJ79" s="215"/>
      <c r="DK79" s="215"/>
      <c r="DL79" s="215"/>
      <c r="DM79" s="215"/>
      <c r="DN79" s="215"/>
      <c r="DO79" s="215"/>
      <c r="DP79" s="93" t="s">
        <v>4359</v>
      </c>
      <c r="DQ79" s="93"/>
      <c r="DR79" s="215"/>
      <c r="DS79" s="215"/>
      <c r="DT79" s="215"/>
      <c r="DU79" s="215"/>
      <c r="DV79" s="215"/>
      <c r="DW79" s="215"/>
      <c r="DX79" s="215"/>
      <c r="DY79" s="215"/>
      <c r="DZ79" s="215"/>
      <c r="EA79" s="215"/>
      <c r="EB79" s="235"/>
    </row>
    <row r="80" ht="15.75" customHeight="1">
      <c r="A80" s="105" t="s">
        <v>4360</v>
      </c>
      <c r="B80" s="106" t="s">
        <v>4361</v>
      </c>
      <c r="C80" s="107" t="s">
        <v>1432</v>
      </c>
      <c r="D80" s="108" t="s">
        <v>1432</v>
      </c>
      <c r="E80" s="109" t="s">
        <v>1432</v>
      </c>
      <c r="F80" s="110" t="s">
        <v>1432</v>
      </c>
      <c r="G80" s="106" t="s">
        <v>1565</v>
      </c>
      <c r="H80" s="185"/>
      <c r="I80" s="185" t="s">
        <v>3040</v>
      </c>
      <c r="J80" s="185" t="s">
        <v>4362</v>
      </c>
      <c r="K80" s="185" t="s">
        <v>4363</v>
      </c>
      <c r="L80" s="185" t="s">
        <v>4364</v>
      </c>
      <c r="M80" s="218"/>
      <c r="N80" s="185" t="s">
        <v>4365</v>
      </c>
      <c r="O80" s="185" t="s">
        <v>2338</v>
      </c>
      <c r="P80" s="185" t="s">
        <v>3715</v>
      </c>
      <c r="Q80" s="218"/>
      <c r="R80" s="218"/>
      <c r="S80" s="185" t="s">
        <v>1229</v>
      </c>
      <c r="T80" s="218"/>
      <c r="U80" s="185" t="s">
        <v>1880</v>
      </c>
      <c r="V80" s="218"/>
      <c r="W80" s="94"/>
      <c r="X80" s="118" t="s">
        <v>1401</v>
      </c>
      <c r="Y80" s="118" t="s">
        <v>903</v>
      </c>
      <c r="Z80" s="118" t="s">
        <v>4366</v>
      </c>
      <c r="AA80" s="118" t="s">
        <v>4367</v>
      </c>
      <c r="AB80" s="118" t="s">
        <v>2729</v>
      </c>
      <c r="AC80" s="118" t="s">
        <v>4368</v>
      </c>
      <c r="AD80" s="220"/>
      <c r="AE80" s="118" t="s">
        <v>2697</v>
      </c>
      <c r="AF80" s="220"/>
      <c r="AG80" s="220"/>
      <c r="AH80" s="118"/>
      <c r="AI80" s="118" t="s">
        <v>2691</v>
      </c>
      <c r="AJ80" s="220"/>
      <c r="AK80" s="94"/>
      <c r="AL80" s="221"/>
      <c r="AM80" s="187" t="s">
        <v>3849</v>
      </c>
      <c r="AN80" s="221"/>
      <c r="AO80" s="187" t="s">
        <v>4369</v>
      </c>
      <c r="AP80" s="221"/>
      <c r="AQ80" s="221"/>
      <c r="AR80" s="221"/>
      <c r="AS80" s="221"/>
      <c r="AT80" s="187" t="s">
        <v>1893</v>
      </c>
      <c r="AU80" s="187" t="s">
        <v>3165</v>
      </c>
      <c r="AV80" s="221"/>
      <c r="AW80" s="187"/>
      <c r="AX80" s="187" t="s">
        <v>2938</v>
      </c>
      <c r="AY80" s="221"/>
      <c r="AZ80" s="94"/>
      <c r="BA80" s="190" t="s">
        <v>4370</v>
      </c>
      <c r="BB80" s="190" t="s">
        <v>3963</v>
      </c>
      <c r="BC80" s="131"/>
      <c r="BD80" s="190" t="s">
        <v>1440</v>
      </c>
      <c r="BE80" s="190" t="s">
        <v>1520</v>
      </c>
      <c r="BF80" s="131"/>
      <c r="BG80" s="131"/>
      <c r="BH80" s="190" t="s">
        <v>1198</v>
      </c>
      <c r="BI80" s="190" t="s">
        <v>4371</v>
      </c>
      <c r="BJ80" s="190"/>
      <c r="BK80" s="131"/>
      <c r="BL80" s="131"/>
      <c r="BM80" s="190" t="s">
        <v>3080</v>
      </c>
      <c r="BN80" s="131"/>
      <c r="BO80" s="131"/>
      <c r="BP80" s="94"/>
      <c r="BQ80" s="139" t="s">
        <v>4372</v>
      </c>
      <c r="BR80" s="139" t="s">
        <v>3073</v>
      </c>
      <c r="BS80" s="139" t="s">
        <v>3013</v>
      </c>
      <c r="BT80" s="139" t="s">
        <v>4373</v>
      </c>
      <c r="BU80" s="139" t="s">
        <v>359</v>
      </c>
      <c r="BV80" s="139" t="s">
        <v>3526</v>
      </c>
      <c r="BW80" s="222"/>
      <c r="BX80" s="139" t="s">
        <v>2201</v>
      </c>
      <c r="BY80" s="139" t="s">
        <v>4374</v>
      </c>
      <c r="BZ80" s="139"/>
      <c r="CA80" s="222"/>
      <c r="CB80" s="139" t="s">
        <v>1494</v>
      </c>
      <c r="CC80" s="139" t="s">
        <v>350</v>
      </c>
      <c r="CD80" s="222"/>
      <c r="CE80" s="224"/>
      <c r="CF80" s="165" t="s">
        <v>2559</v>
      </c>
      <c r="CG80" s="165" t="s">
        <v>706</v>
      </c>
      <c r="CH80" s="165" t="s">
        <v>4375</v>
      </c>
      <c r="CI80" s="165" t="s">
        <v>4376</v>
      </c>
      <c r="CJ80" s="226"/>
      <c r="CK80" s="165" t="s">
        <v>4377</v>
      </c>
      <c r="CL80" s="165" t="s">
        <v>628</v>
      </c>
      <c r="CM80" s="226"/>
      <c r="CN80" s="226"/>
      <c r="CO80" s="226"/>
      <c r="CP80" s="165"/>
      <c r="CQ80" s="165" t="s">
        <v>4378</v>
      </c>
      <c r="CR80" s="226"/>
      <c r="CS80" s="103"/>
      <c r="CT80" s="209" t="s">
        <v>3531</v>
      </c>
      <c r="CU80" s="227"/>
      <c r="CV80" s="209" t="s">
        <v>4379</v>
      </c>
      <c r="CW80" s="209" t="s">
        <v>4308</v>
      </c>
      <c r="CX80" s="209" t="s">
        <v>3970</v>
      </c>
      <c r="CY80" s="227"/>
      <c r="CZ80" s="209" t="s">
        <v>4380</v>
      </c>
      <c r="DA80" s="209" t="s">
        <v>4381</v>
      </c>
      <c r="DB80" s="227"/>
      <c r="DC80" s="209" t="s">
        <v>4382</v>
      </c>
      <c r="DD80" s="227"/>
      <c r="DE80" s="227"/>
      <c r="DF80" s="237"/>
      <c r="DG80" s="229"/>
      <c r="DH80" s="229"/>
      <c r="DI80" s="229"/>
      <c r="DJ80" s="229"/>
      <c r="DK80" s="210" t="s">
        <v>2286</v>
      </c>
      <c r="DL80" s="229"/>
      <c r="DM80" s="229"/>
      <c r="DN80" s="229"/>
      <c r="DO80" s="229"/>
      <c r="DP80" s="229"/>
      <c r="DQ80" s="229"/>
      <c r="DR80" s="210" t="s">
        <v>3310</v>
      </c>
      <c r="DS80" s="229"/>
      <c r="DT80" s="229"/>
      <c r="DU80" s="210" t="s">
        <v>4383</v>
      </c>
      <c r="DV80" s="229"/>
      <c r="DW80" s="229"/>
      <c r="DX80" s="210" t="s">
        <v>4384</v>
      </c>
      <c r="DY80" s="210" t="s">
        <v>3711</v>
      </c>
      <c r="DZ80" s="229"/>
      <c r="EA80" s="229"/>
      <c r="EB80" s="270"/>
    </row>
    <row r="81" ht="15.75" customHeight="1">
      <c r="A81" s="309" t="s">
        <v>4385</v>
      </c>
      <c r="B81" s="83" t="s">
        <v>4386</v>
      </c>
      <c r="C81" s="84" t="s">
        <v>1432</v>
      </c>
      <c r="D81" s="85" t="s">
        <v>1432</v>
      </c>
      <c r="E81" s="86" t="s">
        <v>1432</v>
      </c>
      <c r="F81" s="87" t="s">
        <v>1432</v>
      </c>
      <c r="G81" s="83" t="s">
        <v>3285</v>
      </c>
      <c r="H81" s="215"/>
      <c r="I81" s="93" t="s">
        <v>4387</v>
      </c>
      <c r="J81" s="93" t="s">
        <v>3871</v>
      </c>
      <c r="K81" s="93" t="s">
        <v>4388</v>
      </c>
      <c r="L81" s="93" t="s">
        <v>2215</v>
      </c>
      <c r="M81" s="93" t="s">
        <v>4389</v>
      </c>
      <c r="N81" s="93" t="s">
        <v>4390</v>
      </c>
      <c r="O81" s="93" t="s">
        <v>4391</v>
      </c>
      <c r="P81" s="93" t="s">
        <v>3879</v>
      </c>
      <c r="Q81" s="215"/>
      <c r="R81" s="93" t="s">
        <v>3395</v>
      </c>
      <c r="S81" s="93" t="s">
        <v>1516</v>
      </c>
      <c r="T81" s="215"/>
      <c r="U81" s="215"/>
      <c r="V81" s="215"/>
      <c r="W81" s="94"/>
      <c r="X81" s="93" t="s">
        <v>3679</v>
      </c>
      <c r="Y81" s="93" t="s">
        <v>468</v>
      </c>
      <c r="Z81" s="93" t="s">
        <v>2865</v>
      </c>
      <c r="AA81" s="235" t="s">
        <v>4392</v>
      </c>
      <c r="AB81" s="482" t="s">
        <v>3495</v>
      </c>
      <c r="AC81" s="93" t="s">
        <v>4393</v>
      </c>
      <c r="AD81" s="93"/>
      <c r="AE81" s="93" t="s">
        <v>3713</v>
      </c>
      <c r="AF81" s="93" t="s">
        <v>4394</v>
      </c>
      <c r="AG81" s="215"/>
      <c r="AH81" s="215"/>
      <c r="AI81" s="215"/>
      <c r="AJ81" s="93" t="s">
        <v>4395</v>
      </c>
      <c r="AK81" s="94"/>
      <c r="AL81" s="93"/>
      <c r="AM81" s="93" t="s">
        <v>4396</v>
      </c>
      <c r="AN81" s="215"/>
      <c r="AO81" s="93" t="s">
        <v>2986</v>
      </c>
      <c r="AP81" s="215"/>
      <c r="AQ81" s="215"/>
      <c r="AR81" s="215"/>
      <c r="AS81" s="215"/>
      <c r="AT81" s="215"/>
      <c r="AU81" s="93" t="s">
        <v>714</v>
      </c>
      <c r="AV81" s="215"/>
      <c r="AW81" s="215"/>
      <c r="AX81" s="93" t="s">
        <v>1296</v>
      </c>
      <c r="AY81" s="215"/>
      <c r="AZ81" s="94"/>
      <c r="BA81" s="215"/>
      <c r="BB81" s="93" t="s">
        <v>867</v>
      </c>
      <c r="BC81" s="93" t="s">
        <v>2023</v>
      </c>
      <c r="BD81" s="482" t="s">
        <v>4397</v>
      </c>
      <c r="BE81" s="93" t="s">
        <v>1713</v>
      </c>
      <c r="BF81" s="215"/>
      <c r="BG81" s="215"/>
      <c r="BH81" s="93" t="s">
        <v>2023</v>
      </c>
      <c r="BI81" s="93" t="s">
        <v>4398</v>
      </c>
      <c r="BJ81" s="93"/>
      <c r="BK81" s="215"/>
      <c r="BL81" s="215"/>
      <c r="BM81" s="93" t="s">
        <v>4399</v>
      </c>
      <c r="BN81" s="215"/>
      <c r="BO81" s="215"/>
      <c r="BP81" s="94"/>
      <c r="BQ81" s="93" t="s">
        <v>4400</v>
      </c>
      <c r="BR81" s="93" t="s">
        <v>3073</v>
      </c>
      <c r="BS81" s="93" t="s">
        <v>2930</v>
      </c>
      <c r="BT81" s="93" t="s">
        <v>4013</v>
      </c>
      <c r="BU81" s="93" t="s">
        <v>2803</v>
      </c>
      <c r="BV81" s="93" t="s">
        <v>2719</v>
      </c>
      <c r="BW81" s="215"/>
      <c r="BX81" s="93" t="s">
        <v>4401</v>
      </c>
      <c r="BY81" s="93"/>
      <c r="BZ81" s="93" t="s">
        <v>4402</v>
      </c>
      <c r="CA81" s="215"/>
      <c r="CB81" s="215"/>
      <c r="CC81" s="215"/>
      <c r="CD81" s="235" t="s">
        <v>4403</v>
      </c>
      <c r="CE81" s="235"/>
      <c r="CF81" s="93" t="s">
        <v>4404</v>
      </c>
      <c r="CG81" s="93" t="s">
        <v>4379</v>
      </c>
      <c r="CH81" s="215"/>
      <c r="CI81" s="93" t="s">
        <v>4405</v>
      </c>
      <c r="CJ81" s="215"/>
      <c r="CK81" s="93" t="s">
        <v>4406</v>
      </c>
      <c r="CL81" s="93" t="s">
        <v>4157</v>
      </c>
      <c r="CM81" s="93" t="s">
        <v>539</v>
      </c>
      <c r="CN81" s="215"/>
      <c r="CO81" s="215"/>
      <c r="CP81" s="215"/>
      <c r="CQ81" s="215"/>
      <c r="CR81" s="93" t="s">
        <v>4407</v>
      </c>
      <c r="CS81" s="103"/>
      <c r="CT81" s="93" t="s">
        <v>4408</v>
      </c>
      <c r="CU81" s="215"/>
      <c r="CV81" s="93" t="s">
        <v>3586</v>
      </c>
      <c r="CW81" s="93" t="s">
        <v>4409</v>
      </c>
      <c r="CX81" s="93" t="s">
        <v>4410</v>
      </c>
      <c r="CY81" s="93" t="s">
        <v>1036</v>
      </c>
      <c r="CZ81" s="93" t="s">
        <v>4411</v>
      </c>
      <c r="DA81" s="93" t="s">
        <v>3915</v>
      </c>
      <c r="DB81" s="215"/>
      <c r="DC81" s="215"/>
      <c r="DD81" s="215"/>
      <c r="DE81" s="93" t="s">
        <v>4412</v>
      </c>
      <c r="DF81" s="93"/>
      <c r="DG81" s="93" t="s">
        <v>4413</v>
      </c>
      <c r="DH81" s="215"/>
      <c r="DI81" s="215"/>
      <c r="DJ81" s="215"/>
      <c r="DK81" s="215"/>
      <c r="DL81" s="215"/>
      <c r="DM81" s="215"/>
      <c r="DN81" s="215"/>
      <c r="DO81" s="215"/>
      <c r="DP81" s="93" t="s">
        <v>2962</v>
      </c>
      <c r="DQ81" s="93"/>
      <c r="DR81" s="215"/>
      <c r="DS81" s="215"/>
      <c r="DT81" s="215"/>
      <c r="DU81" s="215"/>
      <c r="DV81" s="215"/>
      <c r="DW81" s="215"/>
      <c r="DX81" s="215"/>
      <c r="DY81" s="215"/>
      <c r="DZ81" s="215"/>
      <c r="EA81" s="215"/>
      <c r="EB81" s="235"/>
    </row>
    <row r="82" ht="15.75" customHeight="1">
      <c r="A82" s="105" t="s">
        <v>4414</v>
      </c>
      <c r="B82" s="106" t="s">
        <v>4415</v>
      </c>
      <c r="C82" s="107" t="s">
        <v>1432</v>
      </c>
      <c r="D82" s="108" t="s">
        <v>1432</v>
      </c>
      <c r="E82" s="109" t="s">
        <v>1432</v>
      </c>
      <c r="F82" s="110" t="s">
        <v>3540</v>
      </c>
      <c r="G82" s="106" t="s">
        <v>1997</v>
      </c>
      <c r="H82" s="185"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4203</v>
      </c>
      <c r="BE82" s="129" t="str">
        <f>HYPERLINK("https://www.twitch.tv/videos/212002831","53.30")</f>
        <v>53.30</v>
      </c>
      <c r="BF82" s="131"/>
      <c r="BG82" s="131"/>
      <c r="BH82" s="129" t="str">
        <f>HYPERLINK("https://clips.twitch.tv/ImpossibleLitigiousElephantSpicyBoy","28.85")</f>
        <v>28.85</v>
      </c>
      <c r="BI82" s="131"/>
      <c r="BJ82" s="348" t="s">
        <v>4417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3"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3719</v>
      </c>
      <c r="CG82" s="264" t="s">
        <v>4418</v>
      </c>
      <c r="CH82" s="204" t="str">
        <f>HYPERLINK("https://clips.twitch.tv/VenomousSavoryOtterPeteZaroll","48.70")</f>
        <v>48.70</v>
      </c>
      <c r="CI82" s="484" t="str">
        <f>HYPERLINK("https://www.twitch.tv/videos/203127903","1:35.90")</f>
        <v>1:35.90</v>
      </c>
      <c r="CJ82" s="226"/>
      <c r="CK82" s="264" t="s">
        <v>2355</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1719</v>
      </c>
      <c r="CW82" s="208" t="str">
        <f>HYPERLINK("https://clips.twitch.tv/HilariousDreamyPeafowlCharlietheUnicorn","46.06")</f>
        <v>46.06</v>
      </c>
      <c r="CX82" s="485"/>
      <c r="CY82" s="485"/>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6"/>
      <c r="DR82" s="229"/>
      <c r="DS82" s="229"/>
      <c r="DT82" s="229"/>
      <c r="DU82" s="229"/>
      <c r="DV82" s="229"/>
      <c r="DW82" s="229"/>
      <c r="DX82" s="229"/>
      <c r="DY82" s="229"/>
      <c r="DZ82" s="229"/>
      <c r="EA82" s="229"/>
      <c r="EB82" s="270"/>
    </row>
    <row r="83" ht="15.75" customHeight="1">
      <c r="A83" s="487" t="s">
        <v>4419</v>
      </c>
      <c r="B83" s="488" t="s">
        <v>4420</v>
      </c>
      <c r="C83" s="489" t="s">
        <v>1432</v>
      </c>
      <c r="D83" s="490" t="s">
        <v>1432</v>
      </c>
      <c r="E83" s="491" t="s">
        <v>1432</v>
      </c>
      <c r="F83" s="492" t="s">
        <v>1831</v>
      </c>
      <c r="G83" s="488" t="s">
        <v>1279</v>
      </c>
      <c r="H83" s="493" t="s">
        <v>4421</v>
      </c>
      <c r="I83" s="494" t="s">
        <v>4422</v>
      </c>
      <c r="J83" s="493" t="s">
        <v>1912</v>
      </c>
      <c r="K83" s="493" t="s">
        <v>2632</v>
      </c>
      <c r="L83" s="493" t="s">
        <v>2635</v>
      </c>
      <c r="M83" s="493" t="s">
        <v>4423</v>
      </c>
      <c r="N83" s="494" t="s">
        <v>4424</v>
      </c>
      <c r="O83" s="493" t="s">
        <v>477</v>
      </c>
      <c r="P83" s="495" t="s">
        <v>4425</v>
      </c>
      <c r="Q83" s="495" t="s">
        <v>4426</v>
      </c>
      <c r="R83" s="495" t="s">
        <v>2276</v>
      </c>
      <c r="S83" s="495" t="s">
        <v>4088</v>
      </c>
      <c r="T83" s="495" t="s">
        <v>1354</v>
      </c>
      <c r="U83" s="495" t="s">
        <v>4427</v>
      </c>
      <c r="V83" s="493" t="s">
        <v>4428</v>
      </c>
      <c r="W83" s="496"/>
      <c r="X83" s="493" t="s">
        <v>2658</v>
      </c>
      <c r="Y83" s="493" t="s">
        <v>4429</v>
      </c>
      <c r="Z83" s="494" t="s">
        <v>707</v>
      </c>
      <c r="AA83" s="494" t="s">
        <v>815</v>
      </c>
      <c r="AB83" s="493" t="s">
        <v>4430</v>
      </c>
      <c r="AC83" s="494" t="s">
        <v>4431</v>
      </c>
      <c r="AD83" s="493"/>
      <c r="AE83" s="493" t="s">
        <v>4432</v>
      </c>
      <c r="AF83" s="497" t="s">
        <v>4433</v>
      </c>
      <c r="AG83" s="493" t="s">
        <v>3456</v>
      </c>
      <c r="AH83" s="495" t="s">
        <v>1333</v>
      </c>
      <c r="AI83" s="88" t="s">
        <v>2643</v>
      </c>
      <c r="AJ83" s="495" t="s">
        <v>4434</v>
      </c>
      <c r="AK83" s="496"/>
      <c r="AL83" s="493" t="s">
        <v>3279</v>
      </c>
      <c r="AM83" s="493" t="s">
        <v>1390</v>
      </c>
      <c r="AN83" s="493" t="s">
        <v>4435</v>
      </c>
      <c r="AO83" s="495" t="s">
        <v>2792</v>
      </c>
      <c r="AP83" s="495" t="s">
        <v>4436</v>
      </c>
      <c r="AQ83" s="495" t="s">
        <v>2579</v>
      </c>
      <c r="AR83" s="493" t="s">
        <v>4437</v>
      </c>
      <c r="AS83" s="495" t="s">
        <v>4438</v>
      </c>
      <c r="AT83" s="495" t="s">
        <v>2617</v>
      </c>
      <c r="AU83" s="497" t="s">
        <v>2294</v>
      </c>
      <c r="AV83" s="493" t="s">
        <v>3794</v>
      </c>
      <c r="AW83" s="495" t="s">
        <v>374</v>
      </c>
      <c r="AX83" s="495" t="s">
        <v>931</v>
      </c>
      <c r="AY83" s="495" t="s">
        <v>4439</v>
      </c>
      <c r="AZ83" s="498"/>
      <c r="BA83" s="493" t="s">
        <v>4440</v>
      </c>
      <c r="BB83" s="497" t="s">
        <v>525</v>
      </c>
      <c r="BC83" s="493" t="s">
        <v>574</v>
      </c>
      <c r="BD83" s="494" t="s">
        <v>476</v>
      </c>
      <c r="BE83" s="493" t="s">
        <v>4441</v>
      </c>
      <c r="BF83" s="493" t="s">
        <v>4442</v>
      </c>
      <c r="BG83" s="493" t="s">
        <v>4443</v>
      </c>
      <c r="BH83" s="493" t="s">
        <v>1959</v>
      </c>
      <c r="BI83" s="493" t="s">
        <v>4444</v>
      </c>
      <c r="BJ83" s="93"/>
      <c r="BK83" s="494" t="s">
        <v>2251</v>
      </c>
      <c r="BL83" s="499"/>
      <c r="BM83" s="499"/>
      <c r="BN83" s="499"/>
      <c r="BO83" s="499"/>
      <c r="BP83" s="496"/>
      <c r="BQ83" s="499"/>
      <c r="BR83" s="497" t="s">
        <v>4445</v>
      </c>
      <c r="BS83" s="493" t="s">
        <v>4446</v>
      </c>
      <c r="BT83" s="497" t="s">
        <v>3342</v>
      </c>
      <c r="BU83" s="493" t="s">
        <v>4443</v>
      </c>
      <c r="BV83" s="493" t="s">
        <v>4447</v>
      </c>
      <c r="BW83" s="493" t="s">
        <v>4448</v>
      </c>
      <c r="BX83" s="500" t="s">
        <v>4449</v>
      </c>
      <c r="BY83" s="499"/>
      <c r="BZ83" s="495" t="s">
        <v>4450</v>
      </c>
      <c r="CA83" s="499"/>
      <c r="CB83" s="499"/>
      <c r="CC83" s="499"/>
      <c r="CD83" s="499"/>
      <c r="CE83" s="501"/>
      <c r="CF83" s="494" t="s">
        <v>4451</v>
      </c>
      <c r="CG83" s="493" t="s">
        <v>998</v>
      </c>
      <c r="CH83" s="495" t="s">
        <v>4452</v>
      </c>
      <c r="CI83" s="493" t="s">
        <v>4453</v>
      </c>
      <c r="CJ83" s="494" t="s">
        <v>4454</v>
      </c>
      <c r="CK83" s="493" t="s">
        <v>4455</v>
      </c>
      <c r="CL83" s="493" t="s">
        <v>4456</v>
      </c>
      <c r="CM83" s="495" t="s">
        <v>4306</v>
      </c>
      <c r="CN83" s="493"/>
      <c r="CO83" s="495" t="s">
        <v>3946</v>
      </c>
      <c r="CP83" s="495" t="s">
        <v>180</v>
      </c>
      <c r="CQ83" s="499"/>
      <c r="CR83" s="499"/>
      <c r="CS83" s="502"/>
      <c r="CT83" s="493" t="s">
        <v>4245</v>
      </c>
      <c r="CU83" s="494" t="s">
        <v>1985</v>
      </c>
      <c r="CV83" s="495" t="s">
        <v>3007</v>
      </c>
      <c r="CW83" s="494" t="s">
        <v>4457</v>
      </c>
      <c r="CX83" s="495" t="s">
        <v>4458</v>
      </c>
      <c r="CY83" s="493" t="s">
        <v>1975</v>
      </c>
      <c r="CZ83" s="503" t="s">
        <v>4459</v>
      </c>
      <c r="DA83" s="497" t="s">
        <v>331</v>
      </c>
      <c r="DB83" s="499"/>
      <c r="DC83" s="499"/>
      <c r="DD83" s="499"/>
      <c r="DE83" s="499"/>
      <c r="DF83" s="501"/>
      <c r="DG83" s="493" t="s">
        <v>4183</v>
      </c>
      <c r="DH83" s="499"/>
      <c r="DI83" s="493" t="s">
        <v>4460</v>
      </c>
      <c r="DJ83" s="493"/>
      <c r="DK83" s="494" t="s">
        <v>4461</v>
      </c>
      <c r="DL83" s="493" t="s">
        <v>4462</v>
      </c>
      <c r="DM83" s="493" t="s">
        <v>2084</v>
      </c>
      <c r="DN83" s="493" t="s">
        <v>1736</v>
      </c>
      <c r="DO83" s="493" t="s">
        <v>4463</v>
      </c>
      <c r="DP83" s="493" t="s">
        <v>4464</v>
      </c>
      <c r="DQ83" s="495" t="s">
        <v>4465</v>
      </c>
      <c r="DR83" s="493" t="s">
        <v>3042</v>
      </c>
      <c r="DS83" s="493" t="s">
        <v>590</v>
      </c>
      <c r="DT83" s="504"/>
      <c r="DU83" s="494" t="s">
        <v>2144</v>
      </c>
      <c r="DV83" s="499"/>
      <c r="DW83" s="494" t="s">
        <v>2735</v>
      </c>
      <c r="DX83" s="493" t="s">
        <v>1902</v>
      </c>
      <c r="DY83" s="504"/>
      <c r="DZ83" s="493" t="s">
        <v>200</v>
      </c>
      <c r="EA83" s="504"/>
      <c r="EB83" s="95" t="s">
        <v>4466</v>
      </c>
    </row>
    <row r="84" ht="15.75" customHeight="1">
      <c r="A84" s="505" t="s">
        <v>4467</v>
      </c>
      <c r="B84" s="106" t="s">
        <v>4468</v>
      </c>
      <c r="C84" s="107" t="s">
        <v>1432</v>
      </c>
      <c r="D84" s="108" t="s">
        <v>1432</v>
      </c>
      <c r="E84" s="109" t="s">
        <v>1432</v>
      </c>
      <c r="F84" s="110" t="s">
        <v>1221</v>
      </c>
      <c r="G84" s="106" t="s">
        <v>2176</v>
      </c>
      <c r="H84" s="218"/>
      <c r="I84" s="218"/>
      <c r="J84" s="185" t="s">
        <v>4469</v>
      </c>
      <c r="K84" s="185" t="s">
        <v>1105</v>
      </c>
      <c r="L84" s="185" t="s">
        <v>631</v>
      </c>
      <c r="M84" s="185" t="s">
        <v>4470</v>
      </c>
      <c r="N84" s="185" t="s">
        <v>4471</v>
      </c>
      <c r="O84" s="185" t="s">
        <v>2448</v>
      </c>
      <c r="P84" s="112" t="s">
        <v>2689</v>
      </c>
      <c r="Q84" s="218"/>
      <c r="R84" s="218"/>
      <c r="S84" s="218"/>
      <c r="T84" s="218"/>
      <c r="U84" s="218"/>
      <c r="V84" s="185" t="s">
        <v>4472</v>
      </c>
      <c r="W84" s="94"/>
      <c r="X84" s="408" t="s">
        <v>4473</v>
      </c>
      <c r="Y84" s="118" t="s">
        <v>1110</v>
      </c>
      <c r="Z84" s="116" t="s">
        <v>4474</v>
      </c>
      <c r="AA84" s="116" t="s">
        <v>4475</v>
      </c>
      <c r="AB84" s="116" t="s">
        <v>2397</v>
      </c>
      <c r="AC84" s="408" t="s">
        <v>2913</v>
      </c>
      <c r="AD84" s="118"/>
      <c r="AE84" s="197" t="s">
        <v>3208</v>
      </c>
      <c r="AF84" s="116" t="s">
        <v>1845</v>
      </c>
      <c r="AG84" s="220"/>
      <c r="AH84" s="220"/>
      <c r="AI84" s="118" t="s">
        <v>1816</v>
      </c>
      <c r="AJ84" s="118" t="s">
        <v>4476</v>
      </c>
      <c r="AK84" s="94"/>
      <c r="AL84" s="221"/>
      <c r="AM84" s="221"/>
      <c r="AN84" s="221"/>
      <c r="AO84" s="221"/>
      <c r="AP84" s="187" t="s">
        <v>351</v>
      </c>
      <c r="AQ84" s="187"/>
      <c r="AR84" s="221"/>
      <c r="AS84" s="221"/>
      <c r="AT84" s="187" t="s">
        <v>1088</v>
      </c>
      <c r="AU84" s="260" t="s">
        <v>4477</v>
      </c>
      <c r="AV84" s="221"/>
      <c r="AW84" s="221"/>
      <c r="AX84" s="121" t="s">
        <v>449</v>
      </c>
      <c r="AY84" s="187" t="s">
        <v>4478</v>
      </c>
      <c r="AZ84" s="157"/>
      <c r="BA84" s="190" t="s">
        <v>4479</v>
      </c>
      <c r="BB84" s="190" t="s">
        <v>1735</v>
      </c>
      <c r="BC84" s="190" t="s">
        <v>1651</v>
      </c>
      <c r="BD84" s="127" t="s">
        <v>484</v>
      </c>
      <c r="BE84" s="190" t="s">
        <v>1251</v>
      </c>
      <c r="BF84" s="131"/>
      <c r="BG84" s="131"/>
      <c r="BH84" s="425" t="s">
        <v>2403</v>
      </c>
      <c r="BI84" s="131"/>
      <c r="BJ84" s="190" t="s">
        <v>4480</v>
      </c>
      <c r="BK84" s="131"/>
      <c r="BL84" s="190"/>
      <c r="BM84" s="190" t="s">
        <v>3946</v>
      </c>
      <c r="BN84" s="190" t="s">
        <v>4310</v>
      </c>
      <c r="BO84" s="131"/>
      <c r="BP84" s="94"/>
      <c r="BQ84" s="222"/>
      <c r="BR84" s="139" t="s">
        <v>4481</v>
      </c>
      <c r="BS84" s="133" t="s">
        <v>2995</v>
      </c>
      <c r="BT84" s="139" t="s">
        <v>1805</v>
      </c>
      <c r="BU84" s="139" t="s">
        <v>4482</v>
      </c>
      <c r="BV84" s="139" t="s">
        <v>2681</v>
      </c>
      <c r="BW84" s="222"/>
      <c r="BX84" s="222"/>
      <c r="BY84" s="222"/>
      <c r="BZ84" s="134" t="s">
        <v>4450</v>
      </c>
      <c r="CA84" s="134" t="s">
        <v>4483</v>
      </c>
      <c r="CB84" s="222"/>
      <c r="CC84" s="134" t="s">
        <v>2724</v>
      </c>
      <c r="CD84" s="139" t="s">
        <v>4484</v>
      </c>
      <c r="CE84" s="139"/>
      <c r="CF84" s="165" t="s">
        <v>4485</v>
      </c>
      <c r="CG84" s="141" t="s">
        <v>137</v>
      </c>
      <c r="CH84" s="165" t="s">
        <v>4486</v>
      </c>
      <c r="CI84" s="165" t="s">
        <v>4487</v>
      </c>
      <c r="CJ84" s="226"/>
      <c r="CK84" s="226"/>
      <c r="CL84" s="165" t="s">
        <v>4488</v>
      </c>
      <c r="CM84" s="141" t="s">
        <v>2776</v>
      </c>
      <c r="CN84" s="226"/>
      <c r="CO84" s="165"/>
      <c r="CP84" s="226"/>
      <c r="CQ84" s="226"/>
      <c r="CR84" s="165" t="s">
        <v>4489</v>
      </c>
      <c r="CS84" s="103"/>
      <c r="CT84" s="209" t="s">
        <v>4427</v>
      </c>
      <c r="CU84" s="227"/>
      <c r="CV84" s="385" t="s">
        <v>4490</v>
      </c>
      <c r="CW84" s="209" t="s">
        <v>4039</v>
      </c>
      <c r="CX84" s="209" t="s">
        <v>4491</v>
      </c>
      <c r="CY84" s="209" t="s">
        <v>4492</v>
      </c>
      <c r="CZ84" s="385" t="s">
        <v>4380</v>
      </c>
      <c r="DA84" s="209" t="s">
        <v>3915</v>
      </c>
      <c r="DB84" s="385" t="s">
        <v>4493</v>
      </c>
      <c r="DC84" s="227"/>
      <c r="DD84" s="227"/>
      <c r="DE84" s="146" t="s">
        <v>4494</v>
      </c>
      <c r="DF84" s="146"/>
      <c r="DG84" s="229"/>
      <c r="DH84" s="229"/>
      <c r="DI84" s="229"/>
      <c r="DJ84" s="210"/>
      <c r="DK84" s="229"/>
      <c r="DL84" s="210" t="s">
        <v>4495</v>
      </c>
      <c r="DM84" s="229"/>
      <c r="DN84" s="229"/>
      <c r="DO84" s="229"/>
      <c r="DP84" s="210" t="s">
        <v>4496</v>
      </c>
      <c r="DQ84" s="229"/>
      <c r="DR84" s="210" t="s">
        <v>4497</v>
      </c>
      <c r="DS84" s="229"/>
      <c r="DT84" s="229"/>
      <c r="DU84" s="229"/>
      <c r="DV84" s="229"/>
      <c r="DW84" s="229"/>
      <c r="DX84" s="229"/>
      <c r="DY84" s="210" t="s">
        <v>495</v>
      </c>
      <c r="DZ84" s="229"/>
      <c r="EA84" s="229"/>
      <c r="EB84" s="270" t="s">
        <v>4498</v>
      </c>
    </row>
    <row r="85" ht="15.75" customHeight="1">
      <c r="A85" s="309" t="s">
        <v>4499</v>
      </c>
      <c r="B85" s="83" t="s">
        <v>4500</v>
      </c>
      <c r="C85" s="84" t="s">
        <v>1432</v>
      </c>
      <c r="D85" s="85" t="s">
        <v>1432</v>
      </c>
      <c r="E85" s="86" t="s">
        <v>1432</v>
      </c>
      <c r="F85" s="87" t="s">
        <v>641</v>
      </c>
      <c r="G85" s="83" t="s">
        <v>4178</v>
      </c>
      <c r="H85" s="93" t="s">
        <v>4501</v>
      </c>
      <c r="I85" s="93" t="s">
        <v>4502</v>
      </c>
      <c r="J85" s="93" t="s">
        <v>1296</v>
      </c>
      <c r="K85" s="93" t="s">
        <v>4388</v>
      </c>
      <c r="L85" s="93" t="s">
        <v>4503</v>
      </c>
      <c r="M85" s="215"/>
      <c r="N85" s="93" t="s">
        <v>4504</v>
      </c>
      <c r="O85" s="93" t="s">
        <v>4026</v>
      </c>
      <c r="P85" s="93" t="s">
        <v>1110</v>
      </c>
      <c r="Q85" s="93" t="s">
        <v>2470</v>
      </c>
      <c r="R85" s="215"/>
      <c r="S85" s="93" t="s">
        <v>4505</v>
      </c>
      <c r="T85" s="215"/>
      <c r="U85" s="215"/>
      <c r="V85" s="93" t="s">
        <v>4506</v>
      </c>
      <c r="W85" s="94"/>
      <c r="X85" s="93" t="s">
        <v>4507</v>
      </c>
      <c r="Y85" s="93" t="s">
        <v>4508</v>
      </c>
      <c r="Z85" s="93" t="s">
        <v>355</v>
      </c>
      <c r="AA85" s="93" t="s">
        <v>4509</v>
      </c>
      <c r="AB85" s="93" t="s">
        <v>4510</v>
      </c>
      <c r="AC85" s="93" t="s">
        <v>2806</v>
      </c>
      <c r="AD85" s="93" t="s">
        <v>4511</v>
      </c>
      <c r="AE85" s="93" t="s">
        <v>4512</v>
      </c>
      <c r="AF85" s="93" t="s">
        <v>4337</v>
      </c>
      <c r="AG85" s="93" t="s">
        <v>1424</v>
      </c>
      <c r="AH85" s="93"/>
      <c r="AI85" s="88" t="s">
        <v>4513</v>
      </c>
      <c r="AJ85" s="93" t="s">
        <v>4514</v>
      </c>
      <c r="AK85" s="94"/>
      <c r="AL85" s="93" t="s">
        <v>3132</v>
      </c>
      <c r="AM85" s="93" t="s">
        <v>496</v>
      </c>
      <c r="AN85" s="93" t="s">
        <v>4515</v>
      </c>
      <c r="AO85" s="93" t="s">
        <v>4516</v>
      </c>
      <c r="AP85" s="93" t="s">
        <v>4517</v>
      </c>
      <c r="AQ85" s="93"/>
      <c r="AR85" s="93" t="s">
        <v>1544</v>
      </c>
      <c r="AS85" s="93" t="s">
        <v>4518</v>
      </c>
      <c r="AT85" s="93" t="s">
        <v>2236</v>
      </c>
      <c r="AU85" s="88" t="s">
        <v>4519</v>
      </c>
      <c r="AV85" s="93" t="s">
        <v>2164</v>
      </c>
      <c r="AW85" s="215"/>
      <c r="AX85" s="93" t="s">
        <v>1628</v>
      </c>
      <c r="AY85" s="93" t="s">
        <v>4520</v>
      </c>
      <c r="AZ85" s="157"/>
      <c r="BA85" s="215"/>
      <c r="BB85" s="93" t="s">
        <v>1625</v>
      </c>
      <c r="BC85" s="93" t="s">
        <v>613</v>
      </c>
      <c r="BD85" s="93" t="s">
        <v>3615</v>
      </c>
      <c r="BE85" s="93" t="s">
        <v>4521</v>
      </c>
      <c r="BF85" s="93" t="s">
        <v>4085</v>
      </c>
      <c r="BG85" s="215"/>
      <c r="BH85" s="93" t="s">
        <v>3027</v>
      </c>
      <c r="BI85" s="93" t="s">
        <v>4522</v>
      </c>
      <c r="BJ85" s="93"/>
      <c r="BK85" s="93" t="s">
        <v>4523</v>
      </c>
      <c r="BL85" s="215"/>
      <c r="BM85" s="93" t="s">
        <v>3046</v>
      </c>
      <c r="BN85" s="93" t="s">
        <v>4524</v>
      </c>
      <c r="BO85" s="93" t="s">
        <v>4525</v>
      </c>
      <c r="BP85" s="157"/>
      <c r="BQ85" s="215"/>
      <c r="BR85" s="215"/>
      <c r="BS85" s="93" t="s">
        <v>4526</v>
      </c>
      <c r="BT85" s="93" t="s">
        <v>4527</v>
      </c>
      <c r="BU85" s="93" t="s">
        <v>4528</v>
      </c>
      <c r="BV85" s="93" t="s">
        <v>2681</v>
      </c>
      <c r="BW85" s="215"/>
      <c r="BX85" s="93" t="s">
        <v>4529</v>
      </c>
      <c r="BY85" s="215"/>
      <c r="BZ85" s="93" t="s">
        <v>4530</v>
      </c>
      <c r="CA85" s="93" t="s">
        <v>4531</v>
      </c>
      <c r="CB85" s="93" t="s">
        <v>855</v>
      </c>
      <c r="CC85" s="93" t="s">
        <v>3814</v>
      </c>
      <c r="CD85" s="88" t="s">
        <v>4532</v>
      </c>
      <c r="CE85" s="234"/>
      <c r="CF85" s="93" t="s">
        <v>4533</v>
      </c>
      <c r="CG85" s="93" t="s">
        <v>277</v>
      </c>
      <c r="CH85" s="215"/>
      <c r="CI85" s="215"/>
      <c r="CJ85" s="93" t="s">
        <v>4534</v>
      </c>
      <c r="CK85" s="215"/>
      <c r="CL85" s="93" t="s">
        <v>4535</v>
      </c>
      <c r="CM85" s="93" t="s">
        <v>3265</v>
      </c>
      <c r="CN85" s="215"/>
      <c r="CO85" s="93" t="s">
        <v>3820</v>
      </c>
      <c r="CP85" s="215"/>
      <c r="CQ85" s="215"/>
      <c r="CR85" s="88" t="s">
        <v>4536</v>
      </c>
      <c r="CS85" s="103"/>
      <c r="CT85" s="93" t="s">
        <v>2946</v>
      </c>
      <c r="CU85" s="88" t="s">
        <v>2366</v>
      </c>
      <c r="CV85" s="93" t="s">
        <v>3647</v>
      </c>
      <c r="CW85" s="93" t="s">
        <v>655</v>
      </c>
      <c r="CX85" s="93" t="s">
        <v>4537</v>
      </c>
      <c r="CY85" s="215"/>
      <c r="CZ85" s="215"/>
      <c r="DA85" s="93" t="s">
        <v>4538</v>
      </c>
      <c r="DB85" s="88" t="s">
        <v>4539</v>
      </c>
      <c r="DC85" s="93" t="s">
        <v>1354</v>
      </c>
      <c r="DD85" s="215"/>
      <c r="DE85" s="93" t="s">
        <v>4540</v>
      </c>
      <c r="DF85" s="93"/>
      <c r="DG85" s="215"/>
      <c r="DH85" s="93" t="s">
        <v>4170</v>
      </c>
      <c r="DI85" s="215"/>
      <c r="DJ85" s="93"/>
      <c r="DK85" s="93" t="s">
        <v>3715</v>
      </c>
      <c r="DL85" s="93" t="s">
        <v>305</v>
      </c>
      <c r="DM85" s="88" t="s">
        <v>4541</v>
      </c>
      <c r="DN85" s="93" t="s">
        <v>2740</v>
      </c>
      <c r="DO85" s="93" t="s">
        <v>4542</v>
      </c>
      <c r="DP85" s="93" t="s">
        <v>173</v>
      </c>
      <c r="DQ85" s="215"/>
      <c r="DR85" s="93" t="s">
        <v>4543</v>
      </c>
      <c r="DS85" s="93" t="s">
        <v>2952</v>
      </c>
      <c r="DT85" s="93" t="s">
        <v>4544</v>
      </c>
      <c r="DU85" s="93" t="s">
        <v>4545</v>
      </c>
      <c r="DV85" s="93" t="s">
        <v>1866</v>
      </c>
      <c r="DW85" s="93" t="s">
        <v>1398</v>
      </c>
      <c r="DX85" s="93" t="s">
        <v>4546</v>
      </c>
      <c r="DY85" s="93" t="s">
        <v>3099</v>
      </c>
      <c r="DZ85" s="93" t="s">
        <v>4547</v>
      </c>
      <c r="EA85" s="93" t="s">
        <v>1696</v>
      </c>
      <c r="EB85" s="235" t="s">
        <v>4548</v>
      </c>
    </row>
    <row r="86" ht="15.75" customHeight="1">
      <c r="A86" s="412" t="s">
        <v>4549</v>
      </c>
      <c r="B86" s="106" t="s">
        <v>4550</v>
      </c>
      <c r="C86" s="107" t="s">
        <v>1432</v>
      </c>
      <c r="D86" s="108" t="s">
        <v>1432</v>
      </c>
      <c r="E86" s="109" t="s">
        <v>1432</v>
      </c>
      <c r="F86" s="110" t="s">
        <v>2961</v>
      </c>
      <c r="G86" s="106" t="s">
        <v>2961</v>
      </c>
      <c r="H86" s="252"/>
      <c r="I86" s="112" t="s">
        <v>4551</v>
      </c>
      <c r="J86" s="112" t="s">
        <v>4552</v>
      </c>
      <c r="K86" s="185"/>
      <c r="L86" s="114" t="s">
        <v>2306</v>
      </c>
      <c r="M86" s="218"/>
      <c r="N86" s="218"/>
      <c r="O86" s="112" t="s">
        <v>1682</v>
      </c>
      <c r="P86" s="185"/>
      <c r="Q86" s="218"/>
      <c r="R86" s="218"/>
      <c r="S86" s="114" t="s">
        <v>3106</v>
      </c>
      <c r="T86" s="114" t="s">
        <v>4553</v>
      </c>
      <c r="U86" s="253"/>
      <c r="V86" s="218"/>
      <c r="W86" s="94"/>
      <c r="X86" s="198" t="s">
        <v>3181</v>
      </c>
      <c r="Y86" s="198" t="s">
        <v>4554</v>
      </c>
      <c r="Z86" s="198" t="s">
        <v>657</v>
      </c>
      <c r="AA86" s="116" t="s">
        <v>4555</v>
      </c>
      <c r="AB86" s="220"/>
      <c r="AC86" s="116" t="s">
        <v>4556</v>
      </c>
      <c r="AD86" s="198" t="s">
        <v>4557</v>
      </c>
      <c r="AE86" s="220"/>
      <c r="AF86" s="220"/>
      <c r="AG86" s="220"/>
      <c r="AH86" s="119"/>
      <c r="AI86" s="198" t="s">
        <v>3333</v>
      </c>
      <c r="AJ86" s="220"/>
      <c r="AK86" s="94"/>
      <c r="AL86" s="221"/>
      <c r="AM86" s="221"/>
      <c r="AN86" s="221"/>
      <c r="AO86" s="221"/>
      <c r="AP86" s="221"/>
      <c r="AQ86" s="221"/>
      <c r="AR86" s="200" t="s">
        <v>1137</v>
      </c>
      <c r="AS86" s="221"/>
      <c r="AT86" s="221"/>
      <c r="AU86" s="121" t="s">
        <v>3007</v>
      </c>
      <c r="AV86" s="221"/>
      <c r="AW86" s="200" t="s">
        <v>651</v>
      </c>
      <c r="AX86" s="188"/>
      <c r="AY86" s="221"/>
      <c r="AZ86" s="94"/>
      <c r="BA86" s="131"/>
      <c r="BB86" s="131"/>
      <c r="BC86" s="131"/>
      <c r="BD86" s="127" t="s">
        <v>4558</v>
      </c>
      <c r="BE86" s="131"/>
      <c r="BF86" s="131"/>
      <c r="BG86" s="131"/>
      <c r="BH86" s="131"/>
      <c r="BI86" s="127" t="s">
        <v>4559</v>
      </c>
      <c r="BJ86" s="190"/>
      <c r="BK86" s="131"/>
      <c r="BL86" s="131"/>
      <c r="BM86" s="129" t="s">
        <v>2028</v>
      </c>
      <c r="BN86" s="129" t="s">
        <v>1656</v>
      </c>
      <c r="BO86" s="131"/>
      <c r="BP86" s="94"/>
      <c r="BQ86" s="139"/>
      <c r="BR86" s="133" t="s">
        <v>956</v>
      </c>
      <c r="BS86" s="133" t="s">
        <v>3448</v>
      </c>
      <c r="BT86" s="134" t="s">
        <v>4560</v>
      </c>
      <c r="BU86" s="222"/>
      <c r="BV86" s="134" t="s">
        <v>920</v>
      </c>
      <c r="BW86" s="222"/>
      <c r="BX86" s="133" t="s">
        <v>4561</v>
      </c>
      <c r="BY86" s="134" t="s">
        <v>4562</v>
      </c>
      <c r="BZ86" s="222"/>
      <c r="CA86" s="134" t="s">
        <v>1480</v>
      </c>
      <c r="CB86" s="133" t="s">
        <v>346</v>
      </c>
      <c r="CC86" s="133" t="s">
        <v>1450</v>
      </c>
      <c r="CD86" s="222"/>
      <c r="CE86" s="224"/>
      <c r="CF86" s="141" t="s">
        <v>4563</v>
      </c>
      <c r="CG86" s="141" t="s">
        <v>2023</v>
      </c>
      <c r="CH86" s="141" t="s">
        <v>4564</v>
      </c>
      <c r="CI86" s="226"/>
      <c r="CJ86" s="226"/>
      <c r="CK86" s="141" t="s">
        <v>3534</v>
      </c>
      <c r="CL86" s="141" t="s">
        <v>798</v>
      </c>
      <c r="CM86" s="226"/>
      <c r="CN86" s="165"/>
      <c r="CO86" s="226"/>
      <c r="CP86" s="207"/>
      <c r="CQ86" s="204" t="s">
        <v>4565</v>
      </c>
      <c r="CR86" s="226"/>
      <c r="CS86" s="103"/>
      <c r="CT86" s="146" t="s">
        <v>4566</v>
      </c>
      <c r="CU86" s="209"/>
      <c r="CV86" s="146" t="s">
        <v>4567</v>
      </c>
      <c r="CW86" s="227"/>
      <c r="CX86" s="146" t="s">
        <v>4563</v>
      </c>
      <c r="CY86" s="146" t="s">
        <v>2128</v>
      </c>
      <c r="CZ86" s="208" t="s">
        <v>1794</v>
      </c>
      <c r="DA86" s="227"/>
      <c r="DB86" s="227"/>
      <c r="DC86" s="208" t="s">
        <v>3776</v>
      </c>
      <c r="DD86" s="227"/>
      <c r="DE86" s="227"/>
      <c r="DF86" s="237"/>
      <c r="DG86" s="386"/>
      <c r="DH86" s="153" t="s">
        <v>3810</v>
      </c>
      <c r="DI86" s="229"/>
      <c r="DJ86" s="229"/>
      <c r="DK86" s="229"/>
      <c r="DL86" s="229"/>
      <c r="DM86" s="153" t="s">
        <v>1479</v>
      </c>
      <c r="DN86" s="153" t="s">
        <v>4568</v>
      </c>
      <c r="DO86" s="152" t="s">
        <v>4463</v>
      </c>
      <c r="DP86" s="152" t="s">
        <v>4569</v>
      </c>
      <c r="DQ86" s="210"/>
      <c r="DR86" s="229"/>
      <c r="DS86" s="229"/>
      <c r="DT86" s="229"/>
      <c r="DU86" s="152" t="s">
        <v>1503</v>
      </c>
      <c r="DV86" s="229"/>
      <c r="DW86" s="210"/>
      <c r="DX86" s="210"/>
      <c r="DY86" s="152" t="s">
        <v>2170</v>
      </c>
      <c r="DZ86" s="229"/>
      <c r="EA86" s="152" t="s">
        <v>4447</v>
      </c>
      <c r="EB86" s="270"/>
    </row>
    <row r="87" ht="15.75" customHeight="1">
      <c r="A87" s="506" t="s">
        <v>4570</v>
      </c>
      <c r="B87" s="507" t="s">
        <v>4571</v>
      </c>
      <c r="C87" s="508" t="s">
        <v>1432</v>
      </c>
      <c r="D87" s="509" t="s">
        <v>1432</v>
      </c>
      <c r="E87" s="510" t="s">
        <v>1432</v>
      </c>
      <c r="F87" s="511" t="s">
        <v>641</v>
      </c>
      <c r="G87" s="507" t="s">
        <v>4572</v>
      </c>
      <c r="H87" s="393"/>
      <c r="I87" s="393"/>
      <c r="J87" s="393"/>
      <c r="K87" s="512" t="s">
        <v>2105</v>
      </c>
      <c r="L87" s="480"/>
      <c r="M87" s="393"/>
      <c r="N87" s="513" t="s">
        <v>4573</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80" t="s">
        <v>4574</v>
      </c>
      <c r="AA87" s="480" t="s">
        <v>1937</v>
      </c>
      <c r="AB87" s="514" t="s">
        <v>4575</v>
      </c>
      <c r="AC87" s="393"/>
      <c r="AD87" s="393"/>
      <c r="AE87" s="513" t="s">
        <v>940</v>
      </c>
      <c r="AF87" s="514" t="s">
        <v>245</v>
      </c>
      <c r="AG87" s="393"/>
      <c r="AH87" s="393"/>
      <c r="AI87" s="393"/>
      <c r="AJ87" s="393"/>
      <c r="AK87" s="173"/>
      <c r="AL87" s="393"/>
      <c r="AM87" s="393"/>
      <c r="AN87" s="393"/>
      <c r="AO87" s="393"/>
      <c r="AP87" s="393"/>
      <c r="AQ87" s="393"/>
      <c r="AR87" s="393"/>
      <c r="AS87" s="393"/>
      <c r="AT87" s="480" t="s">
        <v>2019</v>
      </c>
      <c r="AU87" s="480" t="s">
        <v>1580</v>
      </c>
      <c r="AV87" s="393"/>
      <c r="AW87" s="393"/>
      <c r="AX87" s="393"/>
      <c r="AY87" s="393"/>
      <c r="AZ87" s="173"/>
      <c r="BA87" s="393"/>
      <c r="BB87" s="480"/>
      <c r="BC87" s="480"/>
      <c r="BD87" s="480"/>
      <c r="BE87" s="514" t="s">
        <v>1857</v>
      </c>
      <c r="BF87" s="393"/>
      <c r="BG87" s="393"/>
      <c r="BH87" s="514" t="s">
        <v>2189</v>
      </c>
      <c r="BI87" s="393"/>
      <c r="BJ87" s="393"/>
      <c r="BK87" s="98" t="str">
        <f>HYPERLINK("https://clips.twitch.tv/LitigiousAlluringClintPeoplesChamp","12.27")</f>
        <v>12.27</v>
      </c>
      <c r="BL87" s="393"/>
      <c r="BM87" s="393"/>
      <c r="BN87" s="393"/>
      <c r="BO87" s="393"/>
      <c r="BP87" s="173"/>
      <c r="BQ87" s="393"/>
      <c r="BR87" s="393"/>
      <c r="BS87" s="393"/>
      <c r="BT87" s="480"/>
      <c r="BU87" s="393"/>
      <c r="BV87" s="98" t="str">
        <f>HYPERLINK("https://www.youtube.com/watch?v=M4YsVEbtlSY&amp;feature=youtu.be","20.70")</f>
        <v>20.70</v>
      </c>
      <c r="BW87" s="393"/>
      <c r="BX87" s="480"/>
      <c r="BY87" s="393"/>
      <c r="BZ87" s="393"/>
      <c r="CA87" s="393"/>
      <c r="CB87" s="393"/>
      <c r="CC87" s="393"/>
      <c r="CD87" s="393"/>
      <c r="CE87" s="515"/>
      <c r="CF87" s="480"/>
      <c r="CG87" s="98" t="str">
        <f>HYPERLINK("https://youtu.be/WrtP8ZKcFfA","27.54")</f>
        <v>27.54</v>
      </c>
      <c r="CH87" s="393"/>
      <c r="CI87" s="393"/>
      <c r="CJ87" s="393"/>
      <c r="CK87" s="393"/>
      <c r="CL87" s="513" t="s">
        <v>3646</v>
      </c>
      <c r="CM87" s="98" t="str">
        <f>HYPERLINK("https://www.youtube.com/watch?v=7vxyeq3ZJvE&amp;feature=youtu.be","15.49")</f>
        <v>15.49</v>
      </c>
      <c r="CN87" s="393"/>
      <c r="CO87" s="393"/>
      <c r="CP87" s="393"/>
      <c r="CQ87" s="393"/>
      <c r="CR87" s="393"/>
      <c r="CS87" s="181"/>
      <c r="CT87" s="393"/>
      <c r="CU87" s="393"/>
      <c r="CV87" s="393"/>
      <c r="CW87" s="393"/>
      <c r="CX87" s="393"/>
      <c r="CY87" s="393"/>
      <c r="CZ87" s="393"/>
      <c r="DA87" s="513" t="s">
        <v>985</v>
      </c>
      <c r="DB87" s="393"/>
      <c r="DC87" s="393"/>
      <c r="DD87" s="393"/>
      <c r="DE87" s="393"/>
      <c r="DF87" s="515"/>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4"/>
    </row>
    <row r="88" ht="15.75" customHeight="1">
      <c r="A88" s="105" t="s">
        <v>4576</v>
      </c>
      <c r="B88" s="106" t="s">
        <v>4577</v>
      </c>
      <c r="C88" s="107" t="s">
        <v>1432</v>
      </c>
      <c r="D88" s="108" t="s">
        <v>1432</v>
      </c>
      <c r="E88" s="109" t="s">
        <v>1432</v>
      </c>
      <c r="F88" s="110" t="s">
        <v>443</v>
      </c>
      <c r="G88" s="106" t="s">
        <v>4578</v>
      </c>
      <c r="H88" s="218"/>
      <c r="I88" s="185" t="s">
        <v>2630</v>
      </c>
      <c r="J88" s="185" t="s">
        <v>555</v>
      </c>
      <c r="K88" s="185" t="s">
        <v>2305</v>
      </c>
      <c r="L88" s="252" t="s">
        <v>4579</v>
      </c>
      <c r="M88" s="218"/>
      <c r="N88" s="185" t="s">
        <v>4580</v>
      </c>
      <c r="O88" s="185" t="s">
        <v>4581</v>
      </c>
      <c r="P88" s="185" t="s">
        <v>2689</v>
      </c>
      <c r="Q88" s="218"/>
      <c r="R88" s="218"/>
      <c r="S88" s="218"/>
      <c r="T88" s="218"/>
      <c r="U88" s="218"/>
      <c r="V88" s="218"/>
      <c r="W88" s="94"/>
      <c r="X88" s="118" t="s">
        <v>4582</v>
      </c>
      <c r="Y88" s="118" t="s">
        <v>1445</v>
      </c>
      <c r="Z88" s="118" t="s">
        <v>4583</v>
      </c>
      <c r="AA88" s="118" t="s">
        <v>1361</v>
      </c>
      <c r="AB88" s="116" t="s">
        <v>118</v>
      </c>
      <c r="AC88" s="118" t="s">
        <v>4584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25" t="s">
        <v>786</v>
      </c>
      <c r="BE88" s="131"/>
      <c r="BF88" s="127" t="s">
        <v>2159</v>
      </c>
      <c r="BG88" s="131"/>
      <c r="BH88" s="127" t="s">
        <v>2085</v>
      </c>
      <c r="BI88" s="131"/>
      <c r="BJ88" s="131"/>
      <c r="BK88" s="131"/>
      <c r="BL88" s="131"/>
      <c r="BM88" s="131"/>
      <c r="BN88" s="131"/>
      <c r="BO88" s="131"/>
      <c r="BP88" s="94"/>
      <c r="BQ88" s="222"/>
      <c r="BR88" s="139" t="s">
        <v>2525</v>
      </c>
      <c r="BS88" s="139" t="s">
        <v>2382</v>
      </c>
      <c r="BT88" s="139" t="s">
        <v>4585</v>
      </c>
      <c r="BU88" s="139" t="s">
        <v>4586</v>
      </c>
      <c r="BV88" s="139" t="s">
        <v>3273</v>
      </c>
      <c r="BW88" s="222"/>
      <c r="BX88" s="222"/>
      <c r="BY88" s="139" t="s">
        <v>4587</v>
      </c>
      <c r="BZ88" s="222"/>
      <c r="CA88" s="222"/>
      <c r="CB88" s="222"/>
      <c r="CC88" s="222"/>
      <c r="CD88" s="222"/>
      <c r="CE88" s="224"/>
      <c r="CF88" s="165" t="s">
        <v>4588</v>
      </c>
      <c r="CG88" s="141" t="s">
        <v>4589</v>
      </c>
      <c r="CH88" s="226"/>
      <c r="CI88" s="226"/>
      <c r="CJ88" s="226"/>
      <c r="CK88" s="226"/>
      <c r="CL88" s="411" t="s">
        <v>4590</v>
      </c>
      <c r="CM88" s="226"/>
      <c r="CN88" s="226"/>
      <c r="CO88" s="226"/>
      <c r="CP88" s="226"/>
      <c r="CQ88" s="226"/>
      <c r="CR88" s="226"/>
      <c r="CS88" s="103"/>
      <c r="CT88" s="209" t="s">
        <v>279</v>
      </c>
      <c r="CU88" s="227"/>
      <c r="CV88" s="227"/>
      <c r="CW88" s="227"/>
      <c r="CX88" s="209" t="s">
        <v>4591</v>
      </c>
      <c r="CY88" s="227"/>
      <c r="CZ88" s="146" t="s">
        <v>4592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4593</v>
      </c>
      <c r="B89" s="83" t="s">
        <v>4594</v>
      </c>
      <c r="C89" s="84" t="s">
        <v>1432</v>
      </c>
      <c r="D89" s="85" t="s">
        <v>1432</v>
      </c>
      <c r="E89" s="86" t="s">
        <v>1432</v>
      </c>
      <c r="F89" s="87" t="s">
        <v>442</v>
      </c>
      <c r="G89" s="83" t="s">
        <v>642</v>
      </c>
      <c r="H89" s="93" t="s">
        <v>4595</v>
      </c>
      <c r="I89" s="88" t="s">
        <v>4596</v>
      </c>
      <c r="J89" s="93" t="s">
        <v>4597</v>
      </c>
      <c r="K89" s="93" t="s">
        <v>4598</v>
      </c>
      <c r="L89" s="93" t="s">
        <v>4599</v>
      </c>
      <c r="M89" s="93" t="s">
        <v>4055</v>
      </c>
      <c r="N89" s="93" t="s">
        <v>4600</v>
      </c>
      <c r="O89" s="93" t="s">
        <v>477</v>
      </c>
      <c r="P89" s="93" t="s">
        <v>2670</v>
      </c>
      <c r="Q89" s="93" t="s">
        <v>4601</v>
      </c>
      <c r="R89" s="93" t="s">
        <v>2267</v>
      </c>
      <c r="S89" s="99" t="s">
        <v>3478</v>
      </c>
      <c r="T89" s="93" t="s">
        <v>379</v>
      </c>
      <c r="U89" s="93" t="s">
        <v>4602</v>
      </c>
      <c r="V89" s="93" t="s">
        <v>4603</v>
      </c>
      <c r="W89" s="94"/>
      <c r="X89" s="93" t="s">
        <v>3967</v>
      </c>
      <c r="Y89" s="93" t="s">
        <v>4604</v>
      </c>
      <c r="Z89" s="93" t="s">
        <v>4605</v>
      </c>
      <c r="AA89" s="88" t="s">
        <v>4606</v>
      </c>
      <c r="AB89" s="88" t="s">
        <v>4607</v>
      </c>
      <c r="AC89" s="88" t="s">
        <v>4608</v>
      </c>
      <c r="AD89" s="215"/>
      <c r="AE89" s="93" t="s">
        <v>4293</v>
      </c>
      <c r="AF89" s="93" t="s">
        <v>4433</v>
      </c>
      <c r="AG89" s="93" t="s">
        <v>2872</v>
      </c>
      <c r="AH89" s="215"/>
      <c r="AI89" s="93" t="s">
        <v>4609</v>
      </c>
      <c r="AJ89" s="93" t="s">
        <v>4610</v>
      </c>
      <c r="AK89" s="94"/>
      <c r="AL89" s="93" t="s">
        <v>4413</v>
      </c>
      <c r="AM89" s="93" t="s">
        <v>4611</v>
      </c>
      <c r="AN89" s="215"/>
      <c r="AO89" s="93" t="s">
        <v>4612</v>
      </c>
      <c r="AP89" s="215"/>
      <c r="AQ89" s="215"/>
      <c r="AR89" s="215"/>
      <c r="AS89" s="215"/>
      <c r="AT89" s="93" t="s">
        <v>2469</v>
      </c>
      <c r="AU89" s="93" t="s">
        <v>2052</v>
      </c>
      <c r="AV89" s="93" t="s">
        <v>144</v>
      </c>
      <c r="AW89" s="215"/>
      <c r="AX89" s="93" t="s">
        <v>4613</v>
      </c>
      <c r="AY89" s="93" t="s">
        <v>4614</v>
      </c>
      <c r="AZ89" s="157"/>
      <c r="BA89" s="93" t="s">
        <v>3518</v>
      </c>
      <c r="BB89" s="93" t="s">
        <v>795</v>
      </c>
      <c r="BC89" s="88" t="s">
        <v>1324</v>
      </c>
      <c r="BD89" s="93" t="s">
        <v>4615</v>
      </c>
      <c r="BE89" s="93" t="s">
        <v>3130</v>
      </c>
      <c r="BF89" s="93" t="s">
        <v>3216</v>
      </c>
      <c r="BG89" s="93" t="s">
        <v>4616</v>
      </c>
      <c r="BH89" s="93" t="s">
        <v>1409</v>
      </c>
      <c r="BI89" s="93" t="s">
        <v>4617</v>
      </c>
      <c r="BJ89" s="93" t="s">
        <v>4618</v>
      </c>
      <c r="BK89" s="93" t="s">
        <v>2510</v>
      </c>
      <c r="BL89" s="93" t="s">
        <v>4619</v>
      </c>
      <c r="BM89" s="213" t="s">
        <v>4620</v>
      </c>
      <c r="BN89" s="93" t="s">
        <v>3483</v>
      </c>
      <c r="BO89" s="93" t="s">
        <v>4621</v>
      </c>
      <c r="BP89" s="157"/>
      <c r="BQ89" s="516" t="s">
        <v>4622</v>
      </c>
      <c r="BR89" s="93" t="s">
        <v>3053</v>
      </c>
      <c r="BS89" s="93" t="s">
        <v>4623</v>
      </c>
      <c r="BT89" s="93" t="s">
        <v>2242</v>
      </c>
      <c r="BU89" s="93" t="s">
        <v>4624</v>
      </c>
      <c r="BV89" s="93" t="s">
        <v>437</v>
      </c>
      <c r="BW89" s="215"/>
      <c r="BX89" s="215"/>
      <c r="BY89" s="213" t="s">
        <v>4625</v>
      </c>
      <c r="BZ89" s="93" t="s">
        <v>4626</v>
      </c>
      <c r="CA89" s="93" t="s">
        <v>4627</v>
      </c>
      <c r="CB89" s="93" t="s">
        <v>192</v>
      </c>
      <c r="CC89" s="93" t="s">
        <v>3692</v>
      </c>
      <c r="CD89" s="93" t="s">
        <v>4628</v>
      </c>
      <c r="CE89" s="194"/>
      <c r="CF89" s="93" t="s">
        <v>4629</v>
      </c>
      <c r="CG89" s="93" t="s">
        <v>207</v>
      </c>
      <c r="CH89" s="93" t="s">
        <v>1822</v>
      </c>
      <c r="CI89" s="93" t="s">
        <v>4630</v>
      </c>
      <c r="CJ89" s="93" t="s">
        <v>1446</v>
      </c>
      <c r="CK89" s="93" t="s">
        <v>4479</v>
      </c>
      <c r="CL89" s="88" t="s">
        <v>4264</v>
      </c>
      <c r="CM89" s="93" t="s">
        <v>4631</v>
      </c>
      <c r="CN89" s="93" t="s">
        <v>4632</v>
      </c>
      <c r="CO89" s="93" t="s">
        <v>2588</v>
      </c>
      <c r="CP89" s="93"/>
      <c r="CQ89" s="93" t="s">
        <v>1451</v>
      </c>
      <c r="CR89" s="93" t="s">
        <v>4633</v>
      </c>
      <c r="CS89" s="103"/>
      <c r="CT89" s="93" t="s">
        <v>4634</v>
      </c>
      <c r="CU89" s="93" t="s">
        <v>4635</v>
      </c>
      <c r="CV89" s="93" t="s">
        <v>3975</v>
      </c>
      <c r="CW89" s="93" t="s">
        <v>4636</v>
      </c>
      <c r="CX89" s="93" t="s">
        <v>1494</v>
      </c>
      <c r="CY89" s="93" t="s">
        <v>4637</v>
      </c>
      <c r="CZ89" s="213" t="s">
        <v>4638</v>
      </c>
      <c r="DA89" s="93" t="s">
        <v>4639</v>
      </c>
      <c r="DB89" s="93" t="s">
        <v>4640</v>
      </c>
      <c r="DC89" s="93" t="s">
        <v>4641</v>
      </c>
      <c r="DD89" s="93" t="s">
        <v>4642</v>
      </c>
      <c r="DE89" s="88" t="s">
        <v>4643</v>
      </c>
      <c r="DF89" s="93"/>
      <c r="DG89" s="215"/>
      <c r="DH89" s="215"/>
      <c r="DI89" s="93" t="s">
        <v>4310</v>
      </c>
      <c r="DJ89" s="215"/>
      <c r="DK89" s="88" t="s">
        <v>3317</v>
      </c>
      <c r="DL89" s="93" t="s">
        <v>1714</v>
      </c>
      <c r="DM89" s="93" t="s">
        <v>4644</v>
      </c>
      <c r="DN89" s="93" t="s">
        <v>4645</v>
      </c>
      <c r="DO89" s="93" t="s">
        <v>4646</v>
      </c>
      <c r="DP89" s="93" t="s">
        <v>3997</v>
      </c>
      <c r="DQ89" s="93" t="s">
        <v>4647</v>
      </c>
      <c r="DR89" s="215"/>
      <c r="DS89" s="93" t="s">
        <v>4648</v>
      </c>
      <c r="DT89" s="93" t="s">
        <v>4649</v>
      </c>
      <c r="DU89" s="215"/>
      <c r="DV89" s="215"/>
      <c r="DW89" s="93" t="s">
        <v>4650</v>
      </c>
      <c r="DX89" s="93" t="s">
        <v>3045</v>
      </c>
      <c r="DY89" s="93" t="s">
        <v>2956</v>
      </c>
      <c r="DZ89" s="215"/>
      <c r="EA89" s="215"/>
      <c r="EB89" s="235"/>
    </row>
    <row r="90">
      <c r="A90" s="517" t="s">
        <v>4651</v>
      </c>
      <c r="B90" s="106" t="s">
        <v>4652</v>
      </c>
      <c r="C90" s="107" t="s">
        <v>1432</v>
      </c>
      <c r="D90" s="108" t="s">
        <v>739</v>
      </c>
      <c r="E90" s="109" t="s">
        <v>832</v>
      </c>
      <c r="F90" s="110" t="s">
        <v>4653</v>
      </c>
      <c r="G90" s="106" t="s">
        <v>4653</v>
      </c>
      <c r="H90" s="218"/>
      <c r="I90" s="218"/>
      <c r="J90" s="218"/>
      <c r="K90" s="518" t="str">
        <f>HYPERLINK("https://youtu.be/EB5pfKBkgP0", "14.33")</f>
        <v>14.33</v>
      </c>
      <c r="L90" s="218"/>
      <c r="M90" s="218"/>
      <c r="N90" s="218"/>
      <c r="O90" s="518" t="str">
        <f>HYPERLINK("https://twitter.com/slimetoon/status/1498245742724796417?t=KoX4uiB9IPQulQVMASlAKQ&amp;s=19", "39.59")</f>
        <v>39.59</v>
      </c>
      <c r="P90" s="518" t="str">
        <f>HYPERLINK("https://youtu.be/o2oK7_9FlpI", "16.02")</f>
        <v>16.02</v>
      </c>
      <c r="Q90" s="218"/>
      <c r="R90" s="218"/>
      <c r="S90" s="518" t="str">
        <f>HYPERLINK("https://youtu.be/5bePzbPRA_s", "38.09")</f>
        <v>38.09</v>
      </c>
      <c r="T90" s="218"/>
      <c r="U90" s="518" t="str">
        <f>HYPERLINK("https://youtu.be/TZ_M1xPlryQ", "50.03")</f>
        <v>50.03</v>
      </c>
      <c r="V90" s="218"/>
      <c r="W90" s="94"/>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0"/>
      <c r="AE90" s="519" t="str">
        <f>HYPERLINK("https://youtu.be/NafcicrQ_Y4", "1:33.45")</f>
        <v>1:33.45</v>
      </c>
      <c r="AF90" s="519" t="str">
        <f>HYPERLINK("https://youtu.be/m4fWBT1npzg", "15.64")</f>
        <v>15.64</v>
      </c>
      <c r="AG90" s="220"/>
      <c r="AH90" s="220"/>
      <c r="AI90" s="519" t="str">
        <f>HYPERLINK("https://youtu.be/SxETIJsg_5k", "59.78")</f>
        <v>59.78</v>
      </c>
      <c r="AJ90" s="519"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21" t="str">
        <f>HYPERLINK("https://youtu.be/xBxcZCbjszY", "15.59")</f>
        <v>15.59</v>
      </c>
      <c r="DL90" s="229"/>
      <c r="DM90" s="229"/>
      <c r="DN90" s="229"/>
      <c r="DO90" s="229"/>
      <c r="DP90" s="229"/>
      <c r="DQ90" s="229"/>
      <c r="DR90" s="522" t="str">
        <f>HYPERLINK("https://youtu.be/st160yUA7Cg", "10.38")</f>
        <v>10.38</v>
      </c>
      <c r="DS90" s="521" t="str">
        <f>HYPERLINK("https://youtu.be/CQPQZc9PKjw", "31.45")</f>
        <v>31.45</v>
      </c>
      <c r="DT90" s="229"/>
      <c r="DU90" s="229"/>
      <c r="DV90" s="229"/>
      <c r="DW90" s="229"/>
      <c r="DX90" s="229"/>
      <c r="DY90" s="229"/>
      <c r="DZ90" s="229"/>
      <c r="EA90" s="229"/>
      <c r="EB90" s="523"/>
    </row>
    <row r="91" ht="15.75" customHeight="1">
      <c r="A91" s="309" t="s">
        <v>4654</v>
      </c>
      <c r="B91" s="83" t="s">
        <v>4655</v>
      </c>
      <c r="C91" s="84" t="s">
        <v>1432</v>
      </c>
      <c r="D91" s="85" t="s">
        <v>1432</v>
      </c>
      <c r="E91" s="86" t="s">
        <v>1432</v>
      </c>
      <c r="F91" s="87" t="s">
        <v>739</v>
      </c>
      <c r="G91" s="83" t="s">
        <v>3540</v>
      </c>
      <c r="H91" s="93" t="s">
        <v>1101</v>
      </c>
      <c r="I91" s="215"/>
      <c r="J91" s="93" t="s">
        <v>4656</v>
      </c>
      <c r="K91" s="93" t="s">
        <v>4288</v>
      </c>
      <c r="L91" s="93" t="s">
        <v>4657</v>
      </c>
      <c r="M91" s="93" t="s">
        <v>4658</v>
      </c>
      <c r="N91" s="93" t="s">
        <v>4659</v>
      </c>
      <c r="O91" s="93" t="s">
        <v>1906</v>
      </c>
      <c r="P91" s="93" t="s">
        <v>1578</v>
      </c>
      <c r="Q91" s="215"/>
      <c r="R91" s="215"/>
      <c r="S91" s="215"/>
      <c r="T91" s="215"/>
      <c r="U91" s="215"/>
      <c r="V91" s="215"/>
      <c r="W91" s="94"/>
      <c r="X91" s="215"/>
      <c r="Y91" s="93" t="s">
        <v>2965</v>
      </c>
      <c r="Z91" s="93" t="s">
        <v>1720</v>
      </c>
      <c r="AA91" s="213" t="s">
        <v>1792</v>
      </c>
      <c r="AB91" s="93" t="s">
        <v>3278</v>
      </c>
      <c r="AC91" s="93" t="s">
        <v>4660</v>
      </c>
      <c r="AD91" s="215"/>
      <c r="AE91" s="215"/>
      <c r="AF91" s="93" t="s">
        <v>3089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3517</v>
      </c>
      <c r="BC91" s="93" t="s">
        <v>613</v>
      </c>
      <c r="BD91" s="93" t="s">
        <v>1527</v>
      </c>
      <c r="BE91" s="93"/>
      <c r="BF91" s="93" t="s">
        <v>4661</v>
      </c>
      <c r="BG91" s="215"/>
      <c r="BH91" s="95" t="str">
        <f>HYPERLINK("https://www.youtube.com/watch?v=D3qit_yrtB8&amp;feature=youtu.be","27.76")</f>
        <v>27.76</v>
      </c>
      <c r="BI91" s="93" t="s">
        <v>4662</v>
      </c>
      <c r="BJ91" s="93"/>
      <c r="BK91" s="93" t="s">
        <v>4298</v>
      </c>
      <c r="BL91" s="215"/>
      <c r="BM91" s="93" t="s">
        <v>4663</v>
      </c>
      <c r="BN91" s="215"/>
      <c r="BO91" s="215"/>
      <c r="BP91" s="94"/>
      <c r="BQ91" s="215"/>
      <c r="BR91" s="93" t="s">
        <v>4664</v>
      </c>
      <c r="BS91" s="93" t="s">
        <v>2555</v>
      </c>
      <c r="BT91" s="93" t="s">
        <v>4347</v>
      </c>
      <c r="BU91" s="215"/>
      <c r="BV91" s="93" t="s">
        <v>2770</v>
      </c>
      <c r="BW91" s="215"/>
      <c r="BX91" s="93" t="s">
        <v>4665</v>
      </c>
      <c r="BY91" s="215"/>
      <c r="BZ91" s="93" t="s">
        <v>4666</v>
      </c>
      <c r="CA91" s="93" t="s">
        <v>4667</v>
      </c>
      <c r="CB91" s="215"/>
      <c r="CC91" s="215"/>
      <c r="CD91" s="215"/>
      <c r="CE91" s="194"/>
      <c r="CF91" s="93" t="s">
        <v>4668</v>
      </c>
      <c r="CG91" s="213" t="s">
        <v>4669</v>
      </c>
      <c r="CH91" s="93"/>
      <c r="CI91" s="215"/>
      <c r="CJ91" s="93" t="s">
        <v>744</v>
      </c>
      <c r="CK91" s="215"/>
      <c r="CL91" s="213" t="s">
        <v>3495</v>
      </c>
      <c r="CM91" s="93" t="s">
        <v>4670</v>
      </c>
      <c r="CN91" s="215"/>
      <c r="CO91" s="215"/>
      <c r="CP91" s="215"/>
      <c r="CQ91" s="215"/>
      <c r="CR91" s="215"/>
      <c r="CS91" s="103"/>
      <c r="CT91" s="93" t="s">
        <v>4671</v>
      </c>
      <c r="CU91" s="93"/>
      <c r="CV91" s="93" t="s">
        <v>3198</v>
      </c>
      <c r="CW91" s="215"/>
      <c r="CX91" s="215"/>
      <c r="CY91" s="215"/>
      <c r="CZ91" s="93" t="s">
        <v>4672</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4" t="s">
        <v>4673</v>
      </c>
      <c r="B92" s="106" t="s">
        <v>4674</v>
      </c>
      <c r="C92" s="107" t="s">
        <v>1432</v>
      </c>
      <c r="D92" s="108" t="s">
        <v>1432</v>
      </c>
      <c r="E92" s="109" t="s">
        <v>1432</v>
      </c>
      <c r="F92" s="110" t="s">
        <v>832</v>
      </c>
      <c r="G92" s="106" t="s">
        <v>2176</v>
      </c>
      <c r="H92" s="185" t="s">
        <v>873</v>
      </c>
      <c r="I92" s="185" t="s">
        <v>4675</v>
      </c>
      <c r="J92" s="185" t="s">
        <v>4676</v>
      </c>
      <c r="K92" s="185" t="s">
        <v>4288</v>
      </c>
      <c r="L92" s="185" t="s">
        <v>2642</v>
      </c>
      <c r="M92" s="185" t="s">
        <v>4677</v>
      </c>
      <c r="N92" s="185" t="s">
        <v>4678</v>
      </c>
      <c r="O92" s="185" t="s">
        <v>1682</v>
      </c>
      <c r="P92" s="185" t="s">
        <v>4679</v>
      </c>
      <c r="Q92" s="218"/>
      <c r="R92" s="218"/>
      <c r="S92" s="185" t="s">
        <v>4680</v>
      </c>
      <c r="T92" s="218"/>
      <c r="U92" s="185" t="s">
        <v>823</v>
      </c>
      <c r="V92" s="218"/>
      <c r="W92" s="94"/>
      <c r="X92" s="118" t="s">
        <v>1793</v>
      </c>
      <c r="Y92" s="118" t="s">
        <v>1683</v>
      </c>
      <c r="Z92" s="118" t="s">
        <v>4681</v>
      </c>
      <c r="AA92" s="118" t="s">
        <v>160</v>
      </c>
      <c r="AB92" s="525" t="s">
        <v>4008</v>
      </c>
      <c r="AC92" s="118" t="s">
        <v>4629</v>
      </c>
      <c r="AD92" s="220"/>
      <c r="AE92" s="220"/>
      <c r="AF92" s="118" t="s">
        <v>4605</v>
      </c>
      <c r="AG92" s="220"/>
      <c r="AH92" s="220"/>
      <c r="AI92" s="220"/>
      <c r="AJ92" s="220"/>
      <c r="AK92" s="94"/>
      <c r="AL92" s="187" t="s">
        <v>2022</v>
      </c>
      <c r="AM92" s="187" t="s">
        <v>4682</v>
      </c>
      <c r="AN92" s="221"/>
      <c r="AO92" s="221"/>
      <c r="AP92" s="221"/>
      <c r="AQ92" s="221"/>
      <c r="AR92" s="187" t="s">
        <v>560</v>
      </c>
      <c r="AS92" s="221"/>
      <c r="AT92" s="187" t="s">
        <v>2919</v>
      </c>
      <c r="AU92" s="187" t="s">
        <v>3563</v>
      </c>
      <c r="AV92" s="187" t="s">
        <v>3781</v>
      </c>
      <c r="AW92" s="221"/>
      <c r="AX92" s="187" t="s">
        <v>4683</v>
      </c>
      <c r="AY92" s="187" t="s">
        <v>4684</v>
      </c>
      <c r="AZ92" s="126"/>
      <c r="BA92" s="190" t="s">
        <v>4685</v>
      </c>
      <c r="BB92" s="190" t="s">
        <v>4686</v>
      </c>
      <c r="BC92" s="190" t="s">
        <v>613</v>
      </c>
      <c r="BD92" s="190" t="s">
        <v>1124</v>
      </c>
      <c r="BE92" s="190" t="s">
        <v>2841</v>
      </c>
      <c r="BF92" s="190" t="s">
        <v>4687</v>
      </c>
      <c r="BG92" s="190" t="s">
        <v>4688</v>
      </c>
      <c r="BH92" s="190" t="s">
        <v>4689</v>
      </c>
      <c r="BI92" s="131"/>
      <c r="BJ92" s="190" t="s">
        <v>4690</v>
      </c>
      <c r="BK92" s="190" t="s">
        <v>4691</v>
      </c>
      <c r="BL92" s="131"/>
      <c r="BM92" s="131"/>
      <c r="BN92" s="190"/>
      <c r="BO92" s="131"/>
      <c r="BP92" s="94"/>
      <c r="BQ92" s="222"/>
      <c r="BR92" s="222"/>
      <c r="BS92" s="139" t="s">
        <v>4692</v>
      </c>
      <c r="BT92" s="139" t="s">
        <v>4693</v>
      </c>
      <c r="BU92" s="222"/>
      <c r="BV92" s="139" t="s">
        <v>2348</v>
      </c>
      <c r="BW92" s="222"/>
      <c r="BX92" s="222"/>
      <c r="BY92" s="222"/>
      <c r="BZ92" s="139" t="s">
        <v>637</v>
      </c>
      <c r="CA92" s="222"/>
      <c r="CB92" s="139" t="s">
        <v>2363</v>
      </c>
      <c r="CC92" s="222"/>
      <c r="CD92" s="222"/>
      <c r="CE92" s="224"/>
      <c r="CF92" s="165" t="s">
        <v>4694</v>
      </c>
      <c r="CG92" s="165" t="s">
        <v>4695</v>
      </c>
      <c r="CH92" s="165" t="s">
        <v>157</v>
      </c>
      <c r="CI92" s="165"/>
      <c r="CJ92" s="165" t="s">
        <v>4696</v>
      </c>
      <c r="CK92" s="165" t="s">
        <v>4410</v>
      </c>
      <c r="CL92" s="401" t="s">
        <v>1338</v>
      </c>
      <c r="CM92" s="165" t="s">
        <v>2701</v>
      </c>
      <c r="CN92" s="226"/>
      <c r="CO92" s="226"/>
      <c r="CP92" s="165"/>
      <c r="CQ92" s="165" t="s">
        <v>4697</v>
      </c>
      <c r="CR92" s="226"/>
      <c r="CS92" s="103"/>
      <c r="CT92" s="209" t="s">
        <v>4698</v>
      </c>
      <c r="CU92" s="209" t="s">
        <v>2947</v>
      </c>
      <c r="CV92" s="209" t="s">
        <v>4699</v>
      </c>
      <c r="CW92" s="209" t="s">
        <v>4022</v>
      </c>
      <c r="CX92" s="227"/>
      <c r="CY92" s="209" t="s">
        <v>495</v>
      </c>
      <c r="CZ92" s="209" t="s">
        <v>4700</v>
      </c>
      <c r="DA92" s="209" t="s">
        <v>3999</v>
      </c>
      <c r="DB92" s="227"/>
      <c r="DC92" s="227"/>
      <c r="DD92" s="209" t="s">
        <v>3195</v>
      </c>
      <c r="DE92" s="209" t="s">
        <v>1551</v>
      </c>
      <c r="DF92" s="353"/>
      <c r="DG92" s="229"/>
      <c r="DH92" s="229"/>
      <c r="DI92" s="229"/>
      <c r="DJ92" s="210"/>
      <c r="DK92" s="210" t="s">
        <v>1939</v>
      </c>
      <c r="DL92" s="210" t="s">
        <v>4701</v>
      </c>
      <c r="DM92" s="229"/>
      <c r="DN92" s="229"/>
      <c r="DO92" s="229"/>
      <c r="DP92" s="229"/>
      <c r="DQ92" s="229"/>
      <c r="DR92" s="210" t="s">
        <v>4702</v>
      </c>
      <c r="DS92" s="210" t="s">
        <v>4703</v>
      </c>
      <c r="DT92" s="229"/>
      <c r="DU92" s="229"/>
      <c r="DV92" s="229"/>
      <c r="DW92" s="229"/>
      <c r="DX92" s="229"/>
      <c r="DY92" s="229"/>
      <c r="DZ92" s="229"/>
      <c r="EA92" s="229"/>
      <c r="EB92" s="270"/>
    </row>
    <row r="93" ht="15.75" customHeight="1">
      <c r="A93" s="309" t="s">
        <v>4704</v>
      </c>
      <c r="B93" s="83" t="s">
        <v>4705</v>
      </c>
      <c r="C93" s="84" t="s">
        <v>1432</v>
      </c>
      <c r="D93" s="85" t="s">
        <v>1432</v>
      </c>
      <c r="E93" s="86" t="s">
        <v>1432</v>
      </c>
      <c r="F93" s="87" t="s">
        <v>832</v>
      </c>
      <c r="G93" s="83" t="s">
        <v>4706</v>
      </c>
      <c r="H93" s="93" t="s">
        <v>4707</v>
      </c>
      <c r="I93" s="93" t="s">
        <v>3780</v>
      </c>
      <c r="J93" s="93" t="s">
        <v>2220</v>
      </c>
      <c r="K93" s="213" t="s">
        <v>4352</v>
      </c>
      <c r="L93" s="93" t="s">
        <v>414</v>
      </c>
      <c r="M93" s="215"/>
      <c r="N93" s="93" t="s">
        <v>3514</v>
      </c>
      <c r="O93" s="93" t="s">
        <v>3515</v>
      </c>
      <c r="P93" s="93" t="s">
        <v>3968</v>
      </c>
      <c r="Q93" s="93" t="s">
        <v>4708</v>
      </c>
      <c r="R93" s="93"/>
      <c r="S93" s="93" t="s">
        <v>4709</v>
      </c>
      <c r="T93" s="215"/>
      <c r="U93" s="93" t="s">
        <v>2032</v>
      </c>
      <c r="V93" s="93" t="s">
        <v>4710</v>
      </c>
      <c r="W93" s="94"/>
      <c r="X93" s="93" t="s">
        <v>4711</v>
      </c>
      <c r="Y93" s="213" t="s">
        <v>2431</v>
      </c>
      <c r="Z93" s="93" t="s">
        <v>2376</v>
      </c>
      <c r="AA93" s="93" t="s">
        <v>4712</v>
      </c>
      <c r="AB93" s="93" t="s">
        <v>1214</v>
      </c>
      <c r="AC93" s="93" t="s">
        <v>3974</v>
      </c>
      <c r="AD93" s="93" t="s">
        <v>4713</v>
      </c>
      <c r="AE93" s="93" t="s">
        <v>1313</v>
      </c>
      <c r="AF93" s="213" t="s">
        <v>4714</v>
      </c>
      <c r="AG93" s="215"/>
      <c r="AH93" s="162"/>
      <c r="AI93" s="95" t="str">
        <f>HYPERLINK("https://www.youtube.com/watch?v=KtPfnnrz_CQ","1:01.05")</f>
        <v>1:01.05</v>
      </c>
      <c r="AJ93" s="215"/>
      <c r="AK93" s="94"/>
      <c r="AL93" s="93" t="s">
        <v>4715</v>
      </c>
      <c r="AM93" s="215"/>
      <c r="AN93" s="215"/>
      <c r="AO93" s="215"/>
      <c r="AP93" s="215"/>
      <c r="AQ93" s="215"/>
      <c r="AR93" s="215"/>
      <c r="AS93" s="215"/>
      <c r="AT93" s="213"/>
      <c r="AU93" s="215"/>
      <c r="AV93" s="215"/>
      <c r="AW93" s="215"/>
      <c r="AX93" s="93" t="s">
        <v>673</v>
      </c>
      <c r="AY93" s="215"/>
      <c r="AZ93" s="94"/>
      <c r="BA93" s="93" t="s">
        <v>170</v>
      </c>
      <c r="BB93" s="93" t="s">
        <v>4716</v>
      </c>
      <c r="BC93" s="93" t="s">
        <v>1630</v>
      </c>
      <c r="BD93" s="93" t="s">
        <v>4717</v>
      </c>
      <c r="BE93" s="215"/>
      <c r="BF93" s="215"/>
      <c r="BG93" s="215"/>
      <c r="BH93" s="93" t="s">
        <v>4718</v>
      </c>
      <c r="BI93" s="215"/>
      <c r="BJ93" s="215"/>
      <c r="BK93" s="215"/>
      <c r="BL93" s="215"/>
      <c r="BM93" s="93" t="s">
        <v>575</v>
      </c>
      <c r="BN93" s="93" t="s">
        <v>2656</v>
      </c>
      <c r="BO93" s="215"/>
      <c r="BP93" s="94"/>
      <c r="BQ93" s="215"/>
      <c r="BR93" s="93"/>
      <c r="BS93" s="93" t="s">
        <v>4719</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4720</v>
      </c>
      <c r="CW93" s="215"/>
      <c r="CX93" s="215"/>
      <c r="CY93" s="215"/>
      <c r="CZ93" s="93" t="s">
        <v>1016</v>
      </c>
      <c r="DA93" s="215"/>
      <c r="DB93" s="215"/>
      <c r="DC93" s="215"/>
      <c r="DD93" s="215"/>
      <c r="DE93" s="215"/>
      <c r="DF93" s="194"/>
      <c r="DG93" s="215"/>
      <c r="DH93" s="215"/>
      <c r="DI93" s="215"/>
      <c r="DJ93" s="215"/>
      <c r="DK93" s="215"/>
      <c r="DL93" s="215"/>
      <c r="DM93" s="93" t="s">
        <v>4541</v>
      </c>
      <c r="DN93" s="93" t="s">
        <v>2290</v>
      </c>
      <c r="DO93" s="213"/>
      <c r="DP93" s="215"/>
      <c r="DQ93" s="215"/>
      <c r="DR93" s="215"/>
      <c r="DS93" s="215"/>
      <c r="DT93" s="215"/>
      <c r="DU93" s="215"/>
      <c r="DV93" s="215"/>
      <c r="DW93" s="215"/>
      <c r="DX93" s="215"/>
      <c r="DY93" s="215"/>
      <c r="DZ93" s="215"/>
      <c r="EA93" s="215"/>
      <c r="EB93" s="235"/>
    </row>
    <row r="94">
      <c r="A94" s="526" t="s">
        <v>4721</v>
      </c>
      <c r="B94" s="106" t="s">
        <v>4722</v>
      </c>
      <c r="C94" s="107" t="s">
        <v>1432</v>
      </c>
      <c r="D94" s="108" t="s">
        <v>1432</v>
      </c>
      <c r="E94" s="109" t="s">
        <v>1432</v>
      </c>
      <c r="F94" s="110" t="s">
        <v>3540</v>
      </c>
      <c r="G94" s="106" t="s">
        <v>2060</v>
      </c>
      <c r="H94" s="218"/>
      <c r="I94" s="112" t="s">
        <v>4723</v>
      </c>
      <c r="J94" s="112" t="s">
        <v>2334</v>
      </c>
      <c r="K94" s="112" t="s">
        <v>3152</v>
      </c>
      <c r="L94" s="112" t="s">
        <v>4724</v>
      </c>
      <c r="M94" s="112" t="str">
        <f>HYPERLINK("https://youtu.be/EP_OKh5RgxA", "2:18.82")</f>
        <v>2:18.82</v>
      </c>
      <c r="N94" s="112" t="s">
        <v>4725</v>
      </c>
      <c r="O94" s="112" t="s">
        <v>380</v>
      </c>
      <c r="P94" s="112" t="s">
        <v>749</v>
      </c>
      <c r="Q94" s="218"/>
      <c r="R94" s="218"/>
      <c r="S94" s="218"/>
      <c r="T94" s="218"/>
      <c r="U94" s="218"/>
      <c r="V94" s="218"/>
      <c r="W94" s="94"/>
      <c r="X94" s="116" t="s">
        <v>4726</v>
      </c>
      <c r="Y94" s="220"/>
      <c r="Z94" s="116" t="s">
        <v>3811</v>
      </c>
      <c r="AA94" s="116" t="s">
        <v>4727</v>
      </c>
      <c r="AB94" s="116" t="s">
        <v>4728</v>
      </c>
      <c r="AC94" s="116" t="s">
        <v>2807</v>
      </c>
      <c r="AD94" s="220"/>
      <c r="AE94" s="220"/>
      <c r="AF94" s="116" t="s">
        <v>1720</v>
      </c>
      <c r="AG94" s="220"/>
      <c r="AH94" s="220"/>
      <c r="AI94" s="220"/>
      <c r="AJ94" s="220"/>
      <c r="AK94" s="94"/>
      <c r="AL94" s="221"/>
      <c r="AM94" s="221"/>
      <c r="AN94" s="221"/>
      <c r="AO94" s="221"/>
      <c r="AP94" s="221"/>
      <c r="AQ94" s="221"/>
      <c r="AR94" s="221"/>
      <c r="AS94" s="221"/>
      <c r="AT94" s="121" t="s">
        <v>3248</v>
      </c>
      <c r="AU94" s="121" t="s">
        <v>3450</v>
      </c>
      <c r="AV94" s="221"/>
      <c r="AW94" s="221"/>
      <c r="AX94" s="221"/>
      <c r="AY94" s="221"/>
      <c r="AZ94" s="94"/>
      <c r="BA94" s="131"/>
      <c r="BB94" s="127" t="s">
        <v>1903</v>
      </c>
      <c r="BC94" s="127" t="s">
        <v>1651</v>
      </c>
      <c r="BD94" s="190" t="s">
        <v>4683</v>
      </c>
      <c r="BE94" s="131"/>
      <c r="BF94" s="131"/>
      <c r="BG94" s="131"/>
      <c r="BH94" s="127" t="s">
        <v>798</v>
      </c>
      <c r="BI94" s="131"/>
      <c r="BJ94" s="131"/>
      <c r="BK94" s="127" t="s">
        <v>2928</v>
      </c>
      <c r="BL94" s="131"/>
      <c r="BM94" s="131"/>
      <c r="BN94" s="131"/>
      <c r="BO94" s="131"/>
      <c r="BP94" s="94"/>
      <c r="BQ94" s="134" t="s">
        <v>4729</v>
      </c>
      <c r="BR94" s="222"/>
      <c r="BS94" s="134" t="s">
        <v>2814</v>
      </c>
      <c r="BT94" s="134" t="s">
        <v>4730</v>
      </c>
      <c r="BU94" s="222"/>
      <c r="BV94" s="134" t="s">
        <v>332</v>
      </c>
      <c r="BW94" s="139" t="s">
        <v>4731</v>
      </c>
      <c r="BX94" s="222"/>
      <c r="BY94" s="134" t="s">
        <v>4732</v>
      </c>
      <c r="BZ94" s="134" t="s">
        <v>1479</v>
      </c>
      <c r="CA94" s="222"/>
      <c r="CB94" s="222"/>
      <c r="CC94" s="222"/>
      <c r="CD94" s="222"/>
      <c r="CE94" s="224"/>
      <c r="CF94" s="226"/>
      <c r="CG94" s="226"/>
      <c r="CH94" s="226"/>
      <c r="CI94" s="165" t="s">
        <v>4733</v>
      </c>
      <c r="CJ94" s="226"/>
      <c r="CK94" s="226"/>
      <c r="CL94" s="141" t="s">
        <v>630</v>
      </c>
      <c r="CM94" s="141" t="s">
        <v>2286</v>
      </c>
      <c r="CN94" s="226"/>
      <c r="CO94" s="226"/>
      <c r="CP94" s="226"/>
      <c r="CQ94" s="226"/>
      <c r="CR94" s="226"/>
      <c r="CS94" s="103"/>
      <c r="CT94" s="146" t="s">
        <v>3709</v>
      </c>
      <c r="CU94" s="227"/>
      <c r="CV94" s="146" t="s">
        <v>4734</v>
      </c>
      <c r="CW94" s="146" t="s">
        <v>1572</v>
      </c>
      <c r="CX94" s="146" t="s">
        <v>809</v>
      </c>
      <c r="CY94" s="227"/>
      <c r="CZ94" s="146" t="s">
        <v>4735</v>
      </c>
      <c r="DA94" s="146" t="s">
        <v>2889</v>
      </c>
      <c r="DB94" s="227"/>
      <c r="DC94" s="227"/>
      <c r="DD94" s="227"/>
      <c r="DE94" s="227"/>
      <c r="DF94" s="237"/>
      <c r="DG94" s="152" t="s">
        <v>2002</v>
      </c>
      <c r="DH94" s="229"/>
      <c r="DI94" s="229"/>
      <c r="DJ94" s="229"/>
      <c r="DK94" s="152" t="s">
        <v>316</v>
      </c>
      <c r="DL94" s="229"/>
      <c r="DM94" s="229"/>
      <c r="DN94" s="229"/>
      <c r="DO94" s="229"/>
      <c r="DP94" s="152" t="s">
        <v>4736</v>
      </c>
      <c r="DQ94" s="152" t="s">
        <v>2166</v>
      </c>
      <c r="DR94" s="229"/>
      <c r="DS94" s="229"/>
      <c r="DT94" s="229"/>
      <c r="DU94" s="229"/>
      <c r="DV94" s="229"/>
      <c r="DW94" s="229"/>
      <c r="DX94" s="229"/>
      <c r="DY94" s="229"/>
      <c r="DZ94" s="152" t="s">
        <v>2452</v>
      </c>
      <c r="EA94" s="229"/>
      <c r="EB94" s="153" t="s">
        <v>2057</v>
      </c>
    </row>
    <row r="95" ht="15.75" customHeight="1">
      <c r="A95" s="309" t="s">
        <v>4737</v>
      </c>
      <c r="B95" s="83" t="s">
        <v>4738</v>
      </c>
      <c r="C95" s="84" t="s">
        <v>1432</v>
      </c>
      <c r="D95" s="85" t="s">
        <v>1432</v>
      </c>
      <c r="E95" s="86" t="s">
        <v>1432</v>
      </c>
      <c r="F95" s="87" t="s">
        <v>640</v>
      </c>
      <c r="G95" s="83" t="s">
        <v>4739</v>
      </c>
      <c r="H95" s="93" t="s">
        <v>4740</v>
      </c>
      <c r="I95" s="93" t="s">
        <v>3623</v>
      </c>
      <c r="J95" s="93" t="s">
        <v>4741</v>
      </c>
      <c r="K95" s="93" t="s">
        <v>2883</v>
      </c>
      <c r="L95" s="93" t="s">
        <v>4742</v>
      </c>
      <c r="M95" s="93" t="s">
        <v>4743</v>
      </c>
      <c r="N95" s="93" t="s">
        <v>4744</v>
      </c>
      <c r="O95" s="93" t="s">
        <v>4745</v>
      </c>
      <c r="P95" s="93" t="s">
        <v>2428</v>
      </c>
      <c r="Q95" s="215"/>
      <c r="R95" s="215"/>
      <c r="S95" s="215"/>
      <c r="T95" s="215"/>
      <c r="U95" s="215"/>
      <c r="V95" s="215"/>
      <c r="W95" s="94"/>
      <c r="X95" s="93" t="s">
        <v>3126</v>
      </c>
      <c r="Y95" s="93" t="s">
        <v>3163</v>
      </c>
      <c r="Z95" s="93" t="s">
        <v>4746</v>
      </c>
      <c r="AA95" s="95" t="str">
        <f>HYPERLINK("https://youtu.be/qJ6N4MrS6B4","48.05")</f>
        <v>48.05</v>
      </c>
      <c r="AB95" s="93" t="s">
        <v>1959</v>
      </c>
      <c r="AC95" s="95" t="str">
        <f>HYPERLINK("https://www.twitch.tv/videos/230818041","57.20")</f>
        <v>57.20</v>
      </c>
      <c r="AD95" s="215"/>
      <c r="AE95" s="93" t="s">
        <v>3848</v>
      </c>
      <c r="AF95" s="93" t="s">
        <v>4425</v>
      </c>
      <c r="AG95" s="215"/>
      <c r="AH95" s="215"/>
      <c r="AI95" s="215"/>
      <c r="AJ95" s="215"/>
      <c r="AK95" s="94"/>
      <c r="AL95" s="215"/>
      <c r="AM95" s="215"/>
      <c r="AN95" s="215"/>
      <c r="AO95" s="215"/>
      <c r="AP95" s="215"/>
      <c r="AQ95" s="215"/>
      <c r="AR95" s="215"/>
      <c r="AS95" s="215"/>
      <c r="AT95" s="93" t="s">
        <v>4747</v>
      </c>
      <c r="AU95" s="93" t="s">
        <v>2540</v>
      </c>
      <c r="AV95" s="215"/>
      <c r="AW95" s="215"/>
      <c r="AX95" s="215"/>
      <c r="AY95" s="215"/>
      <c r="AZ95" s="94"/>
      <c r="BA95" s="93"/>
      <c r="BB95" s="93" t="s">
        <v>1447</v>
      </c>
      <c r="BC95" s="95" t="str">
        <f>HYPERLINK("https://youtu.be/jzNyA3Lqtt4","28.84")</f>
        <v>28.84</v>
      </c>
      <c r="BD95" s="93" t="s">
        <v>4748</v>
      </c>
      <c r="BE95" s="93" t="s">
        <v>4749</v>
      </c>
      <c r="BF95" s="215"/>
      <c r="BG95" s="215"/>
      <c r="BH95" s="93" t="s">
        <v>1873</v>
      </c>
      <c r="BI95" s="215"/>
      <c r="BJ95" s="93" t="s">
        <v>4750</v>
      </c>
      <c r="BK95" s="93" t="s">
        <v>4751</v>
      </c>
      <c r="BL95" s="215"/>
      <c r="BM95" s="215"/>
      <c r="BN95" s="215"/>
      <c r="BO95" s="215"/>
      <c r="BP95" s="94"/>
      <c r="BQ95" s="162"/>
      <c r="BR95" s="215"/>
      <c r="BS95" s="93" t="s">
        <v>2583</v>
      </c>
      <c r="BT95" s="93" t="s">
        <v>4752</v>
      </c>
      <c r="BU95" s="93" t="s">
        <v>2120</v>
      </c>
      <c r="BV95" s="95" t="str">
        <f>HYPERLINK("https://www.youtube.com/watch?v=HaeMpTna7bY","21.54")</f>
        <v>21.54</v>
      </c>
      <c r="BW95" s="215"/>
      <c r="BX95" s="213"/>
      <c r="BY95" s="213"/>
      <c r="BZ95" s="215"/>
      <c r="CA95" s="215"/>
      <c r="CB95" s="215"/>
      <c r="CC95" s="215"/>
      <c r="CD95" s="215"/>
      <c r="CE95" s="194"/>
      <c r="CF95" s="93" t="s">
        <v>4479</v>
      </c>
      <c r="CG95" s="93" t="s">
        <v>459</v>
      </c>
      <c r="CH95" s="93" t="s">
        <v>4753</v>
      </c>
      <c r="CI95" s="215"/>
      <c r="CJ95" s="215"/>
      <c r="CK95" s="93" t="s">
        <v>3666</v>
      </c>
      <c r="CL95" s="93" t="s">
        <v>3230</v>
      </c>
      <c r="CM95" s="215"/>
      <c r="CN95" s="215"/>
      <c r="CO95" s="215"/>
      <c r="CP95" s="215"/>
      <c r="CQ95" s="215"/>
      <c r="CR95" s="215"/>
      <c r="CS95" s="103"/>
      <c r="CT95" s="93" t="s">
        <v>4754</v>
      </c>
      <c r="CU95" s="215"/>
      <c r="CV95" s="93" t="s">
        <v>4755</v>
      </c>
      <c r="CW95" s="93" t="s">
        <v>2607</v>
      </c>
      <c r="CX95" s="93"/>
      <c r="CY95" s="162"/>
      <c r="CZ95" s="93" t="s">
        <v>4756</v>
      </c>
      <c r="DA95" s="93" t="s">
        <v>4757</v>
      </c>
      <c r="DB95" s="215"/>
      <c r="DC95" s="215"/>
      <c r="DD95" s="215"/>
      <c r="DE95" s="215"/>
      <c r="DF95" s="194"/>
      <c r="DG95" s="215"/>
      <c r="DH95" s="215"/>
      <c r="DI95" s="215"/>
      <c r="DJ95" s="215"/>
      <c r="DK95" s="215"/>
      <c r="DL95" s="215"/>
      <c r="DM95" s="215"/>
      <c r="DN95" s="215"/>
      <c r="DO95" s="215"/>
      <c r="DP95" s="93" t="s">
        <v>4758</v>
      </c>
      <c r="DQ95" s="93"/>
      <c r="DR95" s="215"/>
      <c r="DS95" s="215"/>
      <c r="DT95" s="215"/>
      <c r="DU95" s="215"/>
      <c r="DV95" s="215"/>
      <c r="DW95" s="215"/>
      <c r="DX95" s="215"/>
      <c r="DY95" s="215"/>
      <c r="DZ95" s="215"/>
      <c r="EA95" s="215"/>
      <c r="EB95" s="235"/>
    </row>
    <row r="96" ht="15.75" customHeight="1">
      <c r="A96" s="527" t="s">
        <v>4759</v>
      </c>
      <c r="B96" s="106" t="s">
        <v>4760</v>
      </c>
      <c r="C96" s="107" t="s">
        <v>1432</v>
      </c>
      <c r="D96" s="108" t="s">
        <v>832</v>
      </c>
      <c r="E96" s="109" t="s">
        <v>1432</v>
      </c>
      <c r="F96" s="110" t="s">
        <v>2175</v>
      </c>
      <c r="G96" s="106" t="s">
        <v>4761</v>
      </c>
      <c r="H96" s="112" t="s">
        <v>3110</v>
      </c>
      <c r="I96" s="241" t="s">
        <v>4762</v>
      </c>
      <c r="J96" s="241" t="s">
        <v>3692</v>
      </c>
      <c r="K96" s="241" t="s">
        <v>2942</v>
      </c>
      <c r="L96" s="112" t="s">
        <v>3615</v>
      </c>
      <c r="M96" s="112" t="s">
        <v>4763</v>
      </c>
      <c r="N96" s="112" t="s">
        <v>308</v>
      </c>
      <c r="O96" s="112" t="s">
        <v>3064</v>
      </c>
      <c r="P96" s="241" t="s">
        <v>3879</v>
      </c>
      <c r="Q96" s="241" t="s">
        <v>4764</v>
      </c>
      <c r="R96" s="112" t="s">
        <v>3926</v>
      </c>
      <c r="S96" s="112" t="s">
        <v>4519</v>
      </c>
      <c r="T96" s="218"/>
      <c r="U96" s="112" t="s">
        <v>868</v>
      </c>
      <c r="V96" s="112" t="s">
        <v>4765</v>
      </c>
      <c r="W96" s="94"/>
      <c r="X96" s="116" t="s">
        <v>605</v>
      </c>
      <c r="Y96" s="408" t="s">
        <v>4766</v>
      </c>
      <c r="Z96" s="408" t="s">
        <v>2776</v>
      </c>
      <c r="AA96" s="408" t="s">
        <v>2091</v>
      </c>
      <c r="AB96" s="408" t="s">
        <v>2570</v>
      </c>
      <c r="AC96" s="408" t="s">
        <v>233</v>
      </c>
      <c r="AD96" s="118"/>
      <c r="AE96" s="116" t="s">
        <v>622</v>
      </c>
      <c r="AF96" s="116" t="s">
        <v>4767</v>
      </c>
      <c r="AG96" s="116" t="s">
        <v>4768</v>
      </c>
      <c r="AH96" s="118"/>
      <c r="AI96" s="116" t="s">
        <v>4370</v>
      </c>
      <c r="AJ96" s="116" t="s">
        <v>4769</v>
      </c>
      <c r="AK96" s="94"/>
      <c r="AL96" s="121" t="s">
        <v>4770</v>
      </c>
      <c r="AM96" s="121" t="s">
        <v>4771</v>
      </c>
      <c r="AN96" s="221"/>
      <c r="AO96" s="221"/>
      <c r="AP96" s="221"/>
      <c r="AQ96" s="221"/>
      <c r="AR96" s="221"/>
      <c r="AS96" s="221"/>
      <c r="AT96" s="260" t="s">
        <v>2970</v>
      </c>
      <c r="AU96" s="121" t="s">
        <v>4772</v>
      </c>
      <c r="AV96" s="121" t="s">
        <v>4773</v>
      </c>
      <c r="AW96" s="121" t="s">
        <v>4774</v>
      </c>
      <c r="AX96" s="121" t="s">
        <v>1513</v>
      </c>
      <c r="AY96" s="221"/>
      <c r="AZ96" s="94"/>
      <c r="BA96" s="127" t="s">
        <v>152</v>
      </c>
      <c r="BB96" s="127" t="s">
        <v>4775</v>
      </c>
      <c r="BC96" s="127" t="s">
        <v>2131</v>
      </c>
      <c r="BD96" s="127" t="s">
        <v>4486</v>
      </c>
      <c r="BE96" s="127" t="s">
        <v>4776</v>
      </c>
      <c r="BF96" s="127" t="s">
        <v>4777</v>
      </c>
      <c r="BG96" s="127" t="s">
        <v>2227</v>
      </c>
      <c r="BH96" s="425" t="s">
        <v>413</v>
      </c>
      <c r="BI96" s="190" t="s">
        <v>4778</v>
      </c>
      <c r="BJ96" s="131"/>
      <c r="BK96" s="425" t="s">
        <v>4779</v>
      </c>
      <c r="BL96" s="131"/>
      <c r="BM96" s="127" t="s">
        <v>1366</v>
      </c>
      <c r="BN96" s="131"/>
      <c r="BO96" s="190" t="s">
        <v>4780</v>
      </c>
      <c r="BP96" s="94"/>
      <c r="BQ96" s="134" t="s">
        <v>4781</v>
      </c>
      <c r="BR96" s="134" t="s">
        <v>4782</v>
      </c>
      <c r="BS96" s="410" t="s">
        <v>4223</v>
      </c>
      <c r="BT96" s="134" t="s">
        <v>4783</v>
      </c>
      <c r="BU96" s="134" t="s">
        <v>4784</v>
      </c>
      <c r="BV96" s="410" t="s">
        <v>2045</v>
      </c>
      <c r="BW96" s="134" t="s">
        <v>4017</v>
      </c>
      <c r="BX96" s="410" t="s">
        <v>4785</v>
      </c>
      <c r="BY96" s="222"/>
      <c r="BZ96" s="410" t="s">
        <v>4786</v>
      </c>
      <c r="CA96" s="134" t="s">
        <v>4787</v>
      </c>
      <c r="CB96" s="222"/>
      <c r="CC96" s="222"/>
      <c r="CD96" s="222"/>
      <c r="CE96" s="224"/>
      <c r="CF96" s="141" t="s">
        <v>4788</v>
      </c>
      <c r="CG96" s="141" t="s">
        <v>432</v>
      </c>
      <c r="CH96" s="141" t="s">
        <v>2177</v>
      </c>
      <c r="CI96" s="226"/>
      <c r="CJ96" s="141" t="s">
        <v>2606</v>
      </c>
      <c r="CK96" s="226"/>
      <c r="CL96" s="141" t="s">
        <v>1453</v>
      </c>
      <c r="CM96" s="141" t="s">
        <v>4306</v>
      </c>
      <c r="CN96" s="226"/>
      <c r="CO96" s="226"/>
      <c r="CP96" s="226"/>
      <c r="CQ96" s="226"/>
      <c r="CR96" s="141" t="s">
        <v>4789</v>
      </c>
      <c r="CS96" s="103"/>
      <c r="CT96" s="146" t="s">
        <v>4790</v>
      </c>
      <c r="CU96" s="146" t="s">
        <v>4791</v>
      </c>
      <c r="CV96" s="385" t="s">
        <v>3975</v>
      </c>
      <c r="CW96" s="146" t="s">
        <v>4032</v>
      </c>
      <c r="CX96" s="146" t="s">
        <v>4792</v>
      </c>
      <c r="CY96" s="385" t="s">
        <v>2218</v>
      </c>
      <c r="CZ96" s="385" t="s">
        <v>4793</v>
      </c>
      <c r="DA96" s="385" t="s">
        <v>2499</v>
      </c>
      <c r="DB96" s="227"/>
      <c r="DC96" s="227"/>
      <c r="DD96" s="227"/>
      <c r="DE96" s="146" t="s">
        <v>674</v>
      </c>
      <c r="DF96" s="146"/>
      <c r="DG96" s="229"/>
      <c r="DH96" s="229"/>
      <c r="DI96" s="229"/>
      <c r="DJ96" s="229"/>
      <c r="DK96" s="154" t="s">
        <v>199</v>
      </c>
      <c r="DL96" s="152" t="s">
        <v>3791</v>
      </c>
      <c r="DM96" s="229"/>
      <c r="DN96" s="229"/>
      <c r="DO96" s="229"/>
      <c r="DP96" s="210"/>
      <c r="DQ96" s="210" t="s">
        <v>3293</v>
      </c>
      <c r="DR96" s="229"/>
      <c r="DS96" s="152" t="s">
        <v>2372</v>
      </c>
      <c r="DT96" s="229"/>
      <c r="DU96" s="210" t="s">
        <v>1661</v>
      </c>
      <c r="DV96" s="229"/>
      <c r="DW96" s="152" t="s">
        <v>2744</v>
      </c>
      <c r="DX96" s="210" t="s">
        <v>1753</v>
      </c>
      <c r="DY96" s="229"/>
      <c r="DZ96" s="229"/>
      <c r="EA96" s="229"/>
      <c r="EB96" s="153" t="s">
        <v>2299</v>
      </c>
    </row>
    <row r="97" ht="15.75" customHeight="1">
      <c r="A97" s="528" t="s">
        <v>4794</v>
      </c>
      <c r="B97" s="83" t="s">
        <v>4795</v>
      </c>
      <c r="C97" s="84" t="s">
        <v>1432</v>
      </c>
      <c r="D97" s="85" t="s">
        <v>1432</v>
      </c>
      <c r="E97" s="86" t="s">
        <v>1432</v>
      </c>
      <c r="F97" s="87" t="s">
        <v>337</v>
      </c>
      <c r="G97" s="83" t="s">
        <v>1998</v>
      </c>
      <c r="H97" s="88" t="s">
        <v>4796</v>
      </c>
      <c r="I97" s="88" t="s">
        <v>4797</v>
      </c>
      <c r="J97" s="88" t="s">
        <v>3603</v>
      </c>
      <c r="K97" s="93" t="s">
        <v>1360</v>
      </c>
      <c r="L97" s="93" t="s">
        <v>4798</v>
      </c>
      <c r="M97" s="93" t="s">
        <v>4799</v>
      </c>
      <c r="N97" s="93" t="s">
        <v>4800</v>
      </c>
      <c r="O97" s="93" t="s">
        <v>4801</v>
      </c>
      <c r="P97" s="88" t="s">
        <v>3879</v>
      </c>
      <c r="Q97" s="93" t="s">
        <v>4802</v>
      </c>
      <c r="R97" s="215"/>
      <c r="S97" s="93" t="s">
        <v>1314</v>
      </c>
      <c r="T97" s="215"/>
      <c r="U97" s="93" t="s">
        <v>349</v>
      </c>
      <c r="V97" s="235" t="s">
        <v>4803</v>
      </c>
      <c r="W97" s="214"/>
      <c r="X97" s="93" t="s">
        <v>1713</v>
      </c>
      <c r="Y97" s="213" t="s">
        <v>2122</v>
      </c>
      <c r="Z97" s="93" t="s">
        <v>4804</v>
      </c>
      <c r="AA97" s="93" t="s">
        <v>4805</v>
      </c>
      <c r="AB97" s="93" t="s">
        <v>2379</v>
      </c>
      <c r="AC97" s="93" t="s">
        <v>4806</v>
      </c>
      <c r="AD97" s="215"/>
      <c r="AE97" s="93" t="s">
        <v>4807</v>
      </c>
      <c r="AF97" s="93" t="s">
        <v>1605</v>
      </c>
      <c r="AG97" s="93" t="s">
        <v>4808</v>
      </c>
      <c r="AH97" s="93"/>
      <c r="AI97" s="93" t="s">
        <v>4809</v>
      </c>
      <c r="AJ97" s="235" t="s">
        <v>4810</v>
      </c>
      <c r="AK97" s="94"/>
      <c r="AL97" s="93" t="s">
        <v>4811</v>
      </c>
      <c r="AM97" s="93" t="s">
        <v>4812</v>
      </c>
      <c r="AN97" s="215"/>
      <c r="AO97" s="93" t="s">
        <v>1512</v>
      </c>
      <c r="AP97" s="93" t="s">
        <v>3409</v>
      </c>
      <c r="AQ97" s="215"/>
      <c r="AR97" s="215"/>
      <c r="AS97" s="93" t="s">
        <v>4813</v>
      </c>
      <c r="AT97" s="88" t="s">
        <v>4814</v>
      </c>
      <c r="AU97" s="93" t="s">
        <v>4815</v>
      </c>
      <c r="AV97" s="93" t="s">
        <v>2679</v>
      </c>
      <c r="AW97" s="215"/>
      <c r="AX97" s="95" t="str">
        <f>HYPERLINK("https://clips.twitch.tv/PeppyAbstruseSmoothieCurseLit","39.09")</f>
        <v>39.09</v>
      </c>
      <c r="AY97" s="93" t="s">
        <v>4816</v>
      </c>
      <c r="AZ97" s="126"/>
      <c r="BA97" s="93" t="s">
        <v>4817</v>
      </c>
      <c r="BB97" s="93" t="s">
        <v>4818</v>
      </c>
      <c r="BC97" s="93" t="s">
        <v>671</v>
      </c>
      <c r="BD97" s="215"/>
      <c r="BE97" s="93" t="s">
        <v>4819</v>
      </c>
      <c r="BF97" s="215"/>
      <c r="BG97" s="215"/>
      <c r="BH97" s="95" t="str">
        <f>HYPERLINK("https://clips.twitch.tv/SavagePeacefulEagleWOOP","29.65")</f>
        <v>29.65</v>
      </c>
      <c r="BI97" s="215"/>
      <c r="BJ97" s="215"/>
      <c r="BK97" s="88" t="s">
        <v>4820</v>
      </c>
      <c r="BL97" s="215"/>
      <c r="BM97" s="95" t="str">
        <f>HYPERLINK("https://clips.twitch.tv/PeacefulSavoryAlfalfa4Head","35.58")</f>
        <v>35.58</v>
      </c>
      <c r="BN97" s="215"/>
      <c r="BO97" s="93" t="s">
        <v>4821</v>
      </c>
      <c r="BP97" s="94"/>
      <c r="BQ97" s="93" t="s">
        <v>2585</v>
      </c>
      <c r="BR97" s="93"/>
      <c r="BS97" s="93" t="s">
        <v>4623</v>
      </c>
      <c r="BT97" s="93" t="s">
        <v>2596</v>
      </c>
      <c r="BU97" s="215"/>
      <c r="BV97" s="213" t="s">
        <v>2383</v>
      </c>
      <c r="BW97" s="215"/>
      <c r="BX97" s="215"/>
      <c r="BY97" s="93" t="s">
        <v>3364</v>
      </c>
      <c r="BZ97" s="93" t="s">
        <v>826</v>
      </c>
      <c r="CA97" s="88" t="s">
        <v>4822</v>
      </c>
      <c r="CB97" s="93" t="s">
        <v>4823</v>
      </c>
      <c r="CC97" s="93" t="s">
        <v>3488</v>
      </c>
      <c r="CD97" s="93" t="s">
        <v>4824</v>
      </c>
      <c r="CE97" s="234"/>
      <c r="CF97" s="93" t="s">
        <v>4825</v>
      </c>
      <c r="CG97" s="93" t="s">
        <v>4505</v>
      </c>
      <c r="CH97" s="93" t="s">
        <v>4826</v>
      </c>
      <c r="CI97" s="93" t="s">
        <v>4827</v>
      </c>
      <c r="CJ97" s="93" t="s">
        <v>4828</v>
      </c>
      <c r="CK97" s="215"/>
      <c r="CL97" s="93" t="s">
        <v>3689</v>
      </c>
      <c r="CM97" s="93" t="s">
        <v>1555</v>
      </c>
      <c r="CN97" s="215"/>
      <c r="CO97" s="93" t="s">
        <v>4219</v>
      </c>
      <c r="CP97" s="93"/>
      <c r="CQ97" s="93" t="s">
        <v>4829</v>
      </c>
      <c r="CR97" s="93" t="s">
        <v>4830</v>
      </c>
      <c r="CS97" s="103"/>
      <c r="CT97" s="93" t="s">
        <v>4831</v>
      </c>
      <c r="CU97" s="93" t="s">
        <v>749</v>
      </c>
      <c r="CV97" s="88" t="s">
        <v>2871</v>
      </c>
      <c r="CW97" s="93" t="s">
        <v>4832</v>
      </c>
      <c r="CX97" s="215"/>
      <c r="CY97" s="93" t="s">
        <v>4833</v>
      </c>
      <c r="CZ97" s="93" t="s">
        <v>4834</v>
      </c>
      <c r="DA97" s="93" t="s">
        <v>4306</v>
      </c>
      <c r="DB97" s="93" t="s">
        <v>4835</v>
      </c>
      <c r="DC97" s="215"/>
      <c r="DD97" s="93" t="s">
        <v>1918</v>
      </c>
      <c r="DE97" s="93" t="s">
        <v>4836</v>
      </c>
      <c r="DF97" s="234"/>
      <c r="DG97" s="215"/>
      <c r="DH97" s="215"/>
      <c r="DI97" s="215"/>
      <c r="DJ97" s="215"/>
      <c r="DK97" s="93" t="s">
        <v>4837</v>
      </c>
      <c r="DL97" s="93" t="s">
        <v>3957</v>
      </c>
      <c r="DM97" s="95" t="str">
        <f>HYPERLINK("https://clips.twitch.tv/CutePoliteCiderSwiftRage","21.16")</f>
        <v>21.16</v>
      </c>
      <c r="DN97" s="93" t="s">
        <v>4838</v>
      </c>
      <c r="DO97" s="215"/>
      <c r="DP97" s="215"/>
      <c r="DQ97" s="215"/>
      <c r="DR97" s="93" t="s">
        <v>4381</v>
      </c>
      <c r="DS97" s="93" t="s">
        <v>4839</v>
      </c>
      <c r="DT97" s="93" t="s">
        <v>4840</v>
      </c>
      <c r="DU97" s="93" t="s">
        <v>4841</v>
      </c>
      <c r="DV97" s="93" t="s">
        <v>4842</v>
      </c>
      <c r="DW97" s="93" t="s">
        <v>1404</v>
      </c>
      <c r="DX97" s="93" t="s">
        <v>4843</v>
      </c>
      <c r="DY97" s="93" t="s">
        <v>1580</v>
      </c>
      <c r="DZ97" s="93" t="s">
        <v>826</v>
      </c>
      <c r="EA97" s="93" t="s">
        <v>2533</v>
      </c>
      <c r="EB97" s="235" t="s">
        <v>4844</v>
      </c>
    </row>
    <row r="98" ht="15.75" customHeight="1">
      <c r="A98" s="105" t="s">
        <v>4845</v>
      </c>
      <c r="B98" s="106" t="s">
        <v>4846</v>
      </c>
      <c r="C98" s="107" t="s">
        <v>1432</v>
      </c>
      <c r="D98" s="108" t="s">
        <v>832</v>
      </c>
      <c r="E98" s="109" t="s">
        <v>1432</v>
      </c>
      <c r="F98" s="110" t="s">
        <v>4052</v>
      </c>
      <c r="G98" s="106" t="s">
        <v>4847</v>
      </c>
      <c r="H98" s="185" t="s">
        <v>973</v>
      </c>
      <c r="I98" s="112" t="s">
        <v>4227</v>
      </c>
      <c r="J98" s="112" t="s">
        <v>4848</v>
      </c>
      <c r="K98" s="112" t="s">
        <v>4182</v>
      </c>
      <c r="L98" s="112" t="s">
        <v>2642</v>
      </c>
      <c r="M98" s="112" t="s">
        <v>4849</v>
      </c>
      <c r="N98" s="112" t="s">
        <v>4850</v>
      </c>
      <c r="O98" s="112" t="s">
        <v>2338</v>
      </c>
      <c r="P98" s="112" t="s">
        <v>4851</v>
      </c>
      <c r="Q98" s="112" t="s">
        <v>4852</v>
      </c>
      <c r="R98" s="218"/>
      <c r="S98" s="112" t="s">
        <v>2765</v>
      </c>
      <c r="T98" s="112" t="s">
        <v>4853</v>
      </c>
      <c r="U98" s="218"/>
      <c r="V98" s="185" t="s">
        <v>4854</v>
      </c>
      <c r="W98" s="94"/>
      <c r="X98" s="116" t="s">
        <v>4406</v>
      </c>
      <c r="Y98" s="220"/>
      <c r="Z98" s="116" t="s">
        <v>4855</v>
      </c>
      <c r="AA98" s="116" t="s">
        <v>4856</v>
      </c>
      <c r="AB98" s="116" t="s">
        <v>2623</v>
      </c>
      <c r="AC98" s="118" t="s">
        <v>2486</v>
      </c>
      <c r="AD98" s="220"/>
      <c r="AE98" s="116" t="s">
        <v>3208</v>
      </c>
      <c r="AF98" s="116" t="s">
        <v>4746</v>
      </c>
      <c r="AG98" s="220"/>
      <c r="AH98" s="118" t="s">
        <v>2541</v>
      </c>
      <c r="AI98" s="118" t="s">
        <v>938</v>
      </c>
      <c r="AJ98" s="220"/>
      <c r="AK98" s="94"/>
      <c r="AL98" s="187" t="s">
        <v>4857</v>
      </c>
      <c r="AM98" s="187" t="s">
        <v>4858</v>
      </c>
      <c r="AN98" s="221"/>
      <c r="AO98" s="187" t="s">
        <v>4859</v>
      </c>
      <c r="AP98" s="221"/>
      <c r="AQ98" s="221"/>
      <c r="AR98" s="221"/>
      <c r="AS98" s="187" t="s">
        <v>4860</v>
      </c>
      <c r="AT98" s="121" t="s">
        <v>4043</v>
      </c>
      <c r="AU98" s="121" t="s">
        <v>2733</v>
      </c>
      <c r="AV98" s="121" t="s">
        <v>2318</v>
      </c>
      <c r="AW98" s="221"/>
      <c r="AX98" s="121" t="s">
        <v>553</v>
      </c>
      <c r="AY98" s="221"/>
      <c r="AZ98" s="94"/>
      <c r="BA98" s="190" t="s">
        <v>4861</v>
      </c>
      <c r="BB98" s="131"/>
      <c r="BC98" s="131"/>
      <c r="BD98" s="127" t="s">
        <v>4862</v>
      </c>
      <c r="BE98" s="127" t="s">
        <v>4320</v>
      </c>
      <c r="BF98" s="131"/>
      <c r="BG98" s="131"/>
      <c r="BH98" s="131"/>
      <c r="BI98" s="131"/>
      <c r="BJ98" s="127" t="s">
        <v>4863</v>
      </c>
      <c r="BK98" s="127" t="s">
        <v>4864</v>
      </c>
      <c r="BL98" s="131"/>
      <c r="BM98" s="127" t="s">
        <v>2244</v>
      </c>
      <c r="BN98" s="131"/>
      <c r="BO98" s="131"/>
      <c r="BP98" s="94"/>
      <c r="BQ98" s="222"/>
      <c r="BR98" s="222"/>
      <c r="BS98" s="139" t="s">
        <v>4865</v>
      </c>
      <c r="BT98" s="134" t="s">
        <v>4866</v>
      </c>
      <c r="BU98" s="222"/>
      <c r="BV98" s="222"/>
      <c r="BW98" s="222"/>
      <c r="BX98" s="139" t="s">
        <v>4867</v>
      </c>
      <c r="BY98" s="262" t="s">
        <v>984</v>
      </c>
      <c r="BZ98" s="134" t="s">
        <v>4079</v>
      </c>
      <c r="CA98" s="134" t="s">
        <v>4868</v>
      </c>
      <c r="CB98" s="139" t="s">
        <v>4869</v>
      </c>
      <c r="CC98" s="134" t="s">
        <v>3887</v>
      </c>
      <c r="CD98" s="222"/>
      <c r="CE98" s="224"/>
      <c r="CF98" s="141" t="s">
        <v>4870</v>
      </c>
      <c r="CG98" s="141" t="s">
        <v>1326</v>
      </c>
      <c r="CH98" s="226"/>
      <c r="CI98" s="141" t="s">
        <v>4871</v>
      </c>
      <c r="CJ98" s="141" t="s">
        <v>4872</v>
      </c>
      <c r="CK98" s="141" t="s">
        <v>4111</v>
      </c>
      <c r="CL98" s="226"/>
      <c r="CM98" s="226"/>
      <c r="CN98" s="226"/>
      <c r="CO98" s="226"/>
      <c r="CP98" s="145"/>
      <c r="CQ98" s="141" t="s">
        <v>1354</v>
      </c>
      <c r="CR98" s="226"/>
      <c r="CS98" s="103"/>
      <c r="CT98" s="146" t="s">
        <v>938</v>
      </c>
      <c r="CU98" s="227"/>
      <c r="CV98" s="227"/>
      <c r="CW98" s="146" t="s">
        <v>4873</v>
      </c>
      <c r="CX98" s="227"/>
      <c r="CY98" s="227"/>
      <c r="CZ98" s="209" t="s">
        <v>4874</v>
      </c>
      <c r="DA98" s="146" t="s">
        <v>1913</v>
      </c>
      <c r="DB98" s="227"/>
      <c r="DC98" s="209" t="s">
        <v>4875</v>
      </c>
      <c r="DD98" s="146" t="s">
        <v>4876</v>
      </c>
      <c r="DE98" s="227"/>
      <c r="DF98" s="237"/>
      <c r="DG98" s="229"/>
      <c r="DH98" s="229"/>
      <c r="DI98" s="229"/>
      <c r="DJ98" s="229"/>
      <c r="DK98" s="229"/>
      <c r="DL98" s="229"/>
      <c r="DM98" s="152" t="s">
        <v>1212</v>
      </c>
      <c r="DN98" s="210" t="s">
        <v>3069</v>
      </c>
      <c r="DO98" s="210" t="s">
        <v>4877</v>
      </c>
      <c r="DP98" s="229"/>
      <c r="DQ98" s="229"/>
      <c r="DR98" s="229"/>
      <c r="DS98" s="229"/>
      <c r="DT98" s="229"/>
      <c r="DU98" s="229"/>
      <c r="DV98" s="229"/>
      <c r="DW98" s="229"/>
      <c r="DX98" s="229"/>
      <c r="DY98" s="154" t="s">
        <v>4878</v>
      </c>
      <c r="DZ98" s="229"/>
      <c r="EA98" s="229"/>
      <c r="EB98" s="270"/>
    </row>
    <row r="99">
      <c r="A99" s="309" t="s">
        <v>4879</v>
      </c>
      <c r="B99" s="83" t="s">
        <v>4880</v>
      </c>
      <c r="C99" s="84" t="s">
        <v>1432</v>
      </c>
      <c r="D99" s="85" t="s">
        <v>1432</v>
      </c>
      <c r="E99" s="86" t="s">
        <v>1432</v>
      </c>
      <c r="F99" s="87" t="s">
        <v>1432</v>
      </c>
      <c r="G99" s="83" t="s">
        <v>1511</v>
      </c>
      <c r="H99" s="215"/>
      <c r="I99" s="93" t="s">
        <v>2252</v>
      </c>
      <c r="J99" s="93" t="s">
        <v>4881</v>
      </c>
      <c r="K99" s="93" t="s">
        <v>1105</v>
      </c>
      <c r="L99" s="93" t="s">
        <v>4882</v>
      </c>
      <c r="M99" s="215"/>
      <c r="N99" s="93" t="s">
        <v>4883</v>
      </c>
      <c r="O99" s="93" t="s">
        <v>4862</v>
      </c>
      <c r="P99" s="93" t="s">
        <v>656</v>
      </c>
      <c r="Q99" s="215"/>
      <c r="R99" s="215"/>
      <c r="S99" s="215"/>
      <c r="T99" s="215"/>
      <c r="U99" s="215"/>
      <c r="V99" s="215"/>
      <c r="W99" s="94"/>
      <c r="X99" s="93" t="s">
        <v>3525</v>
      </c>
      <c r="Y99" s="93" t="s">
        <v>3467</v>
      </c>
      <c r="Z99" s="93" t="s">
        <v>2316</v>
      </c>
      <c r="AA99" s="93" t="s">
        <v>4884</v>
      </c>
      <c r="AB99" s="93" t="s">
        <v>4885</v>
      </c>
      <c r="AC99" s="93" t="s">
        <v>4886</v>
      </c>
      <c r="AD99" s="215"/>
      <c r="AE99" s="93" t="s">
        <v>2495</v>
      </c>
      <c r="AF99" s="93" t="s">
        <v>4887</v>
      </c>
      <c r="AG99" s="215"/>
      <c r="AH99" s="215"/>
      <c r="AI99" s="215"/>
      <c r="AJ99" s="215"/>
      <c r="AK99" s="94"/>
      <c r="AL99" s="215"/>
      <c r="AM99" s="215"/>
      <c r="AN99" s="215"/>
      <c r="AO99" s="215"/>
      <c r="AP99" s="215"/>
      <c r="AQ99" s="215"/>
      <c r="AR99" s="215"/>
      <c r="AS99" s="215"/>
      <c r="AT99" s="93" t="s">
        <v>3971</v>
      </c>
      <c r="AU99" s="93" t="s">
        <v>4324</v>
      </c>
      <c r="AV99" s="215"/>
      <c r="AW99" s="215"/>
      <c r="AX99" s="215"/>
      <c r="AY99" s="215"/>
      <c r="AZ99" s="94"/>
      <c r="BA99" s="93" t="s">
        <v>4888</v>
      </c>
      <c r="BB99" s="93" t="s">
        <v>4889</v>
      </c>
      <c r="BC99" s="215"/>
      <c r="BD99" s="93" t="s">
        <v>4026</v>
      </c>
      <c r="BE99" s="93" t="s">
        <v>4890</v>
      </c>
      <c r="BF99" s="215"/>
      <c r="BG99" s="215"/>
      <c r="BH99" s="93" t="s">
        <v>3049</v>
      </c>
      <c r="BI99" s="93" t="s">
        <v>4891</v>
      </c>
      <c r="BJ99" s="215"/>
      <c r="BK99" s="93" t="s">
        <v>1503</v>
      </c>
      <c r="BL99" s="215"/>
      <c r="BM99" s="215"/>
      <c r="BN99" s="215"/>
      <c r="BO99" s="215"/>
      <c r="BP99" s="94"/>
      <c r="BQ99" s="93" t="s">
        <v>4892</v>
      </c>
      <c r="BR99" s="93" t="s">
        <v>4131</v>
      </c>
      <c r="BS99" s="93" t="s">
        <v>1229</v>
      </c>
      <c r="BT99" s="93" t="s">
        <v>4893</v>
      </c>
      <c r="BU99" s="93" t="s">
        <v>4894</v>
      </c>
      <c r="BV99" s="93" t="s">
        <v>4895</v>
      </c>
      <c r="BW99" s="215"/>
      <c r="BX99" s="93" t="s">
        <v>4896</v>
      </c>
      <c r="BY99" s="215"/>
      <c r="BZ99" s="215"/>
      <c r="CA99" s="215"/>
      <c r="CB99" s="215"/>
      <c r="CC99" s="215"/>
      <c r="CD99" s="215"/>
      <c r="CE99" s="194"/>
      <c r="CF99" s="93" t="s">
        <v>4897</v>
      </c>
      <c r="CG99" s="93" t="s">
        <v>1489</v>
      </c>
      <c r="CH99" s="93" t="s">
        <v>168</v>
      </c>
      <c r="CI99" s="93" t="s">
        <v>4898</v>
      </c>
      <c r="CJ99" s="215"/>
      <c r="CK99" s="93" t="s">
        <v>3209</v>
      </c>
      <c r="CL99" s="93" t="s">
        <v>3645</v>
      </c>
      <c r="CM99" s="93" t="s">
        <v>4899</v>
      </c>
      <c r="CN99" s="215"/>
      <c r="CO99" s="215"/>
      <c r="CP99" s="215"/>
      <c r="CQ99" s="215"/>
      <c r="CR99" s="215"/>
      <c r="CS99" s="103"/>
      <c r="CT99" s="93" t="s">
        <v>4900</v>
      </c>
      <c r="CU99" s="215"/>
      <c r="CV99" s="93" t="s">
        <v>4901</v>
      </c>
      <c r="CW99" s="93" t="s">
        <v>367</v>
      </c>
      <c r="CX99" s="93" t="s">
        <v>4902</v>
      </c>
      <c r="CY99" s="215"/>
      <c r="CZ99" s="93" t="s">
        <v>4903</v>
      </c>
      <c r="DA99" s="93" t="s">
        <v>4904</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4905</v>
      </c>
      <c r="B100" s="106" t="s">
        <v>4906</v>
      </c>
      <c r="C100" s="107" t="s">
        <v>1432</v>
      </c>
      <c r="D100" s="108" t="s">
        <v>1432</v>
      </c>
      <c r="E100" s="109" t="s">
        <v>1432</v>
      </c>
      <c r="F100" s="110" t="s">
        <v>832</v>
      </c>
      <c r="G100" s="106" t="s">
        <v>4907</v>
      </c>
      <c r="H100" s="218"/>
      <c r="I100" s="185" t="s">
        <v>1920</v>
      </c>
      <c r="J100" s="112" t="s">
        <v>4908</v>
      </c>
      <c r="K100" s="185" t="s">
        <v>4104</v>
      </c>
      <c r="L100" s="241" t="s">
        <v>757</v>
      </c>
      <c r="M100" s="218"/>
      <c r="N100" s="185" t="s">
        <v>4909</v>
      </c>
      <c r="O100" s="185" t="s">
        <v>1124</v>
      </c>
      <c r="P100" s="185" t="s">
        <v>2359</v>
      </c>
      <c r="Q100" s="218"/>
      <c r="R100" s="218"/>
      <c r="S100" s="218"/>
      <c r="T100" s="218"/>
      <c r="U100" s="218"/>
      <c r="V100" s="218"/>
      <c r="W100" s="94"/>
      <c r="X100" s="118" t="s">
        <v>2954</v>
      </c>
      <c r="Y100" s="118" t="s">
        <v>1110</v>
      </c>
      <c r="Z100" s="118" t="s">
        <v>3934</v>
      </c>
      <c r="AA100" s="118" t="s">
        <v>4910</v>
      </c>
      <c r="AB100" s="118" t="s">
        <v>531</v>
      </c>
      <c r="AC100" s="118" t="s">
        <v>4642</v>
      </c>
      <c r="AD100" s="220"/>
      <c r="AE100" s="220"/>
      <c r="AF100" s="118" t="s">
        <v>4851</v>
      </c>
      <c r="AG100" s="220"/>
      <c r="AH100" s="220"/>
      <c r="AI100" s="220"/>
      <c r="AJ100" s="220"/>
      <c r="AK100" s="94"/>
      <c r="AL100" s="221"/>
      <c r="AM100" s="221"/>
      <c r="AN100" s="221"/>
      <c r="AO100" s="221"/>
      <c r="AP100" s="221"/>
      <c r="AQ100" s="221"/>
      <c r="AR100" s="221"/>
      <c r="AS100" s="221"/>
      <c r="AT100" s="187" t="s">
        <v>3265</v>
      </c>
      <c r="AU100" s="187" t="s">
        <v>4911</v>
      </c>
      <c r="AV100" s="221"/>
      <c r="AW100" s="221"/>
      <c r="AX100" s="221"/>
      <c r="AY100" s="221"/>
      <c r="AZ100" s="94"/>
      <c r="BA100" s="190" t="s">
        <v>1223</v>
      </c>
      <c r="BB100" s="190" t="s">
        <v>477</v>
      </c>
      <c r="BC100" s="190" t="s">
        <v>3711</v>
      </c>
      <c r="BD100" s="190" t="s">
        <v>4862</v>
      </c>
      <c r="BE100" s="190" t="s">
        <v>3161</v>
      </c>
      <c r="BF100" s="131"/>
      <c r="BG100" s="131"/>
      <c r="BH100" s="190" t="s">
        <v>1771</v>
      </c>
      <c r="BI100" s="190" t="s">
        <v>4912</v>
      </c>
      <c r="BJ100" s="190" t="s">
        <v>880</v>
      </c>
      <c r="BK100" s="190" t="s">
        <v>4248</v>
      </c>
      <c r="BL100" s="131"/>
      <c r="BM100" s="131"/>
      <c r="BN100" s="131"/>
      <c r="BO100" s="131"/>
      <c r="BP100" s="94"/>
      <c r="BQ100" s="222"/>
      <c r="BR100" s="222"/>
      <c r="BS100" s="139" t="s">
        <v>4913</v>
      </c>
      <c r="BT100" s="139" t="s">
        <v>4914</v>
      </c>
      <c r="BU100" s="222"/>
      <c r="BV100" s="139" t="s">
        <v>4915</v>
      </c>
      <c r="BW100" s="222"/>
      <c r="BX100" s="222"/>
      <c r="BY100" s="222"/>
      <c r="BZ100" s="222"/>
      <c r="CA100" s="222"/>
      <c r="CB100" s="222"/>
      <c r="CC100" s="222"/>
      <c r="CD100" s="222"/>
      <c r="CE100" s="224"/>
      <c r="CF100" s="165" t="s">
        <v>4916</v>
      </c>
      <c r="CG100" s="165" t="s">
        <v>2522</v>
      </c>
      <c r="CH100" s="226"/>
      <c r="CI100" s="226"/>
      <c r="CJ100" s="226"/>
      <c r="CK100" s="165" t="s">
        <v>4917</v>
      </c>
      <c r="CL100" s="165" t="s">
        <v>2040</v>
      </c>
      <c r="CM100" s="226"/>
      <c r="CN100" s="226"/>
      <c r="CO100" s="226"/>
      <c r="CP100" s="226"/>
      <c r="CQ100" s="226"/>
      <c r="CR100" s="226"/>
      <c r="CS100" s="103"/>
      <c r="CT100" s="227"/>
      <c r="CU100" s="227"/>
      <c r="CV100" s="209" t="s">
        <v>2052</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4918</v>
      </c>
      <c r="B101" s="83" t="s">
        <v>4919</v>
      </c>
      <c r="C101" s="84" t="s">
        <v>1432</v>
      </c>
      <c r="D101" s="85" t="s">
        <v>1432</v>
      </c>
      <c r="E101" s="86" t="s">
        <v>1432</v>
      </c>
      <c r="F101" s="87" t="s">
        <v>640</v>
      </c>
      <c r="G101" s="83" t="s">
        <v>4920</v>
      </c>
      <c r="H101" s="93" t="s">
        <v>958</v>
      </c>
      <c r="I101" s="422" t="s">
        <v>4921</v>
      </c>
      <c r="J101" s="93" t="s">
        <v>4221</v>
      </c>
      <c r="K101" s="88" t="s">
        <v>2481</v>
      </c>
      <c r="L101" s="93" t="s">
        <v>3352</v>
      </c>
      <c r="M101" s="215"/>
      <c r="N101" s="215"/>
      <c r="O101" s="93" t="s">
        <v>374</v>
      </c>
      <c r="P101" s="93" t="s">
        <v>107</v>
      </c>
      <c r="Q101" s="215"/>
      <c r="R101" s="215"/>
      <c r="S101" s="93" t="s">
        <v>2853</v>
      </c>
      <c r="T101" s="215"/>
      <c r="U101" s="215"/>
      <c r="V101" s="215"/>
      <c r="W101" s="94"/>
      <c r="X101" s="88" t="s">
        <v>2773</v>
      </c>
      <c r="Y101" s="213" t="s">
        <v>4922</v>
      </c>
      <c r="Z101" s="213" t="s">
        <v>2316</v>
      </c>
      <c r="AA101" s="213" t="s">
        <v>1818</v>
      </c>
      <c r="AB101" s="93" t="s">
        <v>2361</v>
      </c>
      <c r="AC101" s="93" t="s">
        <v>4923</v>
      </c>
      <c r="AD101" s="215"/>
      <c r="AE101" s="93" t="s">
        <v>4193</v>
      </c>
      <c r="AF101" s="93" t="s">
        <v>3675</v>
      </c>
      <c r="AG101" s="215"/>
      <c r="AH101" s="215"/>
      <c r="AI101" s="215"/>
      <c r="AJ101" s="215"/>
      <c r="AK101" s="94"/>
      <c r="AL101" s="215"/>
      <c r="AM101" s="215"/>
      <c r="AN101" s="215"/>
      <c r="AO101" s="215"/>
      <c r="AP101" s="215"/>
      <c r="AQ101" s="215"/>
      <c r="AR101" s="215"/>
      <c r="AS101" s="215"/>
      <c r="AT101" s="93" t="s">
        <v>2565</v>
      </c>
      <c r="AU101" s="95" t="str">
        <f>HYPERLINK("https://clips.twitch.tv/RepleteObedientChickenPicoMause","29.05")</f>
        <v>29.05</v>
      </c>
      <c r="AV101" s="215"/>
      <c r="AW101" s="215"/>
      <c r="AX101" s="215"/>
      <c r="AY101" s="215"/>
      <c r="AZ101" s="94"/>
      <c r="BA101" s="215"/>
      <c r="BB101" s="215"/>
      <c r="BC101" s="93" t="s">
        <v>3559</v>
      </c>
      <c r="BD101" s="93" t="s">
        <v>941</v>
      </c>
      <c r="BE101" s="93" t="s">
        <v>4917</v>
      </c>
      <c r="BF101" s="215"/>
      <c r="BG101" s="215"/>
      <c r="BH101" s="482" t="s">
        <v>2533</v>
      </c>
      <c r="BI101" s="215"/>
      <c r="BJ101" s="215"/>
      <c r="BK101" s="215"/>
      <c r="BL101" s="215"/>
      <c r="BM101" s="215"/>
      <c r="BN101" s="215"/>
      <c r="BO101" s="215"/>
      <c r="BP101" s="94"/>
      <c r="BQ101" s="93"/>
      <c r="BR101" s="215"/>
      <c r="BS101" s="93" t="s">
        <v>2956</v>
      </c>
      <c r="BT101" s="93" t="s">
        <v>826</v>
      </c>
      <c r="BU101" s="215"/>
      <c r="BV101" s="88" t="s">
        <v>3823</v>
      </c>
      <c r="BW101" s="215"/>
      <c r="BX101" s="215"/>
      <c r="BY101" s="215"/>
      <c r="BZ101" s="215"/>
      <c r="CA101" s="215"/>
      <c r="CB101" s="93" t="s">
        <v>4924</v>
      </c>
      <c r="CC101" s="93"/>
      <c r="CD101" s="215"/>
      <c r="CE101" s="194"/>
      <c r="CF101" s="93" t="s">
        <v>4925</v>
      </c>
      <c r="CG101" s="215"/>
      <c r="CH101" s="215"/>
      <c r="CI101" s="215"/>
      <c r="CJ101" s="215"/>
      <c r="CK101" s="215"/>
      <c r="CL101" s="99" t="s">
        <v>2020</v>
      </c>
      <c r="CM101" s="93"/>
      <c r="CN101" s="215"/>
      <c r="CO101" s="215"/>
      <c r="CP101" s="215"/>
      <c r="CQ101" s="215"/>
      <c r="CR101" s="215"/>
      <c r="CS101" s="103"/>
      <c r="CT101" s="93" t="s">
        <v>3523</v>
      </c>
      <c r="CU101" s="93" t="s">
        <v>4352</v>
      </c>
      <c r="CV101" s="213" t="s">
        <v>1181</v>
      </c>
      <c r="CW101" s="93" t="s">
        <v>4926</v>
      </c>
      <c r="CX101" s="93" t="s">
        <v>2479</v>
      </c>
      <c r="CY101" s="215"/>
      <c r="CZ101" s="93" t="s">
        <v>4927</v>
      </c>
      <c r="DA101" s="93" t="s">
        <v>4928</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4929</v>
      </c>
      <c r="B102" s="106" t="s">
        <v>4930</v>
      </c>
      <c r="C102" s="107" t="s">
        <v>1432</v>
      </c>
      <c r="D102" s="108" t="s">
        <v>1432</v>
      </c>
      <c r="E102" s="109" t="s">
        <v>1432</v>
      </c>
      <c r="F102" s="110" t="s">
        <v>832</v>
      </c>
      <c r="G102" s="106" t="s">
        <v>4052</v>
      </c>
      <c r="H102" s="185"/>
      <c r="I102" s="185" t="s">
        <v>4931</v>
      </c>
      <c r="J102" s="185" t="s">
        <v>4181</v>
      </c>
      <c r="K102" s="185" t="s">
        <v>3223</v>
      </c>
      <c r="L102" s="185" t="s">
        <v>4599</v>
      </c>
      <c r="M102" s="114" t="str">
        <f>HYPERLINK("https://www.twitch.tv/videos/204820156","2:20.22")</f>
        <v>2:20.22</v>
      </c>
      <c r="N102" s="185" t="s">
        <v>4932</v>
      </c>
      <c r="O102" s="185" t="s">
        <v>1183</v>
      </c>
      <c r="P102" s="529" t="s">
        <v>4933</v>
      </c>
      <c r="Q102" s="185"/>
      <c r="R102" s="185"/>
      <c r="S102" s="185"/>
      <c r="T102" s="185"/>
      <c r="U102" s="185"/>
      <c r="V102" s="218"/>
      <c r="W102" s="94"/>
      <c r="X102" s="118" t="s">
        <v>958</v>
      </c>
      <c r="Y102" s="347" t="s">
        <v>4934</v>
      </c>
      <c r="Z102" s="118" t="s">
        <v>707</v>
      </c>
      <c r="AA102" s="118" t="s">
        <v>4712</v>
      </c>
      <c r="AB102" s="118" t="s">
        <v>4885</v>
      </c>
      <c r="AC102" s="118" t="s">
        <v>4935</v>
      </c>
      <c r="AD102" s="118"/>
      <c r="AE102" s="118" t="s">
        <v>4936</v>
      </c>
      <c r="AF102" s="118" t="s">
        <v>4746</v>
      </c>
      <c r="AG102" s="118"/>
      <c r="AH102" s="118"/>
      <c r="AI102" s="118"/>
      <c r="AJ102" s="220"/>
      <c r="AK102" s="94"/>
      <c r="AL102" s="221"/>
      <c r="AM102" s="187"/>
      <c r="AN102" s="221"/>
      <c r="AO102" s="187"/>
      <c r="AP102" s="221"/>
      <c r="AQ102" s="221"/>
      <c r="AR102" s="221"/>
      <c r="AS102" s="187"/>
      <c r="AT102" s="187" t="s">
        <v>2617</v>
      </c>
      <c r="AU102" s="187" t="s">
        <v>3207</v>
      </c>
      <c r="AV102" s="221"/>
      <c r="AW102" s="187"/>
      <c r="AX102" s="187"/>
      <c r="AY102" s="187"/>
      <c r="AZ102" s="126"/>
      <c r="BA102" s="190" t="s">
        <v>4853</v>
      </c>
      <c r="BB102" s="190" t="s">
        <v>4937</v>
      </c>
      <c r="BC102" s="190" t="s">
        <v>3429</v>
      </c>
      <c r="BD102" s="190" t="s">
        <v>4105</v>
      </c>
      <c r="BE102" s="190" t="s">
        <v>4027</v>
      </c>
      <c r="BF102" s="190"/>
      <c r="BG102" s="190"/>
      <c r="BH102" s="190" t="s">
        <v>4589</v>
      </c>
      <c r="BI102" s="131"/>
      <c r="BJ102" s="190" t="s">
        <v>4938</v>
      </c>
      <c r="BK102" s="190"/>
      <c r="BL102" s="190"/>
      <c r="BM102" s="190"/>
      <c r="BN102" s="190"/>
      <c r="BO102" s="190"/>
      <c r="BP102" s="126"/>
      <c r="BQ102" s="139"/>
      <c r="BR102" s="139"/>
      <c r="BS102" s="139" t="s">
        <v>4939</v>
      </c>
      <c r="BT102" s="139"/>
      <c r="BU102" s="139" t="s">
        <v>4940</v>
      </c>
      <c r="BV102" s="139" t="s">
        <v>4941</v>
      </c>
      <c r="BW102" s="139"/>
      <c r="BX102" s="139"/>
      <c r="BY102" s="139" t="s">
        <v>1168</v>
      </c>
      <c r="BZ102" s="139" t="s">
        <v>4942</v>
      </c>
      <c r="CA102" s="139"/>
      <c r="CB102" s="139"/>
      <c r="CC102" s="139"/>
      <c r="CD102" s="139"/>
      <c r="CE102" s="140"/>
      <c r="CF102" s="165" t="s">
        <v>1732</v>
      </c>
      <c r="CG102" s="165" t="s">
        <v>2742</v>
      </c>
      <c r="CH102" s="165"/>
      <c r="CI102" s="165"/>
      <c r="CJ102" s="165"/>
      <c r="CK102" s="165" t="s">
        <v>3333</v>
      </c>
      <c r="CL102" s="165" t="s">
        <v>4943</v>
      </c>
      <c r="CM102" s="165" t="s">
        <v>3098</v>
      </c>
      <c r="CN102" s="165"/>
      <c r="CO102" s="165"/>
      <c r="CP102" s="165"/>
      <c r="CQ102" s="165"/>
      <c r="CR102" s="165"/>
      <c r="CS102" s="103"/>
      <c r="CT102" s="209" t="s">
        <v>4944</v>
      </c>
      <c r="CU102" s="209" t="s">
        <v>2796</v>
      </c>
      <c r="CV102" s="209" t="s">
        <v>4945</v>
      </c>
      <c r="CW102" s="209" t="s">
        <v>1174</v>
      </c>
      <c r="CX102" s="209" t="s">
        <v>4946</v>
      </c>
      <c r="CY102" s="209"/>
      <c r="CZ102" s="209" t="s">
        <v>4947</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4948</v>
      </c>
      <c r="B103" s="83" t="s">
        <v>4949</v>
      </c>
      <c r="C103" s="84" t="s">
        <v>1432</v>
      </c>
      <c r="D103" s="85" t="s">
        <v>1432</v>
      </c>
      <c r="E103" s="86" t="s">
        <v>1432</v>
      </c>
      <c r="F103" s="87" t="s">
        <v>4706</v>
      </c>
      <c r="G103" s="83" t="s">
        <v>1511</v>
      </c>
      <c r="H103" s="215"/>
      <c r="I103" s="422" t="s">
        <v>3150</v>
      </c>
      <c r="J103" s="422" t="s">
        <v>4950</v>
      </c>
      <c r="K103" s="422" t="s">
        <v>849</v>
      </c>
      <c r="L103" s="422" t="s">
        <v>4742</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2326</v>
      </c>
      <c r="AU103" s="213" t="s">
        <v>3753</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4566</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1" t="s">
        <v>4951</v>
      </c>
      <c r="B104" s="106" t="s">
        <v>4952</v>
      </c>
      <c r="C104" s="107" t="s">
        <v>1432</v>
      </c>
      <c r="D104" s="108" t="s">
        <v>1432</v>
      </c>
      <c r="E104" s="109" t="s">
        <v>1432</v>
      </c>
      <c r="F104" s="110" t="s">
        <v>3149</v>
      </c>
      <c r="G104" s="106" t="s">
        <v>2101</v>
      </c>
      <c r="H104" s="185" t="s">
        <v>3050</v>
      </c>
      <c r="I104" s="185" t="s">
        <v>4953</v>
      </c>
      <c r="J104" s="185" t="s">
        <v>4954</v>
      </c>
      <c r="K104" s="185" t="s">
        <v>935</v>
      </c>
      <c r="L104" s="185" t="s">
        <v>1615</v>
      </c>
      <c r="M104" s="218"/>
      <c r="N104" s="185" t="s">
        <v>4955</v>
      </c>
      <c r="O104" s="185" t="s">
        <v>195</v>
      </c>
      <c r="P104" s="112" t="s">
        <v>749</v>
      </c>
      <c r="Q104" s="185" t="s">
        <v>2186</v>
      </c>
      <c r="R104" s="218"/>
      <c r="S104" s="112" t="s">
        <v>2409</v>
      </c>
      <c r="T104" s="218"/>
      <c r="U104" s="185" t="s">
        <v>4956</v>
      </c>
      <c r="V104" s="112" t="s">
        <v>4957</v>
      </c>
      <c r="W104" s="94"/>
      <c r="X104" s="118" t="s">
        <v>4958</v>
      </c>
      <c r="Y104" s="118" t="s">
        <v>2809</v>
      </c>
      <c r="Z104" s="118" t="s">
        <v>1523</v>
      </c>
      <c r="AA104" s="118" t="s">
        <v>797</v>
      </c>
      <c r="AB104" s="118" t="s">
        <v>3372</v>
      </c>
      <c r="AC104" s="118" t="s">
        <v>4959</v>
      </c>
      <c r="AD104" s="118"/>
      <c r="AE104" s="118" t="s">
        <v>3594</v>
      </c>
      <c r="AF104" s="116" t="s">
        <v>1789</v>
      </c>
      <c r="AG104" s="118" t="s">
        <v>167</v>
      </c>
      <c r="AH104" s="257"/>
      <c r="AI104" s="116" t="s">
        <v>2759</v>
      </c>
      <c r="AJ104" s="118" t="s">
        <v>4960</v>
      </c>
      <c r="AK104" s="94"/>
      <c r="AL104" s="187" t="s">
        <v>3090</v>
      </c>
      <c r="AM104" s="187" t="s">
        <v>1390</v>
      </c>
      <c r="AN104" s="221"/>
      <c r="AO104" s="121" t="s">
        <v>4961</v>
      </c>
      <c r="AP104" s="187" t="s">
        <v>1079</v>
      </c>
      <c r="AQ104" s="187"/>
      <c r="AR104" s="187" t="s">
        <v>4962</v>
      </c>
      <c r="AS104" s="187" t="s">
        <v>4963</v>
      </c>
      <c r="AT104" s="121" t="s">
        <v>4964</v>
      </c>
      <c r="AU104" s="187" t="s">
        <v>4965</v>
      </c>
      <c r="AV104" s="187" t="s">
        <v>4966</v>
      </c>
      <c r="AW104" s="221"/>
      <c r="AX104" s="121" t="s">
        <v>3166</v>
      </c>
      <c r="AY104" s="187" t="s">
        <v>4967</v>
      </c>
      <c r="AZ104" s="157"/>
      <c r="BA104" s="131"/>
      <c r="BB104" s="190" t="s">
        <v>4968</v>
      </c>
      <c r="BC104" s="190" t="s">
        <v>3207</v>
      </c>
      <c r="BD104" s="190" t="s">
        <v>861</v>
      </c>
      <c r="BE104" s="190" t="s">
        <v>2925</v>
      </c>
      <c r="BF104" s="190" t="s">
        <v>4563</v>
      </c>
      <c r="BG104" s="131"/>
      <c r="BH104" s="190" t="s">
        <v>630</v>
      </c>
      <c r="BI104" s="190" t="s">
        <v>1173</v>
      </c>
      <c r="BJ104" s="131"/>
      <c r="BK104" s="189" t="s">
        <v>4969</v>
      </c>
      <c r="BL104" s="190" t="s">
        <v>4970</v>
      </c>
      <c r="BM104" s="190" t="s">
        <v>3820</v>
      </c>
      <c r="BN104" s="131"/>
      <c r="BO104" s="190" t="s">
        <v>4971</v>
      </c>
      <c r="BP104" s="157"/>
      <c r="BQ104" s="222"/>
      <c r="BR104" s="139" t="s">
        <v>4972</v>
      </c>
      <c r="BS104" s="139" t="s">
        <v>4709</v>
      </c>
      <c r="BT104" s="139" t="s">
        <v>772</v>
      </c>
      <c r="BU104" s="139" t="s">
        <v>4973</v>
      </c>
      <c r="BV104" s="139" t="s">
        <v>4974</v>
      </c>
      <c r="BW104" s="222"/>
      <c r="BX104" s="134" t="s">
        <v>3114</v>
      </c>
      <c r="BY104" s="222"/>
      <c r="BZ104" s="134" t="s">
        <v>3377</v>
      </c>
      <c r="CA104" s="134" t="s">
        <v>4975</v>
      </c>
      <c r="CB104" s="134" t="s">
        <v>4976</v>
      </c>
      <c r="CC104" s="139" t="s">
        <v>2514</v>
      </c>
      <c r="CD104" s="139" t="s">
        <v>4977</v>
      </c>
      <c r="CE104" s="139"/>
      <c r="CF104" s="165" t="s">
        <v>4978</v>
      </c>
      <c r="CG104" s="165" t="s">
        <v>4979</v>
      </c>
      <c r="CH104" s="165" t="s">
        <v>1545</v>
      </c>
      <c r="CI104" s="165" t="s">
        <v>4980</v>
      </c>
      <c r="CJ104" s="165"/>
      <c r="CK104" s="165" t="s">
        <v>4981</v>
      </c>
      <c r="CL104" s="411" t="s">
        <v>4982</v>
      </c>
      <c r="CM104" s="141" t="s">
        <v>2359</v>
      </c>
      <c r="CN104" s="226"/>
      <c r="CO104" s="165" t="s">
        <v>4983</v>
      </c>
      <c r="CP104" s="226"/>
      <c r="CQ104" s="226"/>
      <c r="CR104" s="165" t="s">
        <v>557</v>
      </c>
      <c r="CS104" s="103"/>
      <c r="CT104" s="209" t="s">
        <v>2870</v>
      </c>
      <c r="CU104" s="209" t="s">
        <v>4984</v>
      </c>
      <c r="CV104" s="209" t="s">
        <v>4985</v>
      </c>
      <c r="CW104" s="209" t="s">
        <v>845</v>
      </c>
      <c r="CX104" s="227"/>
      <c r="CY104" s="227"/>
      <c r="CZ104" s="146" t="s">
        <v>4986</v>
      </c>
      <c r="DA104" s="146" t="s">
        <v>2047</v>
      </c>
      <c r="DB104" s="209" t="s">
        <v>4987</v>
      </c>
      <c r="DC104" s="209" t="s">
        <v>4599</v>
      </c>
      <c r="DD104" s="209" t="s">
        <v>4988</v>
      </c>
      <c r="DE104" s="209" t="s">
        <v>4989</v>
      </c>
      <c r="DF104" s="209"/>
      <c r="DG104" s="210" t="s">
        <v>4990</v>
      </c>
      <c r="DH104" s="210"/>
      <c r="DI104" s="210" t="s">
        <v>4991</v>
      </c>
      <c r="DJ104" s="210"/>
      <c r="DK104" s="210" t="s">
        <v>4992</v>
      </c>
      <c r="DL104" s="210" t="s">
        <v>2533</v>
      </c>
      <c r="DM104" s="212" t="s">
        <v>3717</v>
      </c>
      <c r="DN104" s="210" t="s">
        <v>3730</v>
      </c>
      <c r="DO104" s="229"/>
      <c r="DP104" s="210" t="s">
        <v>4993</v>
      </c>
      <c r="DQ104" s="210" t="s">
        <v>4994</v>
      </c>
      <c r="DR104" s="210" t="s">
        <v>3410</v>
      </c>
      <c r="DS104" s="210" t="s">
        <v>3206</v>
      </c>
      <c r="DT104" s="210" t="s">
        <v>1579</v>
      </c>
      <c r="DU104" s="210" t="s">
        <v>1426</v>
      </c>
      <c r="DV104" s="210" t="s">
        <v>127</v>
      </c>
      <c r="DW104" s="210" t="s">
        <v>1118</v>
      </c>
      <c r="DX104" s="210" t="s">
        <v>3064</v>
      </c>
      <c r="DY104" s="210" t="s">
        <v>3573</v>
      </c>
      <c r="DZ104" s="210" t="s">
        <v>3559</v>
      </c>
      <c r="EA104" s="210" t="s">
        <v>2020</v>
      </c>
      <c r="EB104" s="270" t="s">
        <v>4995</v>
      </c>
    </row>
    <row r="105" ht="15.75" customHeight="1">
      <c r="A105" s="309" t="s">
        <v>4996</v>
      </c>
      <c r="B105" s="83" t="s">
        <v>4997</v>
      </c>
      <c r="C105" s="84" t="s">
        <v>1432</v>
      </c>
      <c r="D105" s="85" t="s">
        <v>1432</v>
      </c>
      <c r="E105" s="86" t="s">
        <v>1432</v>
      </c>
      <c r="F105" s="87" t="s">
        <v>1432</v>
      </c>
      <c r="G105" s="83" t="s">
        <v>1614</v>
      </c>
      <c r="H105" s="93" t="s">
        <v>4445</v>
      </c>
      <c r="I105" s="93" t="s">
        <v>4998</v>
      </c>
      <c r="J105" s="93" t="s">
        <v>1670</v>
      </c>
      <c r="K105" s="93" t="s">
        <v>560</v>
      </c>
      <c r="L105" s="93" t="s">
        <v>2870</v>
      </c>
      <c r="M105" s="93" t="s">
        <v>4999</v>
      </c>
      <c r="N105" s="93" t="s">
        <v>5000</v>
      </c>
      <c r="O105" s="93" t="s">
        <v>447</v>
      </c>
      <c r="P105" s="93" t="s">
        <v>1848</v>
      </c>
      <c r="Q105" s="215"/>
      <c r="R105" s="215"/>
      <c r="S105" s="93" t="s">
        <v>5001</v>
      </c>
      <c r="T105" s="215"/>
      <c r="U105" s="93" t="s">
        <v>1241</v>
      </c>
      <c r="V105" s="215"/>
      <c r="W105" s="94"/>
      <c r="X105" s="93" t="s">
        <v>5002</v>
      </c>
      <c r="Y105" s="93" t="s">
        <v>5003</v>
      </c>
      <c r="Z105" s="93" t="s">
        <v>5004</v>
      </c>
      <c r="AA105" s="93" t="s">
        <v>4724</v>
      </c>
      <c r="AB105" s="93" t="s">
        <v>5005</v>
      </c>
      <c r="AC105" s="93" t="s">
        <v>5006</v>
      </c>
      <c r="AD105" s="93" t="s">
        <v>5007</v>
      </c>
      <c r="AE105" s="93" t="s">
        <v>5008</v>
      </c>
      <c r="AF105" s="93" t="s">
        <v>4337</v>
      </c>
      <c r="AG105" s="93" t="s">
        <v>1850</v>
      </c>
      <c r="AH105" s="93"/>
      <c r="AI105" s="93" t="s">
        <v>1291</v>
      </c>
      <c r="AJ105" s="93" t="s">
        <v>5009</v>
      </c>
      <c r="AK105" s="94"/>
      <c r="AL105" s="93" t="s">
        <v>1922</v>
      </c>
      <c r="AM105" s="93" t="s">
        <v>4011</v>
      </c>
      <c r="AN105" s="215"/>
      <c r="AO105" s="215"/>
      <c r="AP105" s="215"/>
      <c r="AQ105" s="215"/>
      <c r="AR105" s="93" t="s">
        <v>3545</v>
      </c>
      <c r="AS105" s="215"/>
      <c r="AT105" s="93" t="s">
        <v>5010</v>
      </c>
      <c r="AU105" s="93" t="s">
        <v>5011</v>
      </c>
      <c r="AV105" s="215"/>
      <c r="AW105" s="215"/>
      <c r="AX105" s="215"/>
      <c r="AY105" s="215"/>
      <c r="AZ105" s="94"/>
      <c r="BA105" s="93" t="s">
        <v>5012</v>
      </c>
      <c r="BB105" s="93" t="s">
        <v>5013</v>
      </c>
      <c r="BC105" s="93" t="s">
        <v>613</v>
      </c>
      <c r="BD105" s="93" t="s">
        <v>2231</v>
      </c>
      <c r="BE105" s="93" t="s">
        <v>5014</v>
      </c>
      <c r="BF105" s="93" t="s">
        <v>3855</v>
      </c>
      <c r="BG105" s="93" t="s">
        <v>4244</v>
      </c>
      <c r="BH105" s="93" t="s">
        <v>2088</v>
      </c>
      <c r="BI105" s="93" t="s">
        <v>1075</v>
      </c>
      <c r="BJ105" s="93"/>
      <c r="BK105" s="93" t="s">
        <v>5015</v>
      </c>
      <c r="BL105" s="215"/>
      <c r="BM105" s="93" t="s">
        <v>1866</v>
      </c>
      <c r="BN105" s="93" t="s">
        <v>2584</v>
      </c>
      <c r="BO105" s="215"/>
      <c r="BP105" s="94"/>
      <c r="BQ105" s="93"/>
      <c r="BR105" s="93" t="s">
        <v>5016</v>
      </c>
      <c r="BS105" s="93" t="s">
        <v>2544</v>
      </c>
      <c r="BT105" s="93" t="s">
        <v>2206</v>
      </c>
      <c r="BU105" s="93" t="s">
        <v>5017</v>
      </c>
      <c r="BV105" s="93" t="s">
        <v>916</v>
      </c>
      <c r="BW105" s="93" t="s">
        <v>5018</v>
      </c>
      <c r="BX105" s="215"/>
      <c r="BY105" s="93" t="s">
        <v>5019</v>
      </c>
      <c r="BZ105" s="93" t="s">
        <v>5020</v>
      </c>
      <c r="CA105" s="215"/>
      <c r="CB105" s="93" t="s">
        <v>838</v>
      </c>
      <c r="CC105" s="93" t="s">
        <v>1513</v>
      </c>
      <c r="CD105" s="215"/>
      <c r="CE105" s="194"/>
      <c r="CF105" s="93" t="s">
        <v>4485</v>
      </c>
      <c r="CG105" s="93" t="s">
        <v>277</v>
      </c>
      <c r="CH105" s="93" t="s">
        <v>4805</v>
      </c>
      <c r="CI105" s="93" t="s">
        <v>5021</v>
      </c>
      <c r="CJ105" s="93" t="s">
        <v>5022</v>
      </c>
      <c r="CK105" s="93" t="s">
        <v>5023</v>
      </c>
      <c r="CL105" s="93" t="s">
        <v>1460</v>
      </c>
      <c r="CM105" s="93" t="s">
        <v>2970</v>
      </c>
      <c r="CN105" s="93" t="s">
        <v>3504</v>
      </c>
      <c r="CO105" s="93" t="s">
        <v>743</v>
      </c>
      <c r="CP105" s="93"/>
      <c r="CQ105" s="93" t="s">
        <v>5024</v>
      </c>
      <c r="CR105" s="215"/>
      <c r="CS105" s="103"/>
      <c r="CT105" s="93" t="s">
        <v>5025</v>
      </c>
      <c r="CU105" s="93" t="s">
        <v>5026</v>
      </c>
      <c r="CV105" s="93" t="s">
        <v>5027</v>
      </c>
      <c r="CW105" s="93" t="s">
        <v>2576</v>
      </c>
      <c r="CX105" s="93" t="s">
        <v>5028</v>
      </c>
      <c r="CY105" s="93" t="s">
        <v>5029</v>
      </c>
      <c r="CZ105" s="93" t="s">
        <v>5030</v>
      </c>
      <c r="DA105" s="93" t="s">
        <v>2919</v>
      </c>
      <c r="DB105" s="93" t="s">
        <v>5031</v>
      </c>
      <c r="DC105" s="93" t="s">
        <v>1442</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5032</v>
      </c>
      <c r="B106" s="106" t="s">
        <v>5033</v>
      </c>
      <c r="C106" s="107" t="s">
        <v>1432</v>
      </c>
      <c r="D106" s="108" t="s">
        <v>1432</v>
      </c>
      <c r="E106" s="109" t="s">
        <v>1432</v>
      </c>
      <c r="F106" s="110" t="s">
        <v>544</v>
      </c>
      <c r="G106" s="106" t="s">
        <v>3149</v>
      </c>
      <c r="H106" s="218"/>
      <c r="I106" s="185" t="s">
        <v>3512</v>
      </c>
      <c r="J106" s="218"/>
      <c r="K106" s="114" t="str">
        <f>HYPERLINK("https://www.youtube.com/watch?v=fhmkEG98u50","13.86")</f>
        <v>13.86</v>
      </c>
      <c r="L106" s="218" t="s">
        <v>2550</v>
      </c>
      <c r="M106" s="218"/>
      <c r="N106" s="218"/>
      <c r="O106" s="114" t="s">
        <v>3458</v>
      </c>
      <c r="P106" s="218"/>
      <c r="Q106" s="218"/>
      <c r="R106" s="218"/>
      <c r="S106" s="218"/>
      <c r="T106" s="218"/>
      <c r="U106" s="218"/>
      <c r="V106" s="218"/>
      <c r="W106" s="94"/>
      <c r="X106" s="220"/>
      <c r="Y106" s="220"/>
      <c r="Z106" s="220"/>
      <c r="AA106" s="220"/>
      <c r="AB106" s="116" t="s">
        <v>1677</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30" t="s">
        <v>1293</v>
      </c>
      <c r="BE106" s="190" t="s">
        <v>5034</v>
      </c>
      <c r="BF106" s="131"/>
      <c r="BG106" s="131"/>
      <c r="BH106" s="129" t="str">
        <f>HYPERLINK("https://www.youtube.com/watch?v=mubp31A-xCY","27.82")</f>
        <v>27.82</v>
      </c>
      <c r="BI106" s="129" t="str">
        <f>HYPERLINK("https://www.youtube.com/watch?v=cbuANo-Xzpo&amp;t","1:20.58")</f>
        <v>1:20.58</v>
      </c>
      <c r="BJ106" s="53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5035</v>
      </c>
      <c r="BY106" s="222"/>
      <c r="BZ106" s="222"/>
      <c r="CA106" s="222"/>
      <c r="CB106" s="222"/>
      <c r="CC106" s="222"/>
      <c r="CD106" s="222"/>
      <c r="CE106" s="224"/>
      <c r="CF106" s="264" t="s">
        <v>1713</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5036</v>
      </c>
      <c r="B107" s="83" t="s">
        <v>5037</v>
      </c>
      <c r="C107" s="84" t="s">
        <v>1432</v>
      </c>
      <c r="D107" s="85" t="s">
        <v>1432</v>
      </c>
      <c r="E107" s="86" t="s">
        <v>1432</v>
      </c>
      <c r="F107" s="87" t="s">
        <v>1158</v>
      </c>
      <c r="G107" s="83" t="s">
        <v>2961</v>
      </c>
      <c r="H107" s="93" t="s">
        <v>851</v>
      </c>
      <c r="I107" s="93" t="s">
        <v>2253</v>
      </c>
      <c r="J107" s="93" t="s">
        <v>5038</v>
      </c>
      <c r="K107" s="93" t="s">
        <v>5039</v>
      </c>
      <c r="L107" s="93" t="s">
        <v>4408</v>
      </c>
      <c r="M107" s="93" t="s">
        <v>5040</v>
      </c>
      <c r="N107" s="93" t="s">
        <v>5041</v>
      </c>
      <c r="O107" s="93" t="s">
        <v>698</v>
      </c>
      <c r="P107" s="93" t="s">
        <v>364</v>
      </c>
      <c r="Q107" s="215"/>
      <c r="R107" s="215"/>
      <c r="S107" s="215"/>
      <c r="T107" s="215"/>
      <c r="U107" s="215"/>
      <c r="V107" s="215"/>
      <c r="W107" s="94"/>
      <c r="X107" s="93" t="s">
        <v>5042</v>
      </c>
      <c r="Y107" s="95" t="str">
        <f>HYPERLINK("https://clips.twitch.tv/RudeLuckyBananaSMOrc","17.25")</f>
        <v>17.25</v>
      </c>
      <c r="Z107" s="93" t="s">
        <v>2965</v>
      </c>
      <c r="AA107" s="93" t="s">
        <v>5043</v>
      </c>
      <c r="AB107" s="95" t="str">
        <f>HYPERLINK("https://www.youtube.com/watch?v=2hvItIHk4rM&amp;feature=youtu.be","30.45")</f>
        <v>30.45</v>
      </c>
      <c r="AC107" s="93" t="s">
        <v>5044</v>
      </c>
      <c r="AD107" s="93" t="s">
        <v>5045</v>
      </c>
      <c r="AE107" s="93" t="s">
        <v>5046</v>
      </c>
      <c r="AF107" s="93" t="s">
        <v>5047</v>
      </c>
      <c r="AG107" s="215"/>
      <c r="AH107" s="215"/>
      <c r="AI107" s="215"/>
      <c r="AJ107" s="215"/>
      <c r="AK107" s="94"/>
      <c r="AL107" s="215"/>
      <c r="AM107" s="215"/>
      <c r="AN107" s="215"/>
      <c r="AO107" s="215"/>
      <c r="AP107" s="215"/>
      <c r="AQ107" s="215"/>
      <c r="AR107" s="215"/>
      <c r="AS107" s="215"/>
      <c r="AT107" s="93" t="s">
        <v>4771</v>
      </c>
      <c r="AU107" s="93" t="s">
        <v>5048</v>
      </c>
      <c r="AV107" s="215"/>
      <c r="AW107" s="215"/>
      <c r="AX107" s="215"/>
      <c r="AY107" s="215"/>
      <c r="AZ107" s="94"/>
      <c r="BA107" s="93" t="s">
        <v>5049</v>
      </c>
      <c r="BB107" s="93" t="s">
        <v>4937</v>
      </c>
      <c r="BC107" s="93" t="s">
        <v>3694</v>
      </c>
      <c r="BD107" s="215"/>
      <c r="BE107" s="215"/>
      <c r="BF107" s="215"/>
      <c r="BG107" s="215"/>
      <c r="BH107" s="215"/>
      <c r="BI107" s="215"/>
      <c r="BJ107" s="93" t="s">
        <v>5050</v>
      </c>
      <c r="BK107" s="215"/>
      <c r="BL107" s="215"/>
      <c r="BM107" s="215"/>
      <c r="BN107" s="215"/>
      <c r="BO107" s="215"/>
      <c r="BP107" s="94"/>
      <c r="BQ107" s="93" t="s">
        <v>5051</v>
      </c>
      <c r="BR107" s="93" t="s">
        <v>5052</v>
      </c>
      <c r="BS107" s="93" t="s">
        <v>5053</v>
      </c>
      <c r="BT107" s="93" t="s">
        <v>5054</v>
      </c>
      <c r="BU107" s="93" t="s">
        <v>4260</v>
      </c>
      <c r="BV107" s="95" t="str">
        <f>HYPERLINK("https://www.youtube.com/watch?v=9KMv5u5AP-g&amp;feature=youtu.be","24.60")</f>
        <v>24.60</v>
      </c>
      <c r="BW107" s="93" t="s">
        <v>5055</v>
      </c>
      <c r="BX107" s="215"/>
      <c r="BY107" s="93" t="s">
        <v>5056</v>
      </c>
      <c r="BZ107" s="93" t="s">
        <v>434</v>
      </c>
      <c r="CA107" s="215"/>
      <c r="CB107" s="215"/>
      <c r="CC107" s="215"/>
      <c r="CD107" s="215"/>
      <c r="CE107" s="194"/>
      <c r="CF107" s="93" t="s">
        <v>5057</v>
      </c>
      <c r="CG107" s="93" t="s">
        <v>5058</v>
      </c>
      <c r="CH107" s="93" t="s">
        <v>5059</v>
      </c>
      <c r="CI107" s="93" t="s">
        <v>5060</v>
      </c>
      <c r="CJ107" s="93" t="s">
        <v>2432</v>
      </c>
      <c r="CK107" s="93" t="s">
        <v>5061</v>
      </c>
      <c r="CL107" s="93" t="s">
        <v>2190</v>
      </c>
      <c r="CM107" s="93" t="s">
        <v>2565</v>
      </c>
      <c r="CN107" s="215"/>
      <c r="CO107" s="215"/>
      <c r="CP107" s="215"/>
      <c r="CQ107" s="215"/>
      <c r="CR107" s="215"/>
      <c r="CS107" s="103"/>
      <c r="CT107" s="93" t="s">
        <v>4831</v>
      </c>
      <c r="CU107" s="93" t="s">
        <v>2833</v>
      </c>
      <c r="CV107" s="93" t="s">
        <v>872</v>
      </c>
      <c r="CW107" s="93" t="s">
        <v>4599</v>
      </c>
      <c r="CX107" s="93" t="s">
        <v>5062</v>
      </c>
      <c r="CY107" s="93" t="s">
        <v>5063</v>
      </c>
      <c r="CZ107" s="93" t="s">
        <v>5064</v>
      </c>
      <c r="DA107" s="93" t="s">
        <v>3627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2" t="s">
        <v>5065</v>
      </c>
      <c r="B108" s="106" t="s">
        <v>5066</v>
      </c>
      <c r="C108" s="107" t="s">
        <v>1432</v>
      </c>
      <c r="D108" s="108" t="s">
        <v>1432</v>
      </c>
      <c r="E108" s="109" t="s">
        <v>1432</v>
      </c>
      <c r="F108" s="110" t="s">
        <v>1432</v>
      </c>
      <c r="G108" s="106" t="s">
        <v>5067</v>
      </c>
      <c r="H108" s="185" t="s">
        <v>2270</v>
      </c>
      <c r="I108" s="185" t="s">
        <v>5068</v>
      </c>
      <c r="J108" s="185" t="s">
        <v>5069</v>
      </c>
      <c r="K108" s="185" t="s">
        <v>4598</v>
      </c>
      <c r="L108" s="185" t="s">
        <v>964</v>
      </c>
      <c r="M108" s="218"/>
      <c r="N108" s="185" t="s">
        <v>5070</v>
      </c>
      <c r="O108" s="185" t="s">
        <v>676</v>
      </c>
      <c r="P108" s="185" t="s">
        <v>5071</v>
      </c>
      <c r="Q108" s="218"/>
      <c r="R108" s="218"/>
      <c r="S108" s="185" t="s">
        <v>2837</v>
      </c>
      <c r="T108" s="218"/>
      <c r="U108" s="218"/>
      <c r="V108" s="218"/>
      <c r="W108" s="94"/>
      <c r="X108" s="118" t="s">
        <v>5072</v>
      </c>
      <c r="Y108" s="118" t="s">
        <v>398</v>
      </c>
      <c r="Z108" s="118" t="s">
        <v>5073</v>
      </c>
      <c r="AA108" s="118" t="s">
        <v>1474</v>
      </c>
      <c r="AB108" s="118" t="s">
        <v>324</v>
      </c>
      <c r="AC108" s="118" t="s">
        <v>5074</v>
      </c>
      <c r="AD108" s="220"/>
      <c r="AE108" s="118" t="s">
        <v>403</v>
      </c>
      <c r="AF108" s="118" t="s">
        <v>5075</v>
      </c>
      <c r="AG108" s="220"/>
      <c r="AH108" s="220"/>
      <c r="AI108" s="118" t="s">
        <v>5076</v>
      </c>
      <c r="AJ108" s="220"/>
      <c r="AK108" s="94"/>
      <c r="AL108" s="187" t="s">
        <v>5077</v>
      </c>
      <c r="AM108" s="187" t="s">
        <v>3145</v>
      </c>
      <c r="AN108" s="221"/>
      <c r="AO108" s="221"/>
      <c r="AP108" s="221"/>
      <c r="AQ108" s="221"/>
      <c r="AR108" s="187" t="s">
        <v>5078</v>
      </c>
      <c r="AS108" s="221"/>
      <c r="AT108" s="187" t="s">
        <v>5079</v>
      </c>
      <c r="AU108" s="187" t="s">
        <v>1954</v>
      </c>
      <c r="AV108" s="187" t="s">
        <v>5080</v>
      </c>
      <c r="AW108" s="221"/>
      <c r="AX108" s="187" t="s">
        <v>324</v>
      </c>
      <c r="AY108" s="221"/>
      <c r="AZ108" s="94"/>
      <c r="BA108" s="190" t="s">
        <v>5081</v>
      </c>
      <c r="BB108" s="190" t="s">
        <v>2417</v>
      </c>
      <c r="BC108" s="190" t="s">
        <v>5082</v>
      </c>
      <c r="BD108" s="190" t="s">
        <v>5083</v>
      </c>
      <c r="BE108" s="190" t="s">
        <v>5084</v>
      </c>
      <c r="BF108" s="190" t="s">
        <v>5085</v>
      </c>
      <c r="BG108" s="190" t="s">
        <v>5086</v>
      </c>
      <c r="BH108" s="190" t="s">
        <v>2023</v>
      </c>
      <c r="BI108" s="190" t="s">
        <v>5087</v>
      </c>
      <c r="BJ108" s="190" t="s">
        <v>5088</v>
      </c>
      <c r="BK108" s="190" t="s">
        <v>5089</v>
      </c>
      <c r="BL108" s="131"/>
      <c r="BM108" s="190" t="s">
        <v>2023</v>
      </c>
      <c r="BN108" s="190" t="s">
        <v>5090</v>
      </c>
      <c r="BO108" s="131"/>
      <c r="BP108" s="94"/>
      <c r="BQ108" s="139" t="s">
        <v>5091</v>
      </c>
      <c r="BR108" s="222"/>
      <c r="BS108" s="139" t="s">
        <v>4623</v>
      </c>
      <c r="BT108" s="139" t="s">
        <v>3913</v>
      </c>
      <c r="BU108" s="139" t="s">
        <v>5092</v>
      </c>
      <c r="BV108" s="139" t="s">
        <v>5093</v>
      </c>
      <c r="BW108" s="222"/>
      <c r="BX108" s="139" t="s">
        <v>3536</v>
      </c>
      <c r="BY108" s="139" t="s">
        <v>5094</v>
      </c>
      <c r="BZ108" s="139" t="s">
        <v>5095</v>
      </c>
      <c r="CA108" s="222"/>
      <c r="CB108" s="222"/>
      <c r="CC108" s="222"/>
      <c r="CD108" s="222"/>
      <c r="CE108" s="224"/>
      <c r="CF108" s="165" t="s">
        <v>5096</v>
      </c>
      <c r="CG108" s="165" t="s">
        <v>4842</v>
      </c>
      <c r="CH108" s="165" t="s">
        <v>2607</v>
      </c>
      <c r="CI108" s="165" t="s">
        <v>5097</v>
      </c>
      <c r="CJ108" s="165" t="s">
        <v>3749</v>
      </c>
      <c r="CK108" s="165" t="s">
        <v>5098</v>
      </c>
      <c r="CL108" s="165" t="s">
        <v>5099</v>
      </c>
      <c r="CM108" s="165" t="s">
        <v>3828</v>
      </c>
      <c r="CN108" s="226"/>
      <c r="CO108" s="165" t="s">
        <v>5100</v>
      </c>
      <c r="CP108" s="226"/>
      <c r="CQ108" s="226"/>
      <c r="CR108" s="226"/>
      <c r="CS108" s="103"/>
      <c r="CT108" s="209" t="s">
        <v>5101</v>
      </c>
      <c r="CU108" s="209" t="s">
        <v>5102</v>
      </c>
      <c r="CV108" s="209" t="s">
        <v>5103</v>
      </c>
      <c r="CW108" s="209" t="s">
        <v>3126</v>
      </c>
      <c r="CX108" s="209" t="s">
        <v>5104</v>
      </c>
      <c r="CY108" s="209" t="s">
        <v>1694</v>
      </c>
      <c r="CZ108" s="209" t="s">
        <v>5105</v>
      </c>
      <c r="DA108" s="209" t="s">
        <v>2369</v>
      </c>
      <c r="DB108" s="227"/>
      <c r="DC108" s="227"/>
      <c r="DD108" s="209" t="s">
        <v>460</v>
      </c>
      <c r="DE108" s="227"/>
      <c r="DF108" s="237"/>
      <c r="DG108" s="210" t="s">
        <v>2247</v>
      </c>
      <c r="DH108" s="229"/>
      <c r="DI108" s="210" t="s">
        <v>4496</v>
      </c>
      <c r="DJ108" s="210"/>
      <c r="DK108" s="210" t="s">
        <v>707</v>
      </c>
      <c r="DL108" s="210" t="s">
        <v>1634</v>
      </c>
      <c r="DM108" s="210" t="s">
        <v>5106</v>
      </c>
      <c r="DN108" s="210" t="s">
        <v>5107</v>
      </c>
      <c r="DO108" s="210" t="s">
        <v>5108</v>
      </c>
      <c r="DP108" s="210" t="s">
        <v>5109</v>
      </c>
      <c r="DQ108" s="210" t="s">
        <v>2136</v>
      </c>
      <c r="DR108" s="210" t="s">
        <v>2565</v>
      </c>
      <c r="DS108" s="229"/>
      <c r="DT108" s="229"/>
      <c r="DU108" s="210" t="s">
        <v>382</v>
      </c>
      <c r="DV108" s="229"/>
      <c r="DW108" s="210" t="s">
        <v>5110</v>
      </c>
      <c r="DX108" s="210" t="s">
        <v>879</v>
      </c>
      <c r="DY108" s="210" t="s">
        <v>5111</v>
      </c>
      <c r="DZ108" s="229"/>
      <c r="EA108" s="210" t="s">
        <v>5112</v>
      </c>
      <c r="EB108" s="533" t="s">
        <v>5113</v>
      </c>
    </row>
    <row r="109" ht="15.75" customHeight="1">
      <c r="A109" s="309" t="s">
        <v>5114</v>
      </c>
      <c r="B109" s="83" t="s">
        <v>5115</v>
      </c>
      <c r="C109" s="84" t="s">
        <v>1432</v>
      </c>
      <c r="D109" s="85" t="s">
        <v>1432</v>
      </c>
      <c r="E109" s="86" t="s">
        <v>1432</v>
      </c>
      <c r="F109" s="87" t="s">
        <v>832</v>
      </c>
      <c r="G109" s="83" t="s">
        <v>4653</v>
      </c>
      <c r="H109" s="215"/>
      <c r="I109" s="93"/>
      <c r="J109" s="93" t="s">
        <v>5116</v>
      </c>
      <c r="K109" s="93" t="s">
        <v>4125</v>
      </c>
      <c r="L109" s="93" t="s">
        <v>4657</v>
      </c>
      <c r="M109" s="215"/>
      <c r="N109" s="93" t="s">
        <v>3964</v>
      </c>
      <c r="O109" s="93" t="s">
        <v>1582</v>
      </c>
      <c r="P109" s="93" t="s">
        <v>3879</v>
      </c>
      <c r="Q109" s="215"/>
      <c r="R109" s="215"/>
      <c r="S109" s="215"/>
      <c r="T109" s="215"/>
      <c r="U109" s="215"/>
      <c r="V109" s="215"/>
      <c r="W109" s="94"/>
      <c r="X109" s="215"/>
      <c r="Y109" s="93" t="s">
        <v>3052</v>
      </c>
      <c r="Z109" s="93" t="s">
        <v>5117</v>
      </c>
      <c r="AA109" s="93" t="s">
        <v>5118</v>
      </c>
      <c r="AB109" s="215"/>
      <c r="AC109" s="93" t="s">
        <v>3756</v>
      </c>
      <c r="AD109" s="215"/>
      <c r="AE109" s="93" t="s">
        <v>3108</v>
      </c>
      <c r="AF109" s="215"/>
      <c r="AG109" s="215"/>
      <c r="AH109" s="215"/>
      <c r="AI109" s="215"/>
      <c r="AJ109" s="215"/>
      <c r="AK109" s="94"/>
      <c r="AL109" s="215"/>
      <c r="AM109" s="215"/>
      <c r="AN109" s="215"/>
      <c r="AO109" s="215"/>
      <c r="AP109" s="215"/>
      <c r="AQ109" s="215"/>
      <c r="AR109" s="215"/>
      <c r="AS109" s="215"/>
      <c r="AT109" s="215"/>
      <c r="AU109" s="93" t="s">
        <v>5119</v>
      </c>
      <c r="AV109" s="215"/>
      <c r="AW109" s="215"/>
      <c r="AX109" s="215"/>
      <c r="AY109" s="215"/>
      <c r="AZ109" s="94"/>
      <c r="BA109" s="215"/>
      <c r="BB109" s="215"/>
      <c r="BC109" s="93" t="s">
        <v>2154</v>
      </c>
      <c r="BD109" s="93" t="s">
        <v>5120</v>
      </c>
      <c r="BE109" s="215"/>
      <c r="BF109" s="215"/>
      <c r="BG109" s="215"/>
      <c r="BH109" s="215"/>
      <c r="BI109" s="93" t="s">
        <v>5121</v>
      </c>
      <c r="BJ109" s="93"/>
      <c r="BK109" s="215"/>
      <c r="BL109" s="215"/>
      <c r="BM109" s="215"/>
      <c r="BN109" s="215"/>
      <c r="BO109" s="215"/>
      <c r="BP109" s="94"/>
      <c r="BQ109" s="215"/>
      <c r="BR109" s="215"/>
      <c r="BS109" s="93" t="s">
        <v>2956</v>
      </c>
      <c r="BT109" s="93" t="s">
        <v>5122</v>
      </c>
      <c r="BU109" s="215"/>
      <c r="BV109" s="93" t="s">
        <v>5123</v>
      </c>
      <c r="BW109" s="215"/>
      <c r="BX109" s="215"/>
      <c r="BY109" s="93" t="s">
        <v>3364</v>
      </c>
      <c r="BZ109" s="215"/>
      <c r="CA109" s="215"/>
      <c r="CB109" s="215"/>
      <c r="CC109" s="215"/>
      <c r="CD109" s="215"/>
      <c r="CE109" s="194"/>
      <c r="CF109" s="93" t="s">
        <v>1577</v>
      </c>
      <c r="CG109" s="93" t="s">
        <v>185</v>
      </c>
      <c r="CH109" s="215"/>
      <c r="CI109" s="93" t="s">
        <v>5124</v>
      </c>
      <c r="CJ109" s="215"/>
      <c r="CK109" s="93" t="s">
        <v>5125</v>
      </c>
      <c r="CL109" s="88" t="s">
        <v>2502</v>
      </c>
      <c r="CM109" s="215"/>
      <c r="CN109" s="215"/>
      <c r="CO109" s="215"/>
      <c r="CP109" s="215"/>
      <c r="CQ109" s="215"/>
      <c r="CR109" s="215"/>
      <c r="CS109" s="103"/>
      <c r="CT109" s="93" t="s">
        <v>5126</v>
      </c>
      <c r="CU109" s="215"/>
      <c r="CV109" s="93" t="s">
        <v>3230</v>
      </c>
      <c r="CW109" s="93" t="s">
        <v>2642</v>
      </c>
      <c r="CX109" s="215"/>
      <c r="CY109" s="215"/>
      <c r="CZ109" s="93" t="s">
        <v>5127</v>
      </c>
      <c r="DA109" s="93" t="s">
        <v>2188</v>
      </c>
      <c r="DB109" s="215"/>
      <c r="DC109" s="215"/>
      <c r="DD109" s="215"/>
      <c r="DE109" s="215"/>
      <c r="DF109" s="194"/>
      <c r="DG109" s="215"/>
      <c r="DH109" s="215"/>
      <c r="DI109" s="215"/>
      <c r="DJ109" s="215"/>
      <c r="DK109" s="215"/>
      <c r="DL109" s="215"/>
      <c r="DM109" s="215"/>
      <c r="DN109" s="215"/>
      <c r="DO109" s="215"/>
      <c r="DP109" s="93" t="s">
        <v>5128</v>
      </c>
      <c r="DQ109" s="93"/>
      <c r="DR109" s="215"/>
      <c r="DS109" s="215"/>
      <c r="DT109" s="215"/>
      <c r="DU109" s="215"/>
      <c r="DV109" s="215"/>
      <c r="DW109" s="215"/>
      <c r="DX109" s="215"/>
      <c r="DY109" s="215"/>
      <c r="DZ109" s="215"/>
      <c r="EA109" s="215"/>
      <c r="EB109" s="235"/>
    </row>
    <row r="110" ht="15.75" customHeight="1">
      <c r="A110" s="534" t="s">
        <v>5129</v>
      </c>
      <c r="B110" s="106" t="s">
        <v>5130</v>
      </c>
      <c r="C110" s="107" t="s">
        <v>1432</v>
      </c>
      <c r="D110" s="108" t="s">
        <v>832</v>
      </c>
      <c r="E110" s="109" t="s">
        <v>1432</v>
      </c>
      <c r="F110" s="110" t="s">
        <v>221</v>
      </c>
      <c r="G110" s="106" t="s">
        <v>4920</v>
      </c>
      <c r="H110" s="185" t="s">
        <v>1857</v>
      </c>
      <c r="I110" s="185" t="s">
        <v>5131</v>
      </c>
      <c r="J110" s="185" t="s">
        <v>2393</v>
      </c>
      <c r="K110" s="241" t="s">
        <v>2481</v>
      </c>
      <c r="L110" s="185" t="s">
        <v>5077</v>
      </c>
      <c r="M110" s="218"/>
      <c r="N110" s="218"/>
      <c r="O110" s="218"/>
      <c r="P110" s="185" t="s">
        <v>5132</v>
      </c>
      <c r="Q110" s="218"/>
      <c r="R110" s="218"/>
      <c r="S110" s="112" t="s">
        <v>110</v>
      </c>
      <c r="T110" s="218"/>
      <c r="U110" s="218"/>
      <c r="V110" s="218"/>
      <c r="W110" s="94"/>
      <c r="X110" s="220"/>
      <c r="Y110" s="116" t="s">
        <v>2315</v>
      </c>
      <c r="Z110" s="116" t="s">
        <v>4339</v>
      </c>
      <c r="AA110" s="118" t="s">
        <v>3709</v>
      </c>
      <c r="AB110" s="118" t="s">
        <v>2081</v>
      </c>
      <c r="AC110" s="220"/>
      <c r="AD110" s="220"/>
      <c r="AE110" s="220"/>
      <c r="AF110" s="118" t="s">
        <v>5133</v>
      </c>
      <c r="AG110" s="220"/>
      <c r="AH110" s="220"/>
      <c r="AI110" s="220"/>
      <c r="AJ110" s="220"/>
      <c r="AK110" s="94"/>
      <c r="AL110" s="221"/>
      <c r="AM110" s="221"/>
      <c r="AN110" s="221"/>
      <c r="AO110" s="121" t="s">
        <v>5134</v>
      </c>
      <c r="AP110" s="221"/>
      <c r="AQ110" s="121" t="s">
        <v>635</v>
      </c>
      <c r="AR110" s="221"/>
      <c r="AS110" s="221"/>
      <c r="AT110" s="221"/>
      <c r="AU110" s="221"/>
      <c r="AV110" s="121" t="s">
        <v>5135</v>
      </c>
      <c r="AW110" s="221"/>
      <c r="AX110" s="221"/>
      <c r="AY110" s="221"/>
      <c r="AZ110" s="94"/>
      <c r="BA110" s="131"/>
      <c r="BB110" s="190" t="s">
        <v>795</v>
      </c>
      <c r="BC110" s="127" t="s">
        <v>2337</v>
      </c>
      <c r="BD110" s="131"/>
      <c r="BE110" s="131"/>
      <c r="BF110" s="131"/>
      <c r="BG110" s="131"/>
      <c r="BH110" s="127" t="s">
        <v>1696</v>
      </c>
      <c r="BI110" s="190" t="s">
        <v>5136</v>
      </c>
      <c r="BJ110" s="131"/>
      <c r="BK110" s="131"/>
      <c r="BL110" s="131"/>
      <c r="BM110" s="131"/>
      <c r="BN110" s="131"/>
      <c r="BO110" s="131"/>
      <c r="BP110" s="94"/>
      <c r="BQ110" s="134" t="s">
        <v>5137</v>
      </c>
      <c r="BR110" s="222"/>
      <c r="BS110" s="222"/>
      <c r="BT110" s="134" t="s">
        <v>5138</v>
      </c>
      <c r="BU110" s="222"/>
      <c r="BV110" s="139" t="s">
        <v>5139</v>
      </c>
      <c r="BW110" s="222"/>
      <c r="BX110" s="139" t="s">
        <v>5140</v>
      </c>
      <c r="BY110" s="222"/>
      <c r="BZ110" s="222"/>
      <c r="CA110" s="139" t="s">
        <v>5141</v>
      </c>
      <c r="CB110" s="222"/>
      <c r="CC110" s="222"/>
      <c r="CD110" s="222"/>
      <c r="CE110" s="224"/>
      <c r="CF110" s="226"/>
      <c r="CG110" s="411" t="s">
        <v>5142</v>
      </c>
      <c r="CH110" s="226"/>
      <c r="CI110" s="226"/>
      <c r="CJ110" s="226"/>
      <c r="CK110" s="226"/>
      <c r="CL110" s="226"/>
      <c r="CM110" s="165" t="s">
        <v>3410</v>
      </c>
      <c r="CN110" s="226"/>
      <c r="CO110" s="226"/>
      <c r="CP110" s="226"/>
      <c r="CQ110" s="226"/>
      <c r="CR110" s="226"/>
      <c r="CS110" s="103"/>
      <c r="CT110" s="209" t="s">
        <v>483</v>
      </c>
      <c r="CU110" s="209" t="s">
        <v>4214</v>
      </c>
      <c r="CV110" s="209" t="s">
        <v>5143</v>
      </c>
      <c r="CW110" s="227"/>
      <c r="CX110" s="209" t="s">
        <v>5144</v>
      </c>
      <c r="CY110" s="227"/>
      <c r="CZ110" s="146" t="s">
        <v>5145</v>
      </c>
      <c r="DA110" s="227"/>
      <c r="DB110" s="227"/>
      <c r="DC110" s="227"/>
      <c r="DD110" s="209" t="s">
        <v>477</v>
      </c>
      <c r="DE110" s="227"/>
      <c r="DF110" s="237"/>
      <c r="DG110" s="229"/>
      <c r="DH110" s="229"/>
      <c r="DI110" s="229"/>
      <c r="DJ110" s="152" t="s">
        <v>4236</v>
      </c>
      <c r="DK110" s="535" t="s">
        <v>199</v>
      </c>
      <c r="DL110" s="229"/>
      <c r="DM110" s="229"/>
      <c r="DN110" s="229"/>
      <c r="DO110" s="229"/>
      <c r="DP110" s="229"/>
      <c r="DQ110" s="229"/>
      <c r="DR110" s="229"/>
      <c r="DS110" s="210" t="s">
        <v>4623</v>
      </c>
      <c r="DT110" s="229"/>
      <c r="DU110" s="210" t="s">
        <v>1890</v>
      </c>
      <c r="DV110" s="229"/>
      <c r="DW110" s="229"/>
      <c r="DX110" s="229"/>
      <c r="DY110" s="229"/>
      <c r="DZ110" s="229"/>
      <c r="EA110" s="229"/>
      <c r="EB110" s="270"/>
    </row>
    <row r="111" ht="15.75" customHeight="1">
      <c r="A111" s="309" t="s">
        <v>5146</v>
      </c>
      <c r="B111" s="83" t="s">
        <v>5147</v>
      </c>
      <c r="C111" s="84" t="s">
        <v>1432</v>
      </c>
      <c r="D111" s="85" t="s">
        <v>1432</v>
      </c>
      <c r="E111" s="86" t="s">
        <v>1432</v>
      </c>
      <c r="F111" s="87" t="s">
        <v>640</v>
      </c>
      <c r="G111" s="83" t="s">
        <v>3868</v>
      </c>
      <c r="H111" s="93" t="s">
        <v>4636</v>
      </c>
      <c r="I111" s="93" t="s">
        <v>155</v>
      </c>
      <c r="J111" s="93" t="s">
        <v>3203</v>
      </c>
      <c r="K111" s="93" t="s">
        <v>2942</v>
      </c>
      <c r="L111" s="93" t="s">
        <v>1450</v>
      </c>
      <c r="M111" s="93" t="s">
        <v>5148</v>
      </c>
      <c r="N111" s="93" t="s">
        <v>5149</v>
      </c>
      <c r="O111" s="213" t="s">
        <v>751</v>
      </c>
      <c r="P111" s="93" t="s">
        <v>3078</v>
      </c>
      <c r="Q111" s="93" t="s">
        <v>5150</v>
      </c>
      <c r="R111" s="215"/>
      <c r="S111" s="95" t="str">
        <f>HYPERLINK("https://www.youtube.com/watch?v=LyUwSuOy_jk","39.79")</f>
        <v>39.79</v>
      </c>
      <c r="T111" s="215"/>
      <c r="U111" s="93" t="s">
        <v>2971</v>
      </c>
      <c r="V111" s="93" t="s">
        <v>5151</v>
      </c>
      <c r="W111" s="94"/>
      <c r="X111" s="93" t="s">
        <v>3008</v>
      </c>
      <c r="Y111" s="93" t="s">
        <v>5152</v>
      </c>
      <c r="Z111" s="93" t="s">
        <v>5153</v>
      </c>
      <c r="AA111" s="93" t="s">
        <v>2531</v>
      </c>
      <c r="AB111" s="93" t="s">
        <v>277</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5154</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2397</v>
      </c>
      <c r="CZ111" s="213" t="s">
        <v>5155</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6" t="s">
        <v>5156</v>
      </c>
      <c r="B112" s="106" t="s">
        <v>5157</v>
      </c>
      <c r="C112" s="107" t="s">
        <v>1432</v>
      </c>
      <c r="D112" s="108" t="s">
        <v>1432</v>
      </c>
      <c r="E112" s="109" t="s">
        <v>1432</v>
      </c>
      <c r="F112" s="110" t="s">
        <v>544</v>
      </c>
      <c r="G112" s="106" t="s">
        <v>5158</v>
      </c>
      <c r="H112" s="112" t="s">
        <v>5159</v>
      </c>
      <c r="I112" s="241" t="s">
        <v>2160</v>
      </c>
      <c r="J112" s="241" t="s">
        <v>665</v>
      </c>
      <c r="K112" s="241" t="s">
        <v>239</v>
      </c>
      <c r="L112" s="112" t="s">
        <v>3725</v>
      </c>
      <c r="M112" s="185" t="s">
        <v>1642</v>
      </c>
      <c r="N112" s="185" t="s">
        <v>5160</v>
      </c>
      <c r="O112" s="241" t="s">
        <v>698</v>
      </c>
      <c r="P112" s="112" t="s">
        <v>2670</v>
      </c>
      <c r="Q112" s="218"/>
      <c r="R112" s="218"/>
      <c r="S112" s="185" t="s">
        <v>5161</v>
      </c>
      <c r="T112" s="218"/>
      <c r="U112" s="185" t="s">
        <v>234</v>
      </c>
      <c r="V112" s="218"/>
      <c r="W112" s="94"/>
      <c r="X112" s="408" t="s">
        <v>4513</v>
      </c>
      <c r="Y112" s="408" t="s">
        <v>3369</v>
      </c>
      <c r="Z112" s="116" t="s">
        <v>5162</v>
      </c>
      <c r="AA112" s="118" t="s">
        <v>5163</v>
      </c>
      <c r="AB112" s="116" t="s">
        <v>2493</v>
      </c>
      <c r="AC112" s="408" t="s">
        <v>5164</v>
      </c>
      <c r="AD112" s="220"/>
      <c r="AE112" s="118" t="s">
        <v>5165</v>
      </c>
      <c r="AF112" s="408" t="s">
        <v>4714</v>
      </c>
      <c r="AG112" s="118" t="s">
        <v>5166</v>
      </c>
      <c r="AH112" s="220"/>
      <c r="AI112" s="220"/>
      <c r="AJ112" s="220"/>
      <c r="AK112" s="94"/>
      <c r="AL112" s="187" t="s">
        <v>795</v>
      </c>
      <c r="AM112" s="187" t="s">
        <v>1150</v>
      </c>
      <c r="AN112" s="221"/>
      <c r="AO112" s="187" t="s">
        <v>1587</v>
      </c>
      <c r="AP112" s="187" t="s">
        <v>5167</v>
      </c>
      <c r="AQ112" s="187" t="s">
        <v>5168</v>
      </c>
      <c r="AR112" s="121" t="s">
        <v>5169</v>
      </c>
      <c r="AS112" s="221"/>
      <c r="AT112" s="388" t="s">
        <v>3098</v>
      </c>
      <c r="AU112" s="260" t="s">
        <v>3021</v>
      </c>
      <c r="AV112" s="121" t="s">
        <v>2944</v>
      </c>
      <c r="AW112" s="221"/>
      <c r="AX112" s="221"/>
      <c r="AY112" s="221"/>
      <c r="AZ112" s="94"/>
      <c r="BA112" s="190" t="s">
        <v>3983</v>
      </c>
      <c r="BB112" s="190" t="s">
        <v>1209</v>
      </c>
      <c r="BC112" s="127" t="s">
        <v>3711</v>
      </c>
      <c r="BD112" s="190" t="s">
        <v>2971</v>
      </c>
      <c r="BE112" s="190" t="s">
        <v>3995</v>
      </c>
      <c r="BF112" s="190" t="s">
        <v>2295</v>
      </c>
      <c r="BG112" s="190" t="s">
        <v>5170</v>
      </c>
      <c r="BH112" s="190" t="s">
        <v>3185</v>
      </c>
      <c r="BI112" s="190" t="s">
        <v>5171</v>
      </c>
      <c r="BJ112" s="131"/>
      <c r="BK112" s="190" t="s">
        <v>3042</v>
      </c>
      <c r="BL112" s="131"/>
      <c r="BM112" s="190" t="s">
        <v>2588</v>
      </c>
      <c r="BN112" s="131"/>
      <c r="BO112" s="190" t="s">
        <v>5172</v>
      </c>
      <c r="BP112" s="94"/>
      <c r="BQ112" s="222"/>
      <c r="BR112" s="222"/>
      <c r="BS112" s="139" t="s">
        <v>5116</v>
      </c>
      <c r="BT112" s="139" t="s">
        <v>5173</v>
      </c>
      <c r="BU112" s="139" t="s">
        <v>5174</v>
      </c>
      <c r="BV112" s="139" t="s">
        <v>2097</v>
      </c>
      <c r="BW112" s="222"/>
      <c r="BX112" s="139" t="s">
        <v>4592</v>
      </c>
      <c r="BY112" s="222"/>
      <c r="BZ112" s="139" t="s">
        <v>5175</v>
      </c>
      <c r="CA112" s="139" t="s">
        <v>5176</v>
      </c>
      <c r="CB112" s="222"/>
      <c r="CC112" s="222"/>
      <c r="CD112" s="222"/>
      <c r="CE112" s="224"/>
      <c r="CF112" s="165" t="s">
        <v>5024</v>
      </c>
      <c r="CG112" s="165" t="s">
        <v>5177</v>
      </c>
      <c r="CH112" s="165" t="s">
        <v>2130</v>
      </c>
      <c r="CI112" s="165" t="s">
        <v>5178</v>
      </c>
      <c r="CJ112" s="226"/>
      <c r="CK112" s="226"/>
      <c r="CL112" s="165" t="s">
        <v>234</v>
      </c>
      <c r="CM112" s="165" t="s">
        <v>3265</v>
      </c>
      <c r="CN112" s="226"/>
      <c r="CO112" s="226"/>
      <c r="CP112" s="226"/>
      <c r="CQ112" s="226"/>
      <c r="CR112" s="226"/>
      <c r="CS112" s="103"/>
      <c r="CT112" s="385" t="s">
        <v>1341</v>
      </c>
      <c r="CU112" s="146" t="s">
        <v>4635</v>
      </c>
      <c r="CV112" s="209" t="s">
        <v>5179</v>
      </c>
      <c r="CW112" s="227"/>
      <c r="CX112" s="227"/>
      <c r="CY112" s="227"/>
      <c r="CZ112" s="385" t="s">
        <v>5180</v>
      </c>
      <c r="DA112" s="209" t="s">
        <v>5181</v>
      </c>
      <c r="DB112" s="227"/>
      <c r="DC112" s="227"/>
      <c r="DD112" s="227"/>
      <c r="DE112" s="227"/>
      <c r="DF112" s="237"/>
      <c r="DG112" s="210" t="s">
        <v>2115</v>
      </c>
      <c r="DH112" s="229"/>
      <c r="DI112" s="229"/>
      <c r="DJ112" s="229"/>
      <c r="DK112" s="210" t="s">
        <v>4212</v>
      </c>
      <c r="DL112" s="229"/>
      <c r="DM112" s="229"/>
      <c r="DN112" s="229"/>
      <c r="DO112" s="229"/>
      <c r="DP112" s="229"/>
      <c r="DQ112" s="229"/>
      <c r="DR112" s="210" t="s">
        <v>2965</v>
      </c>
      <c r="DS112" s="229"/>
      <c r="DT112" s="210" t="s">
        <v>3938</v>
      </c>
      <c r="DU112" s="152" t="s">
        <v>3060</v>
      </c>
      <c r="DV112" s="229"/>
      <c r="DW112" s="229"/>
      <c r="DX112" s="229"/>
      <c r="DY112" s="229"/>
      <c r="DZ112" s="229"/>
      <c r="EA112" s="229"/>
      <c r="EB112" s="270"/>
    </row>
    <row r="113" ht="15.75" customHeight="1">
      <c r="A113" s="309" t="s">
        <v>5182</v>
      </c>
      <c r="B113" s="83" t="s">
        <v>5183</v>
      </c>
      <c r="C113" s="84" t="s">
        <v>1432</v>
      </c>
      <c r="D113" s="85" t="s">
        <v>1432</v>
      </c>
      <c r="E113" s="86" t="s">
        <v>1432</v>
      </c>
      <c r="F113" s="87" t="s">
        <v>1158</v>
      </c>
      <c r="G113" s="83" t="s">
        <v>2896</v>
      </c>
      <c r="H113" s="233" t="s">
        <v>1401</v>
      </c>
      <c r="I113" s="233" t="s">
        <v>5184</v>
      </c>
      <c r="J113" s="233" t="s">
        <v>5185</v>
      </c>
      <c r="K113" s="233" t="s">
        <v>5186</v>
      </c>
      <c r="L113" s="233" t="s">
        <v>5187</v>
      </c>
      <c r="M113" s="233" t="s">
        <v>5188</v>
      </c>
      <c r="N113" s="233" t="s">
        <v>1685</v>
      </c>
      <c r="O113" s="233" t="s">
        <v>234</v>
      </c>
      <c r="P113" s="88" t="s">
        <v>1110</v>
      </c>
      <c r="Q113" s="88" t="s">
        <v>5189</v>
      </c>
      <c r="R113" s="215"/>
      <c r="S113" s="215"/>
      <c r="T113" s="215"/>
      <c r="U113" s="215"/>
      <c r="V113" s="215"/>
      <c r="W113" s="94"/>
      <c r="X113" s="233" t="s">
        <v>2886</v>
      </c>
      <c r="Y113" s="233" t="s">
        <v>5190</v>
      </c>
      <c r="Z113" s="233" t="s">
        <v>5191</v>
      </c>
      <c r="AA113" s="233" t="s">
        <v>3167</v>
      </c>
      <c r="AB113" s="233" t="s">
        <v>4505</v>
      </c>
      <c r="AC113" s="233" t="s">
        <v>5192</v>
      </c>
      <c r="AD113" s="93"/>
      <c r="AE113" s="93" t="s">
        <v>908</v>
      </c>
      <c r="AF113" s="88" t="s">
        <v>5193</v>
      </c>
      <c r="AG113" s="93" t="s">
        <v>5194</v>
      </c>
      <c r="AH113" s="93"/>
      <c r="AI113" s="93" t="s">
        <v>5195</v>
      </c>
      <c r="AJ113" s="215"/>
      <c r="AK113" s="94"/>
      <c r="AL113" s="215"/>
      <c r="AM113" s="93" t="s">
        <v>5196</v>
      </c>
      <c r="AN113" s="215"/>
      <c r="AO113" s="215"/>
      <c r="AP113" s="215"/>
      <c r="AQ113" s="215"/>
      <c r="AR113" s="93" t="s">
        <v>5197</v>
      </c>
      <c r="AS113" s="215"/>
      <c r="AT113" s="93" t="s">
        <v>5198</v>
      </c>
      <c r="AU113" s="93" t="s">
        <v>4901</v>
      </c>
      <c r="AV113" s="215"/>
      <c r="AW113" s="215"/>
      <c r="AX113" s="215"/>
      <c r="AY113" s="215"/>
      <c r="AZ113" s="94"/>
      <c r="BA113" s="93" t="s">
        <v>5199</v>
      </c>
      <c r="BB113" s="233" t="s">
        <v>1031</v>
      </c>
      <c r="BC113" s="233" t="s">
        <v>574</v>
      </c>
      <c r="BD113" s="93" t="s">
        <v>845</v>
      </c>
      <c r="BE113" s="93" t="s">
        <v>2806</v>
      </c>
      <c r="BF113" s="93" t="s">
        <v>3022</v>
      </c>
      <c r="BG113" s="93" t="s">
        <v>5200</v>
      </c>
      <c r="BH113" s="93" t="s">
        <v>2575</v>
      </c>
      <c r="BI113" s="215"/>
      <c r="BJ113" s="93" t="s">
        <v>5201</v>
      </c>
      <c r="BK113" s="93" t="s">
        <v>4212</v>
      </c>
      <c r="BL113" s="215"/>
      <c r="BM113" s="93" t="s">
        <v>5103</v>
      </c>
      <c r="BN113" s="93" t="s">
        <v>5202</v>
      </c>
      <c r="BO113" s="93" t="s">
        <v>5203</v>
      </c>
      <c r="BP113" s="157"/>
      <c r="BQ113" s="93"/>
      <c r="BR113" s="93" t="s">
        <v>3666</v>
      </c>
      <c r="BS113" s="93" t="s">
        <v>3451</v>
      </c>
      <c r="BT113" s="93" t="s">
        <v>5204</v>
      </c>
      <c r="BU113" s="93" t="s">
        <v>4491</v>
      </c>
      <c r="BV113" s="93" t="s">
        <v>2625</v>
      </c>
      <c r="BW113" s="215"/>
      <c r="BX113" s="93" t="s">
        <v>5205</v>
      </c>
      <c r="BY113" s="93" t="s">
        <v>5206</v>
      </c>
      <c r="BZ113" s="93" t="s">
        <v>5207</v>
      </c>
      <c r="CA113" s="215"/>
      <c r="CB113" s="215"/>
      <c r="CC113" s="215"/>
      <c r="CD113" s="215"/>
      <c r="CE113" s="194"/>
      <c r="CF113" s="93" t="s">
        <v>5208</v>
      </c>
      <c r="CG113" s="93" t="s">
        <v>5209</v>
      </c>
      <c r="CH113" s="93" t="s">
        <v>3556</v>
      </c>
      <c r="CI113" s="93" t="s">
        <v>5210</v>
      </c>
      <c r="CJ113" s="93" t="s">
        <v>3749</v>
      </c>
      <c r="CK113" s="93" t="s">
        <v>5211</v>
      </c>
      <c r="CL113" s="93" t="s">
        <v>5212</v>
      </c>
      <c r="CM113" s="93" t="s">
        <v>5213</v>
      </c>
      <c r="CN113" s="215"/>
      <c r="CO113" s="215"/>
      <c r="CP113" s="215"/>
      <c r="CQ113" s="215"/>
      <c r="CR113" s="215"/>
      <c r="CS113" s="103"/>
      <c r="CT113" s="93" t="s">
        <v>5214</v>
      </c>
      <c r="CU113" s="93" t="s">
        <v>2732</v>
      </c>
      <c r="CV113" s="93" t="s">
        <v>548</v>
      </c>
      <c r="CW113" s="93" t="s">
        <v>5215</v>
      </c>
      <c r="CX113" s="93" t="s">
        <v>5216</v>
      </c>
      <c r="CY113" s="93" t="s">
        <v>277</v>
      </c>
      <c r="CZ113" s="93" t="s">
        <v>5217</v>
      </c>
      <c r="DA113" s="93" t="s">
        <v>3734</v>
      </c>
      <c r="DB113" s="215"/>
      <c r="DC113" s="215"/>
      <c r="DD113" s="215"/>
      <c r="DE113" s="93" t="s">
        <v>5218</v>
      </c>
      <c r="DF113" s="234"/>
      <c r="DG113" s="93" t="s">
        <v>2043</v>
      </c>
      <c r="DH113" s="215"/>
      <c r="DI113" s="215"/>
      <c r="DJ113" s="93"/>
      <c r="DK113" s="215"/>
      <c r="DL113" s="93" t="s">
        <v>3897</v>
      </c>
      <c r="DM113" s="93" t="s">
        <v>3444</v>
      </c>
      <c r="DN113" s="93" t="s">
        <v>1207</v>
      </c>
      <c r="DO113" s="215"/>
      <c r="DP113" s="93" t="s">
        <v>5219</v>
      </c>
      <c r="DQ113" s="93"/>
      <c r="DR113" s="215"/>
      <c r="DS113" s="215"/>
      <c r="DT113" s="93" t="s">
        <v>565</v>
      </c>
      <c r="DU113" s="215"/>
      <c r="DV113" s="215"/>
      <c r="DW113" s="215"/>
      <c r="DX113" s="93" t="s">
        <v>2129</v>
      </c>
      <c r="DY113" s="215"/>
      <c r="DZ113" s="215"/>
      <c r="EA113" s="215"/>
      <c r="EB113" s="235" t="s">
        <v>5220</v>
      </c>
    </row>
    <row r="114" ht="15.75" customHeight="1">
      <c r="A114" s="355" t="s">
        <v>5221</v>
      </c>
      <c r="B114" s="106" t="s">
        <v>5222</v>
      </c>
      <c r="C114" s="107" t="s">
        <v>1432</v>
      </c>
      <c r="D114" s="108" t="s">
        <v>1432</v>
      </c>
      <c r="E114" s="109" t="s">
        <v>1432</v>
      </c>
      <c r="F114" s="110" t="s">
        <v>1158</v>
      </c>
      <c r="G114" s="106" t="s">
        <v>3322</v>
      </c>
      <c r="H114" s="185"/>
      <c r="I114" s="185" t="s">
        <v>5223</v>
      </c>
      <c r="J114" s="112" t="s">
        <v>839</v>
      </c>
      <c r="K114" s="112" t="s">
        <v>5022</v>
      </c>
      <c r="L114" s="185" t="s">
        <v>5224</v>
      </c>
      <c r="M114" s="218"/>
      <c r="N114" s="185" t="s">
        <v>5225</v>
      </c>
      <c r="O114" s="185" t="s">
        <v>312</v>
      </c>
      <c r="P114" s="112" t="s">
        <v>3749</v>
      </c>
      <c r="Q114" s="218"/>
      <c r="R114" s="218"/>
      <c r="S114" s="218"/>
      <c r="T114" s="218"/>
      <c r="U114" s="218"/>
      <c r="V114" s="218"/>
      <c r="W114" s="94"/>
      <c r="X114" s="118" t="s">
        <v>2803</v>
      </c>
      <c r="Y114" s="118" t="s">
        <v>5226</v>
      </c>
      <c r="Z114" s="118" t="s">
        <v>4429</v>
      </c>
      <c r="AA114" s="118" t="s">
        <v>1103</v>
      </c>
      <c r="AB114" s="118" t="s">
        <v>2095</v>
      </c>
      <c r="AC114" s="118" t="s">
        <v>5227</v>
      </c>
      <c r="AD114" s="118"/>
      <c r="AE114" s="318" t="s">
        <v>5228</v>
      </c>
      <c r="AF114" s="118" t="s">
        <v>5229</v>
      </c>
      <c r="AG114" s="220"/>
      <c r="AH114" s="220"/>
      <c r="AI114" s="220"/>
      <c r="AJ114" s="220"/>
      <c r="AK114" s="94"/>
      <c r="AL114" s="221"/>
      <c r="AM114" s="221"/>
      <c r="AN114" s="221"/>
      <c r="AO114" s="221"/>
      <c r="AP114" s="221"/>
      <c r="AQ114" s="221"/>
      <c r="AR114" s="221"/>
      <c r="AS114" s="221"/>
      <c r="AT114" s="187" t="s">
        <v>280</v>
      </c>
      <c r="AU114" s="187" t="s">
        <v>1118</v>
      </c>
      <c r="AV114" s="221"/>
      <c r="AW114" s="221"/>
      <c r="AX114" s="221"/>
      <c r="AY114" s="221"/>
      <c r="AZ114" s="94"/>
      <c r="BA114" s="190" t="s">
        <v>4861</v>
      </c>
      <c r="BB114" s="190" t="s">
        <v>402</v>
      </c>
      <c r="BC114" s="190" t="s">
        <v>2940</v>
      </c>
      <c r="BD114" s="190" t="s">
        <v>615</v>
      </c>
      <c r="BE114" s="190" t="s">
        <v>4095</v>
      </c>
      <c r="BF114" s="190" t="s">
        <v>3816</v>
      </c>
      <c r="BG114" s="131"/>
      <c r="BH114" s="425" t="s">
        <v>798</v>
      </c>
      <c r="BI114" s="190" t="s">
        <v>5230</v>
      </c>
      <c r="BJ114" s="190" t="s">
        <v>5231</v>
      </c>
      <c r="BK114" s="190" t="s">
        <v>5232</v>
      </c>
      <c r="BL114" s="131"/>
      <c r="BM114" s="131"/>
      <c r="BN114" s="131"/>
      <c r="BO114" s="131"/>
      <c r="BP114" s="94"/>
      <c r="BQ114" s="139" t="s">
        <v>5233</v>
      </c>
      <c r="BR114" s="139" t="s">
        <v>2968</v>
      </c>
      <c r="BS114" s="139" t="s">
        <v>4865</v>
      </c>
      <c r="BT114" s="139" t="s">
        <v>5173</v>
      </c>
      <c r="BU114" s="139" t="s">
        <v>5234</v>
      </c>
      <c r="BV114" s="139" t="s">
        <v>4373</v>
      </c>
      <c r="BW114" s="222"/>
      <c r="BX114" s="139" t="s">
        <v>902</v>
      </c>
      <c r="BY114" s="139" t="s">
        <v>5235</v>
      </c>
      <c r="BZ114" s="222"/>
      <c r="CA114" s="222"/>
      <c r="CB114" s="222"/>
      <c r="CC114" s="222"/>
      <c r="CD114" s="222"/>
      <c r="CE114" s="224"/>
      <c r="CF114" s="165" t="s">
        <v>5236</v>
      </c>
      <c r="CG114" s="165" t="s">
        <v>2116</v>
      </c>
      <c r="CH114" s="165" t="s">
        <v>1358</v>
      </c>
      <c r="CI114" s="165" t="s">
        <v>5237</v>
      </c>
      <c r="CJ114" s="226"/>
      <c r="CK114" s="165" t="s">
        <v>5238</v>
      </c>
      <c r="CL114" s="165" t="s">
        <v>2358</v>
      </c>
      <c r="CM114" s="165" t="s">
        <v>5239</v>
      </c>
      <c r="CN114" s="226"/>
      <c r="CO114" s="226"/>
      <c r="CP114" s="226"/>
      <c r="CQ114" s="226"/>
      <c r="CR114" s="226"/>
      <c r="CS114" s="103"/>
      <c r="CT114" s="209" t="s">
        <v>3953</v>
      </c>
      <c r="CU114" s="209" t="s">
        <v>2316</v>
      </c>
      <c r="CV114" s="209" t="s">
        <v>3946</v>
      </c>
      <c r="CW114" s="209" t="s">
        <v>5240</v>
      </c>
      <c r="CX114" s="209" t="s">
        <v>5241</v>
      </c>
      <c r="CY114" s="209" t="s">
        <v>5242</v>
      </c>
      <c r="CZ114" s="209" t="s">
        <v>4459</v>
      </c>
      <c r="DA114" s="209" t="s">
        <v>2601</v>
      </c>
      <c r="DB114" s="227"/>
      <c r="DC114" s="227"/>
      <c r="DD114" s="227"/>
      <c r="DE114" s="227"/>
      <c r="DF114" s="237"/>
      <c r="DG114" s="229"/>
      <c r="DH114" s="229"/>
      <c r="DI114" s="229"/>
      <c r="DJ114" s="229"/>
      <c r="DK114" s="229"/>
      <c r="DL114" s="229"/>
      <c r="DM114" s="229"/>
      <c r="DN114" s="229"/>
      <c r="DO114" s="229"/>
      <c r="DP114" s="210" t="s">
        <v>5243</v>
      </c>
      <c r="DQ114" s="229"/>
      <c r="DR114" s="229"/>
      <c r="DS114" s="229"/>
      <c r="DT114" s="229"/>
      <c r="DU114" s="229"/>
      <c r="DV114" s="229"/>
      <c r="DW114" s="229"/>
      <c r="DX114" s="229"/>
      <c r="DY114" s="229"/>
      <c r="DZ114" s="229"/>
      <c r="EA114" s="229"/>
      <c r="EB114" s="270"/>
    </row>
    <row r="115" ht="15.75" customHeight="1">
      <c r="A115" s="309" t="s">
        <v>5244</v>
      </c>
      <c r="B115" s="83" t="s">
        <v>5245</v>
      </c>
      <c r="C115" s="84" t="s">
        <v>1432</v>
      </c>
      <c r="D115" s="85" t="s">
        <v>1432</v>
      </c>
      <c r="E115" s="86" t="s">
        <v>1432</v>
      </c>
      <c r="F115" s="87" t="s">
        <v>1432</v>
      </c>
      <c r="G115" s="83" t="s">
        <v>4847</v>
      </c>
      <c r="H115" s="93" t="s">
        <v>4305</v>
      </c>
      <c r="I115" s="93" t="s">
        <v>3803</v>
      </c>
      <c r="J115" s="93" t="s">
        <v>5246</v>
      </c>
      <c r="K115" s="93" t="s">
        <v>5039</v>
      </c>
      <c r="L115" s="93" t="s">
        <v>4926</v>
      </c>
      <c r="M115" s="93" t="s">
        <v>5247</v>
      </c>
      <c r="N115" s="93" t="s">
        <v>5248</v>
      </c>
      <c r="O115" s="93" t="s">
        <v>843</v>
      </c>
      <c r="P115" s="93" t="s">
        <v>5249</v>
      </c>
      <c r="Q115" s="215"/>
      <c r="R115" s="215"/>
      <c r="S115" s="215"/>
      <c r="T115" s="215"/>
      <c r="U115" s="215"/>
      <c r="V115" s="215"/>
      <c r="W115" s="94"/>
      <c r="X115" s="93" t="s">
        <v>5250</v>
      </c>
      <c r="Y115" s="93" t="s">
        <v>4189</v>
      </c>
      <c r="Z115" s="93" t="s">
        <v>5251</v>
      </c>
      <c r="AA115" s="93" t="s">
        <v>5252</v>
      </c>
      <c r="AB115" s="93" t="s">
        <v>5253</v>
      </c>
      <c r="AC115" s="93" t="s">
        <v>2232</v>
      </c>
      <c r="AD115" s="93"/>
      <c r="AE115" s="93" t="s">
        <v>403</v>
      </c>
      <c r="AF115" s="93" t="s">
        <v>4337</v>
      </c>
      <c r="AG115" s="215"/>
      <c r="AH115" s="215"/>
      <c r="AI115" s="215"/>
      <c r="AJ115" s="215"/>
      <c r="AK115" s="94"/>
      <c r="AL115" s="215"/>
      <c r="AM115" s="93" t="s">
        <v>210</v>
      </c>
      <c r="AN115" s="215"/>
      <c r="AO115" s="215"/>
      <c r="AP115" s="215"/>
      <c r="AQ115" s="215"/>
      <c r="AR115" s="215"/>
      <c r="AS115" s="215"/>
      <c r="AT115" s="93" t="s">
        <v>2122</v>
      </c>
      <c r="AU115" s="93" t="s">
        <v>4075</v>
      </c>
      <c r="AV115" s="215"/>
      <c r="AW115" s="215"/>
      <c r="AX115" s="215"/>
      <c r="AY115" s="215"/>
      <c r="AZ115" s="94"/>
      <c r="BA115" s="93" t="s">
        <v>5254</v>
      </c>
      <c r="BB115" s="93" t="s">
        <v>5255</v>
      </c>
      <c r="BC115" s="93" t="s">
        <v>671</v>
      </c>
      <c r="BD115" s="93" t="s">
        <v>5256</v>
      </c>
      <c r="BE115" s="93" t="s">
        <v>5257</v>
      </c>
      <c r="BF115" s="93"/>
      <c r="BG115" s="215"/>
      <c r="BH115" s="93" t="s">
        <v>3661</v>
      </c>
      <c r="BI115" s="93" t="s">
        <v>5258</v>
      </c>
      <c r="BJ115" s="93"/>
      <c r="BK115" s="93" t="s">
        <v>2293</v>
      </c>
      <c r="BL115" s="215"/>
      <c r="BM115" s="93" t="s">
        <v>2554</v>
      </c>
      <c r="BN115" s="215"/>
      <c r="BO115" s="215"/>
      <c r="BP115" s="94"/>
      <c r="BQ115" s="93"/>
      <c r="BR115" s="93" t="s">
        <v>2331</v>
      </c>
      <c r="BS115" s="93" t="s">
        <v>3166</v>
      </c>
      <c r="BT115" s="93" t="s">
        <v>717</v>
      </c>
      <c r="BU115" s="93"/>
      <c r="BV115" s="93" t="s">
        <v>5259</v>
      </c>
      <c r="BW115" s="93" t="s">
        <v>5260</v>
      </c>
      <c r="BX115" s="93" t="s">
        <v>5261</v>
      </c>
      <c r="BY115" s="215"/>
      <c r="BZ115" s="93" t="s">
        <v>3356</v>
      </c>
      <c r="CA115" s="93" t="s">
        <v>4787</v>
      </c>
      <c r="CB115" s="215"/>
      <c r="CC115" s="93" t="s">
        <v>4242</v>
      </c>
      <c r="CD115" s="215"/>
      <c r="CE115" s="194"/>
      <c r="CF115" s="93" t="s">
        <v>4961</v>
      </c>
      <c r="CG115" s="93" t="s">
        <v>4107</v>
      </c>
      <c r="CH115" s="93" t="s">
        <v>2673</v>
      </c>
      <c r="CI115" s="93" t="s">
        <v>5262</v>
      </c>
      <c r="CJ115" s="215"/>
      <c r="CK115" s="93" t="s">
        <v>5263</v>
      </c>
      <c r="CL115" s="93" t="s">
        <v>3386</v>
      </c>
      <c r="CM115" s="93" t="s">
        <v>1390</v>
      </c>
      <c r="CN115" s="215"/>
      <c r="CO115" s="215"/>
      <c r="CP115" s="215"/>
      <c r="CQ115" s="215"/>
      <c r="CR115" s="215"/>
      <c r="CS115" s="103"/>
      <c r="CT115" s="93" t="s">
        <v>3490</v>
      </c>
      <c r="CU115" s="93" t="s">
        <v>4984</v>
      </c>
      <c r="CV115" s="93" t="s">
        <v>2409</v>
      </c>
      <c r="CW115" s="93" t="s">
        <v>705</v>
      </c>
      <c r="CX115" s="93" t="s">
        <v>5264</v>
      </c>
      <c r="CY115" s="93" t="s">
        <v>3337</v>
      </c>
      <c r="CZ115" s="93" t="s">
        <v>5265</v>
      </c>
      <c r="DA115" s="93" t="s">
        <v>2601</v>
      </c>
      <c r="DB115" s="215"/>
      <c r="DC115" s="215"/>
      <c r="DD115" s="215"/>
      <c r="DE115" s="215"/>
      <c r="DF115" s="194"/>
      <c r="DG115" s="215"/>
      <c r="DH115" s="215"/>
      <c r="DI115" s="215"/>
      <c r="DJ115" s="215"/>
      <c r="DK115" s="93" t="s">
        <v>4992</v>
      </c>
      <c r="DL115" s="215"/>
      <c r="DM115" s="215"/>
      <c r="DN115" s="215"/>
      <c r="DO115" s="215"/>
      <c r="DP115" s="93" t="s">
        <v>5266</v>
      </c>
      <c r="DQ115" s="93"/>
      <c r="DR115" s="215"/>
      <c r="DS115" s="93" t="s">
        <v>5267</v>
      </c>
      <c r="DT115" s="93" t="s">
        <v>5268</v>
      </c>
      <c r="DU115" s="93" t="s">
        <v>3273</v>
      </c>
      <c r="DV115" s="215"/>
      <c r="DW115" s="215"/>
      <c r="DX115" s="93" t="s">
        <v>195</v>
      </c>
      <c r="DY115" s="93" t="s">
        <v>1404</v>
      </c>
      <c r="DZ115" s="215"/>
      <c r="EA115" s="215"/>
      <c r="EB115" s="235"/>
    </row>
    <row r="116" ht="15.75" customHeight="1">
      <c r="A116" s="537" t="s">
        <v>5269</v>
      </c>
      <c r="B116" s="106" t="s">
        <v>5270</v>
      </c>
      <c r="C116" s="107" t="s">
        <v>1432</v>
      </c>
      <c r="D116" s="108" t="s">
        <v>1432</v>
      </c>
      <c r="E116" s="109" t="s">
        <v>1432</v>
      </c>
      <c r="F116" s="110" t="s">
        <v>640</v>
      </c>
      <c r="G116" s="106" t="s">
        <v>3541</v>
      </c>
      <c r="H116" s="185"/>
      <c r="I116" s="185" t="s">
        <v>5271</v>
      </c>
      <c r="J116" s="185" t="s">
        <v>4913</v>
      </c>
      <c r="K116" s="185" t="s">
        <v>5272</v>
      </c>
      <c r="L116" s="112" t="s">
        <v>5273</v>
      </c>
      <c r="M116" s="218"/>
      <c r="N116" s="218"/>
      <c r="O116" s="218"/>
      <c r="P116" s="185" t="s">
        <v>250</v>
      </c>
      <c r="Q116" s="218"/>
      <c r="R116" s="218"/>
      <c r="S116" s="185" t="s">
        <v>3753</v>
      </c>
      <c r="T116" s="218"/>
      <c r="U116" s="185" t="s">
        <v>5274</v>
      </c>
      <c r="V116" s="218"/>
      <c r="W116" s="94"/>
      <c r="X116" s="118" t="s">
        <v>3683</v>
      </c>
      <c r="Y116" s="220"/>
      <c r="Z116" s="118" t="s">
        <v>5275</v>
      </c>
      <c r="AA116" s="220"/>
      <c r="AB116" s="118" t="s">
        <v>1366</v>
      </c>
      <c r="AC116" s="220"/>
      <c r="AD116" s="220"/>
      <c r="AE116" s="220"/>
      <c r="AF116" s="118" t="s">
        <v>5276</v>
      </c>
      <c r="AG116" s="118" t="s">
        <v>5277</v>
      </c>
      <c r="AH116" s="220"/>
      <c r="AI116" s="118" t="s">
        <v>5278</v>
      </c>
      <c r="AJ116" s="118" t="s">
        <v>5279</v>
      </c>
      <c r="AK116" s="94"/>
      <c r="AL116" s="187" t="s">
        <v>3222</v>
      </c>
      <c r="AM116" s="187" t="s">
        <v>5280</v>
      </c>
      <c r="AN116" s="221"/>
      <c r="AO116" s="221"/>
      <c r="AP116" s="221"/>
      <c r="AQ116" s="221"/>
      <c r="AR116" s="221"/>
      <c r="AS116" s="221"/>
      <c r="AT116" s="187" t="s">
        <v>5010</v>
      </c>
      <c r="AU116" s="187" t="s">
        <v>2502</v>
      </c>
      <c r="AV116" s="221"/>
      <c r="AW116" s="221"/>
      <c r="AX116" s="187" t="s">
        <v>5281</v>
      </c>
      <c r="AY116" s="221"/>
      <c r="AZ116" s="94"/>
      <c r="BA116" s="131"/>
      <c r="BB116" s="201" t="s">
        <v>2002</v>
      </c>
      <c r="BC116" s="190" t="s">
        <v>391</v>
      </c>
      <c r="BD116" s="190" t="s">
        <v>5083</v>
      </c>
      <c r="BE116" s="131"/>
      <c r="BF116" s="190" t="s">
        <v>3864</v>
      </c>
      <c r="BG116" s="131"/>
      <c r="BH116" s="190" t="s">
        <v>358</v>
      </c>
      <c r="BI116" s="131"/>
      <c r="BJ116" s="131"/>
      <c r="BK116" s="190" t="s">
        <v>5282</v>
      </c>
      <c r="BL116" s="131"/>
      <c r="BM116" s="131"/>
      <c r="BN116" s="131"/>
      <c r="BO116" s="131"/>
      <c r="BP116" s="94"/>
      <c r="BQ116" s="222"/>
      <c r="BR116" s="222"/>
      <c r="BS116" s="139" t="s">
        <v>5283</v>
      </c>
      <c r="BT116" s="139" t="s">
        <v>5284</v>
      </c>
      <c r="BU116" s="222"/>
      <c r="BV116" s="139" t="s">
        <v>5285</v>
      </c>
      <c r="BW116" s="222"/>
      <c r="BX116" s="222"/>
      <c r="BY116" s="222"/>
      <c r="BZ116" s="139" t="s">
        <v>1881</v>
      </c>
      <c r="CA116" s="222"/>
      <c r="CB116" s="222"/>
      <c r="CC116" s="222"/>
      <c r="CD116" s="222"/>
      <c r="CE116" s="224"/>
      <c r="CF116" s="165" t="s">
        <v>3991</v>
      </c>
      <c r="CG116" s="141" t="s">
        <v>2442</v>
      </c>
      <c r="CH116" s="165" t="s">
        <v>5286</v>
      </c>
      <c r="CI116" s="165" t="s">
        <v>5287</v>
      </c>
      <c r="CJ116" s="165" t="s">
        <v>1283</v>
      </c>
      <c r="CK116" s="165" t="s">
        <v>5288</v>
      </c>
      <c r="CL116" s="165" t="s">
        <v>2000</v>
      </c>
      <c r="CM116" s="165" t="s">
        <v>5289</v>
      </c>
      <c r="CN116" s="226"/>
      <c r="CO116" s="226"/>
      <c r="CP116" s="226"/>
      <c r="CQ116" s="226"/>
      <c r="CR116" s="226"/>
      <c r="CS116" s="103"/>
      <c r="CT116" s="209" t="s">
        <v>5290</v>
      </c>
      <c r="CU116" s="227"/>
      <c r="CV116" s="209" t="s">
        <v>5291</v>
      </c>
      <c r="CW116" s="227"/>
      <c r="CX116" s="227"/>
      <c r="CY116" s="227"/>
      <c r="CZ116" s="209"/>
      <c r="DA116" s="209" t="s">
        <v>3834</v>
      </c>
      <c r="DB116" s="227"/>
      <c r="DC116" s="227"/>
      <c r="DD116" s="227"/>
      <c r="DE116" s="227"/>
      <c r="DF116" s="237"/>
      <c r="DG116" s="210" t="s">
        <v>5292</v>
      </c>
      <c r="DH116" s="229"/>
      <c r="DI116" s="229"/>
      <c r="DJ116" s="229"/>
      <c r="DK116" s="229"/>
      <c r="DL116" s="229"/>
      <c r="DM116" s="229"/>
      <c r="DN116" s="229"/>
      <c r="DO116" s="229"/>
      <c r="DP116" s="229"/>
      <c r="DQ116" s="229"/>
      <c r="DR116" s="229"/>
      <c r="DS116" s="152" t="s">
        <v>5293</v>
      </c>
      <c r="DT116" s="210" t="s">
        <v>5294</v>
      </c>
      <c r="DU116" s="229"/>
      <c r="DV116" s="210" t="s">
        <v>5143</v>
      </c>
      <c r="DW116" s="229"/>
      <c r="DX116" s="210" t="s">
        <v>3647</v>
      </c>
      <c r="DY116" s="152" t="s">
        <v>1030</v>
      </c>
      <c r="DZ116" s="229"/>
      <c r="EA116" s="229"/>
      <c r="EB116" s="270" t="s">
        <v>5295</v>
      </c>
    </row>
    <row r="117">
      <c r="A117" s="538" t="s">
        <v>5296</v>
      </c>
      <c r="B117" s="83" t="s">
        <v>5297</v>
      </c>
      <c r="C117" s="84" t="s">
        <v>1432</v>
      </c>
      <c r="D117" s="85" t="s">
        <v>1432</v>
      </c>
      <c r="E117" s="86" t="s">
        <v>1432</v>
      </c>
      <c r="F117" s="87" t="s">
        <v>1432</v>
      </c>
      <c r="G117" s="83" t="s">
        <v>5298</v>
      </c>
      <c r="H117" s="93" t="s">
        <v>4421</v>
      </c>
      <c r="I117" s="93" t="s">
        <v>5299</v>
      </c>
      <c r="J117" s="93" t="s">
        <v>4221</v>
      </c>
      <c r="K117" s="93" t="s">
        <v>457</v>
      </c>
      <c r="L117" s="93" t="s">
        <v>2091</v>
      </c>
      <c r="M117" s="93" t="s">
        <v>5300</v>
      </c>
      <c r="N117" s="93" t="s">
        <v>5301</v>
      </c>
      <c r="O117" s="93" t="s">
        <v>5302</v>
      </c>
      <c r="P117" s="93" t="s">
        <v>5303</v>
      </c>
      <c r="Q117" s="215"/>
      <c r="R117" s="215"/>
      <c r="S117" s="215"/>
      <c r="T117" s="215"/>
      <c r="U117" s="215"/>
      <c r="V117" s="215"/>
      <c r="W117" s="94"/>
      <c r="X117" s="93" t="s">
        <v>2982</v>
      </c>
      <c r="Y117" s="93" t="s">
        <v>766</v>
      </c>
      <c r="Z117" s="93" t="s">
        <v>4433</v>
      </c>
      <c r="AA117" s="93" t="s">
        <v>805</v>
      </c>
      <c r="AB117" s="93" t="s">
        <v>4465</v>
      </c>
      <c r="AC117" s="93" t="s">
        <v>3000</v>
      </c>
      <c r="AD117" s="93"/>
      <c r="AE117" s="93" t="s">
        <v>5304</v>
      </c>
      <c r="AF117" s="93" t="s">
        <v>5305</v>
      </c>
      <c r="AG117" s="215"/>
      <c r="AH117" s="215"/>
      <c r="AI117" s="215"/>
      <c r="AJ117" s="215"/>
      <c r="AK117" s="94"/>
      <c r="AL117" s="215"/>
      <c r="AM117" s="215"/>
      <c r="AN117" s="215"/>
      <c r="AO117" s="215"/>
      <c r="AP117" s="215"/>
      <c r="AQ117" s="215"/>
      <c r="AR117" s="215"/>
      <c r="AS117" s="215"/>
      <c r="AT117" s="93" t="s">
        <v>2701</v>
      </c>
      <c r="AU117" s="93" t="s">
        <v>1517</v>
      </c>
      <c r="AV117" s="215"/>
      <c r="AW117" s="215"/>
      <c r="AX117" s="215"/>
      <c r="AY117" s="215"/>
      <c r="AZ117" s="94"/>
      <c r="BA117" s="93" t="s">
        <v>5306</v>
      </c>
      <c r="BB117" s="93" t="s">
        <v>402</v>
      </c>
      <c r="BC117" s="93" t="s">
        <v>613</v>
      </c>
      <c r="BD117" s="93" t="s">
        <v>5307</v>
      </c>
      <c r="BE117" s="93" t="s">
        <v>5308</v>
      </c>
      <c r="BF117" s="93" t="s">
        <v>5309</v>
      </c>
      <c r="BG117" s="93" t="s">
        <v>5310</v>
      </c>
      <c r="BH117" s="93" t="s">
        <v>2685</v>
      </c>
      <c r="BI117" s="215"/>
      <c r="BJ117" s="93" t="s">
        <v>5311</v>
      </c>
      <c r="BK117" s="93" t="s">
        <v>5312</v>
      </c>
      <c r="BL117" s="215"/>
      <c r="BM117" s="215"/>
      <c r="BN117" s="215"/>
      <c r="BO117" s="215"/>
      <c r="BP117" s="94"/>
      <c r="BQ117" s="93" t="s">
        <v>5313</v>
      </c>
      <c r="BR117" s="93" t="s">
        <v>4749</v>
      </c>
      <c r="BS117" s="93" t="s">
        <v>2000</v>
      </c>
      <c r="BT117" s="93" t="s">
        <v>5314</v>
      </c>
      <c r="BU117" s="93" t="s">
        <v>5315</v>
      </c>
      <c r="BV117" s="93" t="s">
        <v>1375</v>
      </c>
      <c r="BW117" s="93" t="s">
        <v>5316</v>
      </c>
      <c r="BX117" s="215"/>
      <c r="BY117" s="93" t="s">
        <v>5317</v>
      </c>
      <c r="BZ117" s="93" t="s">
        <v>1629</v>
      </c>
      <c r="CA117" s="215"/>
      <c r="CB117" s="215"/>
      <c r="CC117" s="215"/>
      <c r="CD117" s="215"/>
      <c r="CE117" s="194"/>
      <c r="CF117" s="93" t="s">
        <v>5318</v>
      </c>
      <c r="CG117" s="93" t="s">
        <v>4966</v>
      </c>
      <c r="CH117" s="93" t="s">
        <v>3083</v>
      </c>
      <c r="CI117" s="93" t="s">
        <v>5319</v>
      </c>
      <c r="CJ117" s="93" t="s">
        <v>5320</v>
      </c>
      <c r="CK117" s="93" t="s">
        <v>5321</v>
      </c>
      <c r="CL117" s="93" t="s">
        <v>4865</v>
      </c>
      <c r="CM117" s="93" t="s">
        <v>5305</v>
      </c>
      <c r="CN117" s="215"/>
      <c r="CO117" s="215"/>
      <c r="CP117" s="215"/>
      <c r="CQ117" s="215"/>
      <c r="CR117" s="215"/>
      <c r="CS117" s="103"/>
      <c r="CT117" s="93" t="s">
        <v>1113</v>
      </c>
      <c r="CU117" s="93" t="s">
        <v>4681</v>
      </c>
      <c r="CV117" s="93" t="s">
        <v>5322</v>
      </c>
      <c r="CW117" s="93" t="s">
        <v>1602</v>
      </c>
      <c r="CX117" s="93" t="s">
        <v>4912</v>
      </c>
      <c r="CY117" s="93" t="s">
        <v>4726</v>
      </c>
      <c r="CZ117" s="93" t="s">
        <v>5323</v>
      </c>
      <c r="DA117" s="93" t="s">
        <v>2569</v>
      </c>
      <c r="DB117" s="215"/>
      <c r="DC117" s="215"/>
      <c r="DD117" s="215"/>
      <c r="DE117" s="215"/>
      <c r="DF117" s="194"/>
      <c r="DG117" s="93" t="s">
        <v>5324</v>
      </c>
      <c r="DH117" s="215"/>
      <c r="DI117" s="215"/>
      <c r="DJ117" s="215"/>
      <c r="DK117" s="215"/>
      <c r="DL117" s="215"/>
      <c r="DM117" s="215"/>
      <c r="DN117" s="215"/>
      <c r="DO117" s="215"/>
      <c r="DP117" s="93" t="s">
        <v>4193</v>
      </c>
      <c r="DQ117" s="93" t="s">
        <v>854</v>
      </c>
      <c r="DR117" s="215"/>
      <c r="DS117" s="215"/>
      <c r="DT117" s="215"/>
      <c r="DU117" s="215"/>
      <c r="DV117" s="215"/>
      <c r="DW117" s="215"/>
      <c r="DX117" s="215"/>
      <c r="DY117" s="215"/>
      <c r="DZ117" s="215"/>
      <c r="EA117" s="215"/>
      <c r="EB117" s="481"/>
    </row>
    <row r="118">
      <c r="A118" s="477" t="s">
        <v>5325</v>
      </c>
      <c r="B118" s="106" t="s">
        <v>5326</v>
      </c>
      <c r="C118" s="107" t="s">
        <v>1432</v>
      </c>
      <c r="D118" s="108" t="s">
        <v>1432</v>
      </c>
      <c r="E118" s="109" t="s">
        <v>1432</v>
      </c>
      <c r="F118" s="110" t="s">
        <v>832</v>
      </c>
      <c r="G118" s="106" t="s">
        <v>5327</v>
      </c>
      <c r="H118" s="218"/>
      <c r="I118" s="218"/>
      <c r="J118" s="185" t="s">
        <v>5328</v>
      </c>
      <c r="K118" s="185" t="s">
        <v>4388</v>
      </c>
      <c r="L118" s="185" t="s">
        <v>861</v>
      </c>
      <c r="M118" s="218"/>
      <c r="N118" s="185" t="s">
        <v>1213</v>
      </c>
      <c r="O118" s="185" t="s">
        <v>5329</v>
      </c>
      <c r="P118" s="185" t="s">
        <v>3433</v>
      </c>
      <c r="Q118" s="218"/>
      <c r="R118" s="218"/>
      <c r="S118" s="218"/>
      <c r="T118" s="218"/>
      <c r="U118" s="218"/>
      <c r="V118" s="218"/>
      <c r="W118" s="94"/>
      <c r="X118" s="118" t="s">
        <v>4267</v>
      </c>
      <c r="Y118" s="220"/>
      <c r="Z118" s="118" t="s">
        <v>840</v>
      </c>
      <c r="AA118" s="118" t="s">
        <v>2195</v>
      </c>
      <c r="AB118" s="220"/>
      <c r="AC118" s="220"/>
      <c r="AD118" s="220"/>
      <c r="AE118" s="220"/>
      <c r="AF118" s="220"/>
      <c r="AG118" s="220"/>
      <c r="AH118" s="220"/>
      <c r="AI118" s="220"/>
      <c r="AJ118" s="220"/>
      <c r="AK118" s="94"/>
      <c r="AL118" s="221"/>
      <c r="AM118" s="221"/>
      <c r="AN118" s="221"/>
      <c r="AO118" s="221"/>
      <c r="AP118" s="221"/>
      <c r="AQ118" s="221"/>
      <c r="AR118" s="221"/>
      <c r="AS118" s="221"/>
      <c r="AT118" s="187" t="s">
        <v>4381</v>
      </c>
      <c r="AU118" s="187" t="s">
        <v>2522</v>
      </c>
      <c r="AV118" s="221"/>
      <c r="AW118" s="221"/>
      <c r="AX118" s="221"/>
      <c r="AY118" s="221"/>
      <c r="AZ118" s="94"/>
      <c r="BA118" s="131"/>
      <c r="BB118" s="131"/>
      <c r="BC118" s="131"/>
      <c r="BD118" s="131"/>
      <c r="BE118" s="190" t="s">
        <v>5330</v>
      </c>
      <c r="BF118" s="131"/>
      <c r="BG118" s="131"/>
      <c r="BH118" s="190" t="s">
        <v>4327</v>
      </c>
      <c r="BI118" s="131"/>
      <c r="BJ118" s="190" t="s">
        <v>5331</v>
      </c>
      <c r="BK118" s="131"/>
      <c r="BL118" s="131"/>
      <c r="BM118" s="131"/>
      <c r="BN118" s="131"/>
      <c r="BO118" s="131"/>
      <c r="BP118" s="94"/>
      <c r="BQ118" s="139" t="s">
        <v>5332</v>
      </c>
      <c r="BR118" s="222"/>
      <c r="BS118" s="222"/>
      <c r="BT118" s="139" t="s">
        <v>5284</v>
      </c>
      <c r="BU118" s="222"/>
      <c r="BV118" s="222"/>
      <c r="BW118" s="222"/>
      <c r="BX118" s="222"/>
      <c r="BY118" s="222"/>
      <c r="BZ118" s="222"/>
      <c r="CA118" s="222"/>
      <c r="CB118" s="222"/>
      <c r="CC118" s="222"/>
      <c r="CD118" s="222"/>
      <c r="CE118" s="224"/>
      <c r="CF118" s="165" t="s">
        <v>5333</v>
      </c>
      <c r="CG118" s="165" t="s">
        <v>1460</v>
      </c>
      <c r="CH118" s="226"/>
      <c r="CI118" s="226"/>
      <c r="CJ118" s="226"/>
      <c r="CK118" s="226"/>
      <c r="CL118" s="226"/>
      <c r="CM118" s="141" t="s">
        <v>1265</v>
      </c>
      <c r="CN118" s="226"/>
      <c r="CO118" s="226"/>
      <c r="CP118" s="226"/>
      <c r="CQ118" s="226"/>
      <c r="CR118" s="226"/>
      <c r="CS118" s="103"/>
      <c r="CT118" s="209" t="s">
        <v>5334</v>
      </c>
      <c r="CU118" s="227"/>
      <c r="CV118" s="227"/>
      <c r="CW118" s="227"/>
      <c r="CX118" s="227"/>
      <c r="CY118" s="209" t="s">
        <v>1266</v>
      </c>
      <c r="CZ118" s="209" t="s">
        <v>1295</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3"/>
    </row>
    <row r="119" ht="15.75" customHeight="1">
      <c r="A119" s="539" t="s">
        <v>5335</v>
      </c>
      <c r="B119" s="83" t="s">
        <v>5336</v>
      </c>
      <c r="C119" s="84" t="s">
        <v>1432</v>
      </c>
      <c r="D119" s="85" t="s">
        <v>1432</v>
      </c>
      <c r="E119" s="86" t="s">
        <v>1432</v>
      </c>
      <c r="F119" s="87" t="s">
        <v>1432</v>
      </c>
      <c r="G119" s="83" t="s">
        <v>1997</v>
      </c>
      <c r="H119" s="93" t="s">
        <v>5337</v>
      </c>
      <c r="I119" s="93" t="s">
        <v>587</v>
      </c>
      <c r="J119" s="93" t="s">
        <v>5338</v>
      </c>
      <c r="K119" s="93" t="s">
        <v>4598</v>
      </c>
      <c r="L119" s="93" t="s">
        <v>2394</v>
      </c>
      <c r="M119" s="215"/>
      <c r="N119" s="93" t="s">
        <v>4909</v>
      </c>
      <c r="O119" s="93" t="s">
        <v>879</v>
      </c>
      <c r="P119" s="93" t="s">
        <v>1359</v>
      </c>
      <c r="Q119" s="215"/>
      <c r="R119" s="215"/>
      <c r="S119" s="215"/>
      <c r="T119" s="215"/>
      <c r="U119" s="215"/>
      <c r="V119" s="215"/>
      <c r="W119" s="94"/>
      <c r="X119" s="93" t="s">
        <v>5339</v>
      </c>
      <c r="Y119" s="93" t="s">
        <v>3381</v>
      </c>
      <c r="Z119" s="93" t="s">
        <v>5276</v>
      </c>
      <c r="AA119" s="93" t="s">
        <v>5340</v>
      </c>
      <c r="AB119" s="93" t="s">
        <v>3797</v>
      </c>
      <c r="AC119" s="93" t="s">
        <v>1413</v>
      </c>
      <c r="AD119" s="215"/>
      <c r="AE119" s="93" t="s">
        <v>5341</v>
      </c>
      <c r="AF119" s="93" t="s">
        <v>5342</v>
      </c>
      <c r="AG119" s="215"/>
      <c r="AH119" s="215"/>
      <c r="AI119" s="215"/>
      <c r="AJ119" s="215"/>
      <c r="AK119" s="94"/>
      <c r="AL119" s="215"/>
      <c r="AM119" s="93" t="s">
        <v>885</v>
      </c>
      <c r="AN119" s="215"/>
      <c r="AO119" s="215"/>
      <c r="AP119" s="215"/>
      <c r="AQ119" s="215"/>
      <c r="AR119" s="215"/>
      <c r="AS119" s="215"/>
      <c r="AT119" s="93" t="s">
        <v>3757</v>
      </c>
      <c r="AU119" s="93" t="s">
        <v>5343</v>
      </c>
      <c r="AV119" s="215"/>
      <c r="AW119" s="215"/>
      <c r="AX119" s="215"/>
      <c r="AY119" s="215"/>
      <c r="AZ119" s="94"/>
      <c r="BA119" s="93" t="s">
        <v>4149</v>
      </c>
      <c r="BB119" s="93" t="s">
        <v>258</v>
      </c>
      <c r="BC119" s="93" t="s">
        <v>3507</v>
      </c>
      <c r="BD119" s="93" t="s">
        <v>5344</v>
      </c>
      <c r="BE119" s="93" t="s">
        <v>3295</v>
      </c>
      <c r="BF119" s="215"/>
      <c r="BG119" s="540"/>
      <c r="BH119" s="93" t="s">
        <v>3560</v>
      </c>
      <c r="BI119" s="93" t="s">
        <v>2612</v>
      </c>
      <c r="BJ119" s="215"/>
      <c r="BK119" s="93" t="s">
        <v>5345</v>
      </c>
      <c r="BL119" s="215"/>
      <c r="BM119" s="215"/>
      <c r="BN119" s="215"/>
      <c r="BO119" s="215"/>
      <c r="BP119" s="94"/>
      <c r="BQ119" s="93" t="s">
        <v>5087</v>
      </c>
      <c r="BR119" s="93" t="s">
        <v>5346</v>
      </c>
      <c r="BS119" s="93" t="s">
        <v>4848</v>
      </c>
      <c r="BT119" s="93" t="s">
        <v>1873</v>
      </c>
      <c r="BU119" s="93" t="s">
        <v>247</v>
      </c>
      <c r="BV119" s="93" t="s">
        <v>328</v>
      </c>
      <c r="BW119" s="93"/>
      <c r="BX119" s="93" t="s">
        <v>5347</v>
      </c>
      <c r="BY119" s="215"/>
      <c r="BZ119" s="93" t="s">
        <v>2383</v>
      </c>
      <c r="CA119" s="215"/>
      <c r="CB119" s="215"/>
      <c r="CC119" s="215"/>
      <c r="CD119" s="215"/>
      <c r="CE119" s="194"/>
      <c r="CF119" s="93" t="s">
        <v>5348</v>
      </c>
      <c r="CG119" s="93" t="s">
        <v>5349</v>
      </c>
      <c r="CH119" s="215"/>
      <c r="CI119" s="215"/>
      <c r="CJ119" s="215"/>
      <c r="CK119" s="93" t="s">
        <v>5350</v>
      </c>
      <c r="CL119" s="93" t="s">
        <v>1628</v>
      </c>
      <c r="CM119" s="93" t="s">
        <v>2970</v>
      </c>
      <c r="CN119" s="215"/>
      <c r="CO119" s="215"/>
      <c r="CP119" s="215"/>
      <c r="CQ119" s="215"/>
      <c r="CR119" s="215"/>
      <c r="CS119" s="103"/>
      <c r="CT119" s="93" t="s">
        <v>3481</v>
      </c>
      <c r="CU119" s="93" t="s">
        <v>3330</v>
      </c>
      <c r="CV119" s="93" t="s">
        <v>5351</v>
      </c>
      <c r="CW119" s="93" t="s">
        <v>112</v>
      </c>
      <c r="CX119" s="215"/>
      <c r="CY119" s="215"/>
      <c r="CZ119" s="93" t="s">
        <v>5352</v>
      </c>
      <c r="DA119" s="93" t="s">
        <v>3999</v>
      </c>
      <c r="DB119" s="215"/>
      <c r="DC119" s="215"/>
      <c r="DD119" s="215"/>
      <c r="DE119" s="215"/>
      <c r="DF119" s="194"/>
      <c r="DG119" s="215"/>
      <c r="DH119" s="215"/>
      <c r="DI119" s="215"/>
      <c r="DJ119" s="215"/>
      <c r="DK119" s="215"/>
      <c r="DL119" s="215"/>
      <c r="DM119" s="215"/>
      <c r="DN119" s="215"/>
      <c r="DO119" s="215"/>
      <c r="DP119" s="93" t="s">
        <v>5353</v>
      </c>
      <c r="DQ119" s="93" t="s">
        <v>2179</v>
      </c>
      <c r="DR119" s="215"/>
      <c r="DS119" s="215"/>
      <c r="DT119" s="215"/>
      <c r="DU119" s="215"/>
      <c r="DV119" s="215"/>
      <c r="DW119" s="215"/>
      <c r="DX119" s="215"/>
      <c r="DY119" s="215"/>
      <c r="DZ119" s="215"/>
      <c r="EA119" s="215"/>
      <c r="EB119" s="235"/>
    </row>
    <row r="120" ht="15.75" customHeight="1">
      <c r="A120" s="105" t="s">
        <v>5354</v>
      </c>
      <c r="B120" s="106" t="s">
        <v>5355</v>
      </c>
      <c r="C120" s="107" t="s">
        <v>1432</v>
      </c>
      <c r="D120" s="108" t="s">
        <v>1432</v>
      </c>
      <c r="E120" s="109" t="s">
        <v>1432</v>
      </c>
      <c r="F120" s="110" t="s">
        <v>1432</v>
      </c>
      <c r="G120" s="106" t="s">
        <v>221</v>
      </c>
      <c r="H120" s="253" t="s">
        <v>5356</v>
      </c>
      <c r="I120" s="252" t="s">
        <v>5357</v>
      </c>
      <c r="J120" s="253" t="s">
        <v>1902</v>
      </c>
      <c r="K120" s="253" t="s">
        <v>4104</v>
      </c>
      <c r="L120" s="253"/>
      <c r="M120" s="253"/>
      <c r="N120" s="253"/>
      <c r="O120" s="253"/>
      <c r="P120" s="253"/>
      <c r="Q120" s="218"/>
      <c r="R120" s="218"/>
      <c r="S120" s="218"/>
      <c r="T120" s="218"/>
      <c r="U120" s="218"/>
      <c r="V120" s="218"/>
      <c r="W120" s="94"/>
      <c r="X120" s="431" t="s">
        <v>1693</v>
      </c>
      <c r="Y120" s="256" t="s">
        <v>1445</v>
      </c>
      <c r="Z120" s="256"/>
      <c r="AA120" s="256"/>
      <c r="AB120" s="256"/>
      <c r="AC120" s="256"/>
      <c r="AD120" s="220"/>
      <c r="AE120" s="256"/>
      <c r="AF120" s="431" t="s">
        <v>2560</v>
      </c>
      <c r="AG120" s="220"/>
      <c r="AH120" s="220"/>
      <c r="AI120" s="220"/>
      <c r="AJ120" s="220"/>
      <c r="AK120" s="94"/>
      <c r="AL120" s="221"/>
      <c r="AM120" s="221"/>
      <c r="AN120" s="221"/>
      <c r="AO120" s="221"/>
      <c r="AP120" s="221"/>
      <c r="AQ120" s="221"/>
      <c r="AR120" s="221"/>
      <c r="AS120" s="221"/>
      <c r="AT120" s="259" t="s">
        <v>3734</v>
      </c>
      <c r="AU120" s="188"/>
      <c r="AV120" s="221"/>
      <c r="AW120" s="221"/>
      <c r="AX120" s="221"/>
      <c r="AY120" s="221"/>
      <c r="AZ120" s="94"/>
      <c r="BA120" s="348"/>
      <c r="BB120" s="434" t="s">
        <v>2283</v>
      </c>
      <c r="BC120" s="348"/>
      <c r="BD120" s="348"/>
      <c r="BE120" s="434" t="s">
        <v>5358</v>
      </c>
      <c r="BF120" s="131"/>
      <c r="BG120" s="131"/>
      <c r="BH120" s="348"/>
      <c r="BI120" s="348"/>
      <c r="BJ120" s="348"/>
      <c r="BK120" s="348"/>
      <c r="BL120" s="131"/>
      <c r="BM120" s="131"/>
      <c r="BN120" s="131"/>
      <c r="BO120" s="131"/>
      <c r="BP120" s="94"/>
      <c r="BQ120" s="191"/>
      <c r="BR120" s="191"/>
      <c r="BS120" s="191"/>
      <c r="BT120" s="435" t="s">
        <v>5359</v>
      </c>
      <c r="BU120" s="191"/>
      <c r="BV120" s="191"/>
      <c r="BW120" s="541"/>
      <c r="BX120" s="222"/>
      <c r="BY120" s="191"/>
      <c r="BZ120" s="191"/>
      <c r="CA120" s="222"/>
      <c r="CB120" s="222"/>
      <c r="CC120" s="222"/>
      <c r="CD120" s="222"/>
      <c r="CE120" s="224"/>
      <c r="CF120" s="264"/>
      <c r="CG120" s="264" t="s">
        <v>3559</v>
      </c>
      <c r="CH120" s="264"/>
      <c r="CI120" s="542"/>
      <c r="CJ120" s="226"/>
      <c r="CK120" s="542"/>
      <c r="CL120" s="264"/>
      <c r="CM120" s="264"/>
      <c r="CN120" s="226"/>
      <c r="CO120" s="226"/>
      <c r="CP120" s="226"/>
      <c r="CQ120" s="226"/>
      <c r="CR120" s="226"/>
      <c r="CS120" s="103"/>
      <c r="CT120" s="351"/>
      <c r="CU120" s="227"/>
      <c r="CV120" s="351"/>
      <c r="CW120" s="266" t="s">
        <v>2322</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5360</v>
      </c>
      <c r="B121" s="83" t="s">
        <v>5361</v>
      </c>
      <c r="C121" s="84" t="s">
        <v>1432</v>
      </c>
      <c r="D121" s="85" t="s">
        <v>1432</v>
      </c>
      <c r="E121" s="86" t="s">
        <v>1432</v>
      </c>
      <c r="F121" s="87" t="s">
        <v>1432</v>
      </c>
      <c r="G121" s="83" t="s">
        <v>5362</v>
      </c>
      <c r="H121" s="215"/>
      <c r="I121" s="93" t="s">
        <v>5363</v>
      </c>
      <c r="J121" s="215"/>
      <c r="K121" s="215"/>
      <c r="L121" s="93" t="s">
        <v>3189</v>
      </c>
      <c r="M121" s="215"/>
      <c r="N121" s="93" t="s">
        <v>5041</v>
      </c>
      <c r="O121" s="93" t="s">
        <v>1633</v>
      </c>
      <c r="P121" s="93" t="s">
        <v>3934</v>
      </c>
      <c r="Q121" s="215"/>
      <c r="R121" s="215"/>
      <c r="S121" s="215"/>
      <c r="T121" s="215"/>
      <c r="U121" s="93" t="s">
        <v>5274</v>
      </c>
      <c r="V121" s="215"/>
      <c r="W121" s="94"/>
      <c r="X121" s="215"/>
      <c r="Y121" s="93" t="s">
        <v>771</v>
      </c>
      <c r="Z121" s="93" t="s">
        <v>177</v>
      </c>
      <c r="AA121" s="215"/>
      <c r="AB121" s="93" t="s">
        <v>2318</v>
      </c>
      <c r="AC121" s="215"/>
      <c r="AD121" s="215"/>
      <c r="AE121" s="93" t="s">
        <v>3848</v>
      </c>
      <c r="AF121" s="215"/>
      <c r="AG121" s="215"/>
      <c r="AH121" s="215"/>
      <c r="AI121" s="215"/>
      <c r="AJ121" s="215"/>
      <c r="AK121" s="94"/>
      <c r="AL121" s="93"/>
      <c r="AM121" s="93" t="s">
        <v>5364</v>
      </c>
      <c r="AN121" s="215"/>
      <c r="AO121" s="215"/>
      <c r="AP121" s="215"/>
      <c r="AQ121" s="215"/>
      <c r="AR121" s="215"/>
      <c r="AS121" s="215"/>
      <c r="AT121" s="93" t="s">
        <v>2289</v>
      </c>
      <c r="AU121" s="215"/>
      <c r="AV121" s="215"/>
      <c r="AW121" s="215"/>
      <c r="AX121" s="93" t="s">
        <v>5048</v>
      </c>
      <c r="AY121" s="215"/>
      <c r="AZ121" s="94"/>
      <c r="BA121" s="215"/>
      <c r="BB121" s="215"/>
      <c r="BC121" s="215"/>
      <c r="BD121" s="93" t="s">
        <v>4715</v>
      </c>
      <c r="BE121" s="93" t="s">
        <v>3648</v>
      </c>
      <c r="BF121" s="215"/>
      <c r="BG121" s="215"/>
      <c r="BH121" s="93" t="s">
        <v>5082</v>
      </c>
      <c r="BI121" s="215"/>
      <c r="BJ121" s="215"/>
      <c r="BK121" s="215"/>
      <c r="BL121" s="215"/>
      <c r="BM121" s="215"/>
      <c r="BN121" s="215"/>
      <c r="BO121" s="215"/>
      <c r="BP121" s="94"/>
      <c r="BQ121" s="215"/>
      <c r="BR121" s="93" t="s">
        <v>5365</v>
      </c>
      <c r="BS121" s="93" t="s">
        <v>3690</v>
      </c>
      <c r="BT121" s="215"/>
      <c r="BU121" s="215"/>
      <c r="BV121" s="93" t="s">
        <v>3142</v>
      </c>
      <c r="BW121" s="215"/>
      <c r="BX121" s="93" t="s">
        <v>5366</v>
      </c>
      <c r="BY121" s="215"/>
      <c r="BZ121" s="215"/>
      <c r="CA121" s="215"/>
      <c r="CB121" s="215"/>
      <c r="CC121" s="215"/>
      <c r="CD121" s="215"/>
      <c r="CE121" s="194"/>
      <c r="CF121" s="215"/>
      <c r="CG121" s="215"/>
      <c r="CH121" s="215"/>
      <c r="CI121" s="93" t="s">
        <v>5367</v>
      </c>
      <c r="CJ121" s="215"/>
      <c r="CK121" s="215"/>
      <c r="CL121" s="215"/>
      <c r="CM121" s="215"/>
      <c r="CN121" s="215"/>
      <c r="CO121" s="215"/>
      <c r="CP121" s="215"/>
      <c r="CQ121" s="215"/>
      <c r="CR121" s="215"/>
      <c r="CS121" s="103"/>
      <c r="CT121" s="93" t="s">
        <v>1572</v>
      </c>
      <c r="CU121" s="215"/>
      <c r="CV121" s="93" t="s">
        <v>3198</v>
      </c>
      <c r="CW121" s="215"/>
      <c r="CX121" s="215"/>
      <c r="CY121" s="215"/>
      <c r="CZ121" s="93" t="s">
        <v>5368</v>
      </c>
      <c r="DA121" s="93" t="s">
        <v>3973</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2710</v>
      </c>
      <c r="DZ121" s="215"/>
      <c r="EA121" s="215"/>
      <c r="EB121" s="235"/>
    </row>
    <row r="122" ht="15.75" customHeight="1">
      <c r="A122" s="105" t="s">
        <v>5369</v>
      </c>
      <c r="B122" s="106" t="s">
        <v>5370</v>
      </c>
      <c r="C122" s="107" t="s">
        <v>1432</v>
      </c>
      <c r="D122" s="108" t="s">
        <v>1432</v>
      </c>
      <c r="E122" s="109" t="s">
        <v>1432</v>
      </c>
      <c r="F122" s="110" t="s">
        <v>338</v>
      </c>
      <c r="G122" s="106" t="s">
        <v>3541</v>
      </c>
      <c r="H122" s="218"/>
      <c r="I122" s="185" t="s">
        <v>5371</v>
      </c>
      <c r="J122" s="185" t="s">
        <v>931</v>
      </c>
      <c r="K122" s="241" t="s">
        <v>5039</v>
      </c>
      <c r="L122" s="112" t="s">
        <v>3829</v>
      </c>
      <c r="M122" s="218"/>
      <c r="N122" s="218"/>
      <c r="O122" s="185" t="s">
        <v>2972</v>
      </c>
      <c r="P122" s="185" t="s">
        <v>4877</v>
      </c>
      <c r="Q122" s="218"/>
      <c r="R122" s="218"/>
      <c r="S122" s="185" t="s">
        <v>5372</v>
      </c>
      <c r="T122" s="218"/>
      <c r="U122" s="218"/>
      <c r="V122" s="218"/>
      <c r="W122" s="94"/>
      <c r="X122" s="116" t="s">
        <v>5373</v>
      </c>
      <c r="Y122" s="118" t="s">
        <v>5374</v>
      </c>
      <c r="Z122" s="220"/>
      <c r="AA122" s="118" t="s">
        <v>5375</v>
      </c>
      <c r="AB122" s="197" t="s">
        <v>2706</v>
      </c>
      <c r="AC122" s="220"/>
      <c r="AD122" s="220"/>
      <c r="AE122" s="220"/>
      <c r="AF122" s="118" t="s">
        <v>5071</v>
      </c>
      <c r="AG122" s="220"/>
      <c r="AH122" s="220"/>
      <c r="AI122" s="220"/>
      <c r="AJ122" s="118" t="s">
        <v>5376</v>
      </c>
      <c r="AK122" s="94"/>
      <c r="AL122" s="221"/>
      <c r="AM122" s="187" t="s">
        <v>2452</v>
      </c>
      <c r="AN122" s="187" t="s">
        <v>5377</v>
      </c>
      <c r="AO122" s="221"/>
      <c r="AP122" s="187" t="s">
        <v>2371</v>
      </c>
      <c r="AQ122" s="187"/>
      <c r="AR122" s="221"/>
      <c r="AS122" s="221"/>
      <c r="AT122" s="187" t="s">
        <v>4899</v>
      </c>
      <c r="AU122" s="187" t="s">
        <v>5378</v>
      </c>
      <c r="AV122" s="221"/>
      <c r="AW122" s="221"/>
      <c r="AX122" s="187" t="s">
        <v>5379</v>
      </c>
      <c r="AY122" s="221"/>
      <c r="AZ122" s="94"/>
      <c r="BA122" s="190" t="s">
        <v>5380</v>
      </c>
      <c r="BB122" s="190" t="s">
        <v>5381</v>
      </c>
      <c r="BC122" s="190" t="s">
        <v>3711</v>
      </c>
      <c r="BD122" s="127" t="s">
        <v>4106</v>
      </c>
      <c r="BE122" s="131"/>
      <c r="BF122" s="131"/>
      <c r="BG122" s="131"/>
      <c r="BH122" s="190" t="s">
        <v>1982</v>
      </c>
      <c r="BI122" s="543"/>
      <c r="BJ122" s="190" t="s">
        <v>5382</v>
      </c>
      <c r="BK122" s="190" t="s">
        <v>4969</v>
      </c>
      <c r="BL122" s="190"/>
      <c r="BM122" s="131"/>
      <c r="BN122" s="131"/>
      <c r="BO122" s="131"/>
      <c r="BP122" s="94"/>
      <c r="BQ122" s="139" t="s">
        <v>5383</v>
      </c>
      <c r="BR122" s="222"/>
      <c r="BS122" s="139" t="s">
        <v>5384</v>
      </c>
      <c r="BT122" s="222"/>
      <c r="BU122" s="222"/>
      <c r="BV122" s="134" t="s">
        <v>5385</v>
      </c>
      <c r="BW122" s="139" t="s">
        <v>5386</v>
      </c>
      <c r="BX122" s="262" t="s">
        <v>646</v>
      </c>
      <c r="BY122" s="134" t="s">
        <v>521</v>
      </c>
      <c r="BZ122" s="222"/>
      <c r="CA122" s="222"/>
      <c r="CB122" s="222"/>
      <c r="CC122" s="139" t="s">
        <v>4741</v>
      </c>
      <c r="CD122" s="222"/>
      <c r="CE122" s="224"/>
      <c r="CF122" s="165" t="s">
        <v>5387</v>
      </c>
      <c r="CG122" s="165" t="s">
        <v>5388</v>
      </c>
      <c r="CH122" s="226"/>
      <c r="CI122" s="226"/>
      <c r="CJ122" s="226"/>
      <c r="CK122" s="226"/>
      <c r="CL122" s="165" t="s">
        <v>2129</v>
      </c>
      <c r="CM122" s="165" t="s">
        <v>4172</v>
      </c>
      <c r="CN122" s="226"/>
      <c r="CO122" s="226"/>
      <c r="CP122" s="226"/>
      <c r="CQ122" s="226"/>
      <c r="CR122" s="226"/>
      <c r="CS122" s="103"/>
      <c r="CT122" s="385" t="s">
        <v>823</v>
      </c>
      <c r="CU122" s="227"/>
      <c r="CV122" s="209" t="s">
        <v>1475</v>
      </c>
      <c r="CW122" s="209"/>
      <c r="CX122" s="227"/>
      <c r="CY122" s="227"/>
      <c r="CZ122" s="146" t="s">
        <v>5389</v>
      </c>
      <c r="DA122" s="209" t="s">
        <v>5390</v>
      </c>
      <c r="DB122" s="227"/>
      <c r="DC122" s="227"/>
      <c r="DD122" s="209"/>
      <c r="DE122" s="227"/>
      <c r="DF122" s="237"/>
      <c r="DG122" s="229"/>
      <c r="DH122" s="229"/>
      <c r="DI122" s="229"/>
      <c r="DJ122" s="210"/>
      <c r="DK122" s="210" t="s">
        <v>707</v>
      </c>
      <c r="DL122" s="210" t="s">
        <v>5391</v>
      </c>
      <c r="DM122" s="210" t="s">
        <v>3297</v>
      </c>
      <c r="DN122" s="210" t="s">
        <v>2618</v>
      </c>
      <c r="DO122" s="229"/>
      <c r="DP122" s="229"/>
      <c r="DQ122" s="229"/>
      <c r="DR122" s="229"/>
      <c r="DS122" s="229"/>
      <c r="DT122" s="229"/>
      <c r="DU122" s="229"/>
      <c r="DV122" s="229"/>
      <c r="DW122" s="229"/>
      <c r="DX122" s="210" t="s">
        <v>109</v>
      </c>
      <c r="DY122" s="210" t="s">
        <v>5392</v>
      </c>
      <c r="DZ122" s="229"/>
      <c r="EA122" s="229"/>
      <c r="EB122" s="270"/>
    </row>
    <row r="123">
      <c r="A123" s="402" t="s">
        <v>5393</v>
      </c>
      <c r="B123" s="83" t="s">
        <v>5394</v>
      </c>
      <c r="C123" s="84" t="s">
        <v>1432</v>
      </c>
      <c r="D123" s="85" t="s">
        <v>1432</v>
      </c>
      <c r="E123" s="86" t="s">
        <v>1432</v>
      </c>
      <c r="F123" s="87" t="s">
        <v>1432</v>
      </c>
      <c r="G123" s="83" t="s">
        <v>4761</v>
      </c>
      <c r="H123" s="544" t="s">
        <v>3008</v>
      </c>
      <c r="I123" s="544" t="s">
        <v>5395</v>
      </c>
      <c r="J123" s="544" t="s">
        <v>5396</v>
      </c>
      <c r="K123" s="544" t="s">
        <v>4125</v>
      </c>
      <c r="L123" s="544" t="s">
        <v>5397</v>
      </c>
      <c r="M123" s="544" t="s">
        <v>5398</v>
      </c>
      <c r="N123" s="544" t="s">
        <v>2406</v>
      </c>
      <c r="O123" s="544" t="s">
        <v>4832</v>
      </c>
      <c r="P123" s="544" t="s">
        <v>3619</v>
      </c>
      <c r="Q123" s="545"/>
      <c r="R123" s="545"/>
      <c r="S123" s="544" t="s">
        <v>3207</v>
      </c>
      <c r="T123" s="545"/>
      <c r="U123" s="544" t="s">
        <v>3569</v>
      </c>
      <c r="V123" s="544" t="s">
        <v>5399</v>
      </c>
      <c r="W123" s="546"/>
      <c r="X123" s="544" t="s">
        <v>5400</v>
      </c>
      <c r="Y123" s="544" t="s">
        <v>5401</v>
      </c>
      <c r="Z123" s="544" t="s">
        <v>840</v>
      </c>
      <c r="AA123" s="544" t="s">
        <v>3464</v>
      </c>
      <c r="AB123" s="544" t="s">
        <v>1036</v>
      </c>
      <c r="AC123" s="544" t="s">
        <v>2110</v>
      </c>
      <c r="AD123" s="545"/>
      <c r="AE123" s="544" t="s">
        <v>3338</v>
      </c>
      <c r="AF123" s="544" t="s">
        <v>4934</v>
      </c>
      <c r="AG123" s="544" t="s">
        <v>5402</v>
      </c>
      <c r="AH123" s="545"/>
      <c r="AI123" s="544" t="s">
        <v>5403</v>
      </c>
      <c r="AJ123" s="545"/>
      <c r="AK123" s="546"/>
      <c r="AL123" s="544" t="s">
        <v>4436</v>
      </c>
      <c r="AM123" s="544" t="s">
        <v>5404</v>
      </c>
      <c r="AN123" s="545"/>
      <c r="AO123" s="545"/>
      <c r="AP123" s="544" t="s">
        <v>5405</v>
      </c>
      <c r="AQ123" s="544"/>
      <c r="AR123" s="544" t="s">
        <v>3613</v>
      </c>
      <c r="AS123" s="545"/>
      <c r="AT123" s="544" t="s">
        <v>5406</v>
      </c>
      <c r="AU123" s="544" t="s">
        <v>688</v>
      </c>
      <c r="AV123" s="544" t="s">
        <v>5407</v>
      </c>
      <c r="AW123" s="545"/>
      <c r="AX123" s="545"/>
      <c r="AY123" s="545"/>
      <c r="AZ123" s="547"/>
      <c r="BA123" s="544" t="s">
        <v>2918</v>
      </c>
      <c r="BB123" s="544" t="s">
        <v>1234</v>
      </c>
      <c r="BC123" s="544" t="s">
        <v>5408</v>
      </c>
      <c r="BD123" s="544" t="s">
        <v>1687</v>
      </c>
      <c r="BE123" s="544" t="s">
        <v>298</v>
      </c>
      <c r="BF123" s="544" t="s">
        <v>5409</v>
      </c>
      <c r="BG123" s="544" t="s">
        <v>5410</v>
      </c>
      <c r="BH123" s="544" t="s">
        <v>5411</v>
      </c>
      <c r="BI123" s="545"/>
      <c r="BJ123" s="544" t="s">
        <v>5412</v>
      </c>
      <c r="BK123" s="544" t="s">
        <v>5139</v>
      </c>
      <c r="BL123" s="545"/>
      <c r="BM123" s="544" t="s">
        <v>4680</v>
      </c>
      <c r="BN123" s="544" t="s">
        <v>5413</v>
      </c>
      <c r="BO123" s="544" t="s">
        <v>5414</v>
      </c>
      <c r="BP123" s="547"/>
      <c r="BQ123" s="545"/>
      <c r="BR123" s="544" t="s">
        <v>5415</v>
      </c>
      <c r="BS123" s="544" t="s">
        <v>5416</v>
      </c>
      <c r="BT123" s="544" t="s">
        <v>772</v>
      </c>
      <c r="BU123" s="544" t="s">
        <v>3815</v>
      </c>
      <c r="BV123" s="544" t="s">
        <v>2384</v>
      </c>
      <c r="BW123" s="545"/>
      <c r="BX123" s="545"/>
      <c r="BY123" s="545"/>
      <c r="BZ123" s="544" t="s">
        <v>2206</v>
      </c>
      <c r="CA123" s="215"/>
      <c r="CB123" s="215"/>
      <c r="CC123" s="215"/>
      <c r="CD123" s="215"/>
      <c r="CE123" s="194"/>
      <c r="CF123" s="544" t="s">
        <v>1685</v>
      </c>
      <c r="CG123" s="544" t="s">
        <v>2448</v>
      </c>
      <c r="CH123" s="544" t="s">
        <v>1810</v>
      </c>
      <c r="CI123" s="544" t="s">
        <v>5417</v>
      </c>
      <c r="CJ123" s="545"/>
      <c r="CK123" s="544" t="s">
        <v>5194</v>
      </c>
      <c r="CL123" s="544" t="s">
        <v>5418</v>
      </c>
      <c r="CM123" s="544" t="s">
        <v>5419</v>
      </c>
      <c r="CN123" s="545"/>
      <c r="CO123" s="545"/>
      <c r="CP123" s="545"/>
      <c r="CQ123" s="545"/>
      <c r="CR123" s="545"/>
      <c r="CS123" s="546"/>
      <c r="CT123" s="544" t="s">
        <v>5420</v>
      </c>
      <c r="CU123" s="544" t="s">
        <v>3310</v>
      </c>
      <c r="CV123" s="544" t="s">
        <v>3729</v>
      </c>
      <c r="CW123" s="544" t="s">
        <v>4588</v>
      </c>
      <c r="CX123" s="545"/>
      <c r="CY123" s="544" t="s">
        <v>5421</v>
      </c>
      <c r="CZ123" s="545"/>
      <c r="DA123" s="544" t="s">
        <v>3856</v>
      </c>
      <c r="DB123" s="544" t="s">
        <v>5422</v>
      </c>
      <c r="DC123" s="545"/>
      <c r="DD123" s="544" t="s">
        <v>1879</v>
      </c>
      <c r="DE123" s="544" t="s">
        <v>5423</v>
      </c>
      <c r="DF123" s="547"/>
      <c r="DG123" s="544" t="s">
        <v>4119</v>
      </c>
      <c r="DH123" s="545"/>
      <c r="DI123" s="544" t="s">
        <v>5424</v>
      </c>
      <c r="DJ123" s="544"/>
      <c r="DK123" s="548" t="s">
        <v>5425</v>
      </c>
      <c r="DL123" s="93" t="s">
        <v>2131</v>
      </c>
      <c r="DM123" s="544" t="s">
        <v>4899</v>
      </c>
      <c r="DN123" s="544" t="s">
        <v>3137</v>
      </c>
      <c r="DO123" s="545"/>
      <c r="DP123" s="544" t="s">
        <v>5426</v>
      </c>
      <c r="DQ123" s="544" t="s">
        <v>3647</v>
      </c>
      <c r="DR123" s="215"/>
      <c r="DS123" s="544" t="s">
        <v>5427</v>
      </c>
      <c r="DT123" s="545"/>
      <c r="DU123" s="544" t="s">
        <v>4552</v>
      </c>
      <c r="DV123" s="544" t="s">
        <v>5428</v>
      </c>
      <c r="DW123" s="93" t="s">
        <v>495</v>
      </c>
      <c r="DX123" s="215"/>
      <c r="DY123" s="215"/>
      <c r="DZ123" s="215"/>
      <c r="EA123" s="93" t="s">
        <v>3007</v>
      </c>
      <c r="EB123" s="311" t="s">
        <v>5429</v>
      </c>
    </row>
    <row r="124">
      <c r="A124" s="549" t="s">
        <v>5430</v>
      </c>
      <c r="B124" s="106" t="s">
        <v>5431</v>
      </c>
      <c r="C124" s="107" t="s">
        <v>1432</v>
      </c>
      <c r="D124" s="108" t="s">
        <v>832</v>
      </c>
      <c r="E124" s="109" t="s">
        <v>1432</v>
      </c>
      <c r="F124" s="110" t="s">
        <v>3540</v>
      </c>
      <c r="G124" s="106" t="s">
        <v>2961</v>
      </c>
      <c r="H124" s="218"/>
      <c r="I124" s="112" t="s">
        <v>5432</v>
      </c>
      <c r="J124" s="112" t="s">
        <v>5433</v>
      </c>
      <c r="K124" s="112" t="s">
        <v>1624</v>
      </c>
      <c r="L124" s="112" t="s">
        <v>2222</v>
      </c>
      <c r="M124" s="112" t="s">
        <v>1478</v>
      </c>
      <c r="N124" s="112" t="s">
        <v>5434</v>
      </c>
      <c r="O124" s="112" t="s">
        <v>1383</v>
      </c>
      <c r="P124" s="185" t="s">
        <v>5435</v>
      </c>
      <c r="Q124" s="218"/>
      <c r="R124" s="218"/>
      <c r="S124" s="218"/>
      <c r="T124" s="218"/>
      <c r="U124" s="218"/>
      <c r="V124" s="218"/>
      <c r="W124" s="94"/>
      <c r="X124" s="116" t="s">
        <v>2743</v>
      </c>
      <c r="Y124" s="116" t="s">
        <v>2236</v>
      </c>
      <c r="Z124" s="116" t="s">
        <v>256</v>
      </c>
      <c r="AA124" s="118" t="s">
        <v>5436</v>
      </c>
      <c r="AB124" s="116" t="s">
        <v>4203</v>
      </c>
      <c r="AC124" s="116" t="s">
        <v>5437</v>
      </c>
      <c r="AD124" s="220"/>
      <c r="AE124" s="116" t="s">
        <v>5438</v>
      </c>
      <c r="AF124" s="116" t="s">
        <v>4433</v>
      </c>
      <c r="AG124" s="220"/>
      <c r="AH124" s="220"/>
      <c r="AI124" s="220"/>
      <c r="AJ124" s="220"/>
      <c r="AK124" s="94"/>
      <c r="AL124" s="221"/>
      <c r="AM124" s="221"/>
      <c r="AN124" s="221"/>
      <c r="AO124" s="221"/>
      <c r="AP124" s="221"/>
      <c r="AQ124" s="221"/>
      <c r="AR124" s="221"/>
      <c r="AS124" s="221"/>
      <c r="AT124" s="121" t="s">
        <v>2701</v>
      </c>
      <c r="AU124" s="121" t="s">
        <v>2151</v>
      </c>
      <c r="AV124" s="221"/>
      <c r="AW124" s="221"/>
      <c r="AX124" s="221"/>
      <c r="AY124" s="221"/>
      <c r="AZ124" s="94"/>
      <c r="BA124" s="127" t="s">
        <v>5439</v>
      </c>
      <c r="BB124" s="127" t="s">
        <v>1106</v>
      </c>
      <c r="BC124" s="127" t="s">
        <v>3221</v>
      </c>
      <c r="BD124" s="127" t="s">
        <v>3047</v>
      </c>
      <c r="BE124" s="127" t="s">
        <v>3704</v>
      </c>
      <c r="BF124" s="131"/>
      <c r="BG124" s="131"/>
      <c r="BH124" s="127" t="s">
        <v>3611</v>
      </c>
      <c r="BI124" s="131"/>
      <c r="BJ124" s="131"/>
      <c r="BK124" s="127" t="s">
        <v>926</v>
      </c>
      <c r="BL124" s="131"/>
      <c r="BM124" s="131"/>
      <c r="BN124" s="131"/>
      <c r="BO124" s="131"/>
      <c r="BP124" s="94"/>
      <c r="BQ124" s="134" t="s">
        <v>5440</v>
      </c>
      <c r="BR124" s="139" t="s">
        <v>5441</v>
      </c>
      <c r="BS124" s="139" t="s">
        <v>5442</v>
      </c>
      <c r="BT124" s="139" t="s">
        <v>2168</v>
      </c>
      <c r="BU124" s="222"/>
      <c r="BV124" s="139" t="s">
        <v>3535</v>
      </c>
      <c r="BW124" s="139" t="s">
        <v>5443</v>
      </c>
      <c r="BX124" s="222"/>
      <c r="BY124" s="134" t="s">
        <v>5444</v>
      </c>
      <c r="BZ124" s="139" t="s">
        <v>5445</v>
      </c>
      <c r="CA124" s="222"/>
      <c r="CB124" s="222"/>
      <c r="CC124" s="222"/>
      <c r="CD124" s="222"/>
      <c r="CE124" s="224"/>
      <c r="CF124" s="165" t="s">
        <v>5446</v>
      </c>
      <c r="CG124" s="141" t="s">
        <v>3614</v>
      </c>
      <c r="CH124" s="141" t="s">
        <v>2138</v>
      </c>
      <c r="CI124" s="141" t="s">
        <v>5447</v>
      </c>
      <c r="CJ124" s="141" t="s">
        <v>4059</v>
      </c>
      <c r="CK124" s="226"/>
      <c r="CL124" s="141" t="s">
        <v>1765</v>
      </c>
      <c r="CM124" s="226"/>
      <c r="CN124" s="226"/>
      <c r="CO124" s="226"/>
      <c r="CP124" s="226"/>
      <c r="CQ124" s="226"/>
      <c r="CR124" s="226"/>
      <c r="CS124" s="103"/>
      <c r="CT124" s="146" t="s">
        <v>1926</v>
      </c>
      <c r="CU124" s="146" t="s">
        <v>5448</v>
      </c>
      <c r="CV124" s="146" t="s">
        <v>5449</v>
      </c>
      <c r="CW124" s="146" t="s">
        <v>5450</v>
      </c>
      <c r="CX124" s="146" t="s">
        <v>5451</v>
      </c>
      <c r="CY124" s="146" t="s">
        <v>5452</v>
      </c>
      <c r="CZ124" s="146" t="s">
        <v>5453</v>
      </c>
      <c r="DA124" s="146" t="s">
        <v>4679</v>
      </c>
      <c r="DB124" s="227"/>
      <c r="DC124" s="227"/>
      <c r="DD124" s="227"/>
      <c r="DE124" s="227"/>
      <c r="DF124" s="237"/>
      <c r="DG124" s="152" t="s">
        <v>2090</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3"/>
    </row>
    <row r="125" ht="15.75" customHeight="1">
      <c r="A125" s="309" t="s">
        <v>5454</v>
      </c>
      <c r="B125" s="83" t="s">
        <v>5455</v>
      </c>
      <c r="C125" s="84" t="s">
        <v>1432</v>
      </c>
      <c r="D125" s="85" t="s">
        <v>1432</v>
      </c>
      <c r="E125" s="86" t="s">
        <v>1432</v>
      </c>
      <c r="F125" s="87" t="s">
        <v>739</v>
      </c>
      <c r="G125" s="83" t="s">
        <v>4572</v>
      </c>
      <c r="H125" s="93" t="s">
        <v>3380</v>
      </c>
      <c r="I125" s="93" t="s">
        <v>1971</v>
      </c>
      <c r="J125" s="93" t="s">
        <v>5456</v>
      </c>
      <c r="K125" s="93" t="s">
        <v>2883</v>
      </c>
      <c r="L125" s="213" t="s">
        <v>5457</v>
      </c>
      <c r="M125" s="215"/>
      <c r="N125" s="215"/>
      <c r="O125" s="213" t="s">
        <v>139</v>
      </c>
      <c r="P125" s="215"/>
      <c r="Q125" s="215"/>
      <c r="R125" s="93"/>
      <c r="S125" s="93"/>
      <c r="T125" s="215"/>
      <c r="U125" s="215"/>
      <c r="V125" s="215"/>
      <c r="W125" s="94"/>
      <c r="X125" s="93" t="s">
        <v>2712</v>
      </c>
      <c r="Y125" s="215"/>
      <c r="Z125" s="93" t="s">
        <v>4292</v>
      </c>
      <c r="AA125" s="215"/>
      <c r="AB125" s="93" t="s">
        <v>3085</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2559</v>
      </c>
      <c r="BF125" s="215"/>
      <c r="BG125" s="215"/>
      <c r="BH125" s="215"/>
      <c r="BI125" s="93" t="s">
        <v>5458</v>
      </c>
      <c r="BJ125" s="93"/>
      <c r="BK125" s="215"/>
      <c r="BL125" s="215"/>
      <c r="BM125" s="215"/>
      <c r="BN125" s="215"/>
      <c r="BO125" s="215"/>
      <c r="BP125" s="94"/>
      <c r="BQ125" s="215"/>
      <c r="BR125" s="213" t="s">
        <v>5459</v>
      </c>
      <c r="BS125" s="93" t="s">
        <v>5460</v>
      </c>
      <c r="BT125" s="215"/>
      <c r="BU125" s="215"/>
      <c r="BV125" s="93" t="s">
        <v>5461</v>
      </c>
      <c r="BW125" s="215"/>
      <c r="BX125" s="215"/>
      <c r="BY125" s="215"/>
      <c r="BZ125" s="215"/>
      <c r="CA125" s="215"/>
      <c r="CB125" s="215"/>
      <c r="CC125" s="215"/>
      <c r="CD125" s="215"/>
      <c r="CE125" s="194"/>
      <c r="CF125" s="93" t="s">
        <v>5462</v>
      </c>
      <c r="CG125" s="213" t="s">
        <v>4261</v>
      </c>
      <c r="CH125" s="215"/>
      <c r="CI125" s="215"/>
      <c r="CJ125" s="215"/>
      <c r="CK125" s="215"/>
      <c r="CL125" s="93" t="s">
        <v>1982</v>
      </c>
      <c r="CM125" s="95"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5463</v>
      </c>
      <c r="B126" s="106" t="s">
        <v>5464</v>
      </c>
      <c r="C126" s="107" t="s">
        <v>1432</v>
      </c>
      <c r="D126" s="108" t="s">
        <v>1432</v>
      </c>
      <c r="E126" s="109" t="s">
        <v>1432</v>
      </c>
      <c r="F126" s="110" t="s">
        <v>832</v>
      </c>
      <c r="G126" s="106" t="s">
        <v>3540</v>
      </c>
      <c r="H126" s="185" t="s">
        <v>3776</v>
      </c>
      <c r="I126" s="185" t="s">
        <v>5465</v>
      </c>
      <c r="J126" s="185" t="s">
        <v>5384</v>
      </c>
      <c r="K126" s="185" t="s">
        <v>239</v>
      </c>
      <c r="L126" s="185" t="s">
        <v>5466</v>
      </c>
      <c r="M126" s="185" t="s">
        <v>5467</v>
      </c>
      <c r="N126" s="185" t="s">
        <v>5468</v>
      </c>
      <c r="O126" s="185" t="s">
        <v>1623</v>
      </c>
      <c r="P126" s="185" t="s">
        <v>1232</v>
      </c>
      <c r="Q126" s="185"/>
      <c r="R126" s="218"/>
      <c r="S126" s="218"/>
      <c r="T126" s="218"/>
      <c r="U126" s="218"/>
      <c r="V126" s="218"/>
      <c r="W126" s="94"/>
      <c r="X126" s="118" t="s">
        <v>5469</v>
      </c>
      <c r="Y126" s="118" t="s">
        <v>5470</v>
      </c>
      <c r="Z126" s="118" t="s">
        <v>1789</v>
      </c>
      <c r="AA126" s="118" t="s">
        <v>5471</v>
      </c>
      <c r="AB126" s="118" t="s">
        <v>4203</v>
      </c>
      <c r="AC126" s="118" t="s">
        <v>5472</v>
      </c>
      <c r="AD126" s="220"/>
      <c r="AE126" s="118" t="s">
        <v>5473</v>
      </c>
      <c r="AF126" s="118" t="s">
        <v>3811</v>
      </c>
      <c r="AG126" s="220"/>
      <c r="AH126" s="220"/>
      <c r="AI126" s="220"/>
      <c r="AJ126" s="220"/>
      <c r="AK126" s="94"/>
      <c r="AL126" s="221"/>
      <c r="AM126" s="221"/>
      <c r="AN126" s="221"/>
      <c r="AO126" s="221"/>
      <c r="AP126" s="221"/>
      <c r="AQ126" s="221"/>
      <c r="AR126" s="221"/>
      <c r="AS126" s="221"/>
      <c r="AT126" s="187" t="s">
        <v>3550</v>
      </c>
      <c r="AU126" s="187" t="s">
        <v>3956</v>
      </c>
      <c r="AV126" s="221"/>
      <c r="AW126" s="221"/>
      <c r="AX126" s="221"/>
      <c r="AY126" s="221"/>
      <c r="AZ126" s="94"/>
      <c r="BA126" s="190" t="s">
        <v>3512</v>
      </c>
      <c r="BB126" s="129" t="str">
        <f>HYPERLINK("https://youtu.be/e5hohNlNcxA","42.05")</f>
        <v>42.05</v>
      </c>
      <c r="BC126" s="190" t="s">
        <v>1115</v>
      </c>
      <c r="BD126" s="131"/>
      <c r="BE126" s="131"/>
      <c r="BF126" s="131"/>
      <c r="BG126" s="131"/>
      <c r="BH126" s="190" t="s">
        <v>2040</v>
      </c>
      <c r="BI126" s="131"/>
      <c r="BJ126" s="131"/>
      <c r="BK126" s="190" t="s">
        <v>4523</v>
      </c>
      <c r="BL126" s="131"/>
      <c r="BM126" s="131"/>
      <c r="BN126" s="131"/>
      <c r="BO126" s="131"/>
      <c r="BP126" s="94"/>
      <c r="BQ126" s="139"/>
      <c r="BR126" s="222"/>
      <c r="BS126" s="222"/>
      <c r="BT126" s="139" t="s">
        <v>2243</v>
      </c>
      <c r="BU126" s="222"/>
      <c r="BV126" s="139" t="s">
        <v>2869</v>
      </c>
      <c r="BW126" s="222"/>
      <c r="BX126" s="222"/>
      <c r="BY126" s="222"/>
      <c r="BZ126" s="139" t="s">
        <v>1003</v>
      </c>
      <c r="CA126" s="222"/>
      <c r="CB126" s="222"/>
      <c r="CC126" s="222"/>
      <c r="CD126" s="222"/>
      <c r="CE126" s="224"/>
      <c r="CF126" s="165" t="s">
        <v>2553</v>
      </c>
      <c r="CG126" s="165" t="s">
        <v>5388</v>
      </c>
      <c r="CH126" s="165" t="s">
        <v>5474</v>
      </c>
      <c r="CI126" s="226"/>
      <c r="CJ126" s="226"/>
      <c r="CK126" s="226"/>
      <c r="CL126" s="226"/>
      <c r="CM126" s="165" t="s">
        <v>5475</v>
      </c>
      <c r="CN126" s="226"/>
      <c r="CO126" s="226"/>
      <c r="CP126" s="226"/>
      <c r="CQ126" s="226"/>
      <c r="CR126" s="226"/>
      <c r="CS126" s="103"/>
      <c r="CT126" s="209" t="s">
        <v>5476</v>
      </c>
      <c r="CU126" s="209" t="s">
        <v>5477</v>
      </c>
      <c r="CV126" s="209" t="s">
        <v>1858</v>
      </c>
      <c r="CW126" s="209" t="s">
        <v>4698</v>
      </c>
      <c r="CX126" s="227"/>
      <c r="CY126" s="227"/>
      <c r="CZ126" s="227"/>
      <c r="DA126" s="209"/>
      <c r="DB126" s="227"/>
      <c r="DC126" s="227"/>
      <c r="DD126" s="227"/>
      <c r="DE126" s="227"/>
      <c r="DF126" s="237"/>
      <c r="DG126" s="210" t="s">
        <v>5478</v>
      </c>
      <c r="DH126" s="229"/>
      <c r="DI126" s="229"/>
      <c r="DJ126" s="229"/>
      <c r="DK126" s="229"/>
      <c r="DL126" s="229"/>
      <c r="DM126" s="229"/>
      <c r="DN126" s="229"/>
      <c r="DO126" s="229"/>
      <c r="DP126" s="229"/>
      <c r="DQ126" s="229"/>
      <c r="DR126" s="210" t="s">
        <v>4838</v>
      </c>
      <c r="DS126" s="229"/>
      <c r="DT126" s="229"/>
      <c r="DU126" s="229"/>
      <c r="DV126" s="229"/>
      <c r="DW126" s="229"/>
      <c r="DX126" s="229"/>
      <c r="DY126" s="229"/>
      <c r="DZ126" s="210" t="s">
        <v>5479</v>
      </c>
      <c r="EA126" s="210" t="s">
        <v>2409</v>
      </c>
      <c r="EB126" s="270" t="s">
        <v>5480</v>
      </c>
    </row>
    <row r="127" ht="15.75" customHeight="1">
      <c r="A127" s="156" t="s">
        <v>5481</v>
      </c>
      <c r="B127" s="83" t="s">
        <v>5482</v>
      </c>
      <c r="C127" s="84" t="s">
        <v>1432</v>
      </c>
      <c r="D127" s="85" t="s">
        <v>1432</v>
      </c>
      <c r="E127" s="86" t="s">
        <v>1432</v>
      </c>
      <c r="F127" s="87" t="s">
        <v>1432</v>
      </c>
      <c r="G127" s="83" t="s">
        <v>1831</v>
      </c>
      <c r="H127" s="93" t="s">
        <v>5483</v>
      </c>
      <c r="I127" s="93" t="s">
        <v>5484</v>
      </c>
      <c r="J127" s="93" t="s">
        <v>1024</v>
      </c>
      <c r="K127" s="93" t="s">
        <v>4182</v>
      </c>
      <c r="L127" s="93" t="s">
        <v>5485</v>
      </c>
      <c r="M127" s="93" t="s">
        <v>5486</v>
      </c>
      <c r="N127" s="93" t="s">
        <v>5487</v>
      </c>
      <c r="O127" s="93" t="s">
        <v>5488</v>
      </c>
      <c r="P127" s="215"/>
      <c r="Q127" s="215"/>
      <c r="R127" s="215"/>
      <c r="S127" s="215"/>
      <c r="T127" s="215"/>
      <c r="U127" s="215"/>
      <c r="V127" s="215"/>
      <c r="W127" s="94"/>
      <c r="X127" s="93" t="s">
        <v>5489</v>
      </c>
      <c r="Y127" s="93" t="s">
        <v>1942</v>
      </c>
      <c r="Z127" s="93" t="s">
        <v>5229</v>
      </c>
      <c r="AA127" s="93" t="s">
        <v>2006</v>
      </c>
      <c r="AB127" s="93" t="s">
        <v>4695</v>
      </c>
      <c r="AC127" s="93" t="s">
        <v>4886</v>
      </c>
      <c r="AD127" s="215"/>
      <c r="AE127" s="93" t="s">
        <v>5165</v>
      </c>
      <c r="AF127" s="215"/>
      <c r="AG127" s="215"/>
      <c r="AH127" s="215"/>
      <c r="AI127" s="215"/>
      <c r="AJ127" s="215"/>
      <c r="AK127" s="94"/>
      <c r="AL127" s="215"/>
      <c r="AM127" s="215"/>
      <c r="AN127" s="215"/>
      <c r="AO127" s="215"/>
      <c r="AP127" s="215"/>
      <c r="AQ127" s="215"/>
      <c r="AR127" s="215"/>
      <c r="AS127" s="215"/>
      <c r="AT127" s="215"/>
      <c r="AU127" s="93" t="s">
        <v>2382</v>
      </c>
      <c r="AV127" s="215"/>
      <c r="AW127" s="215"/>
      <c r="AX127" s="215"/>
      <c r="AY127" s="215"/>
      <c r="AZ127" s="94"/>
      <c r="BA127" s="93" t="s">
        <v>2712</v>
      </c>
      <c r="BB127" s="93" t="s">
        <v>5490</v>
      </c>
      <c r="BC127" s="93" t="s">
        <v>3825</v>
      </c>
      <c r="BD127" s="215"/>
      <c r="BE127" s="215"/>
      <c r="BF127" s="215"/>
      <c r="BG127" s="215"/>
      <c r="BH127" s="93" t="s">
        <v>1019</v>
      </c>
      <c r="BI127" s="215"/>
      <c r="BJ127" s="215"/>
      <c r="BK127" s="215"/>
      <c r="BL127" s="215"/>
      <c r="BM127" s="215"/>
      <c r="BN127" s="215"/>
      <c r="BO127" s="215"/>
      <c r="BP127" s="94"/>
      <c r="BQ127" s="93"/>
      <c r="BR127" s="93" t="s">
        <v>3440</v>
      </c>
      <c r="BS127" s="93" t="s">
        <v>4526</v>
      </c>
      <c r="BT127" s="93" t="s">
        <v>2446</v>
      </c>
      <c r="BU127" s="93" t="s">
        <v>5294</v>
      </c>
      <c r="BV127" s="93" t="s">
        <v>5285</v>
      </c>
      <c r="BW127" s="215"/>
      <c r="BX127" s="215"/>
      <c r="BY127" s="215"/>
      <c r="BZ127" s="215"/>
      <c r="CA127" s="215"/>
      <c r="CB127" s="215"/>
      <c r="CC127" s="215"/>
      <c r="CD127" s="215"/>
      <c r="CE127" s="194"/>
      <c r="CF127" s="93" t="s">
        <v>5491</v>
      </c>
      <c r="CG127" s="93" t="s">
        <v>5492</v>
      </c>
      <c r="CH127" s="215"/>
      <c r="CI127" s="215"/>
      <c r="CJ127" s="215"/>
      <c r="CK127" s="215"/>
      <c r="CL127" s="215"/>
      <c r="CM127" s="215"/>
      <c r="CN127" s="215"/>
      <c r="CO127" s="215"/>
      <c r="CP127" s="215"/>
      <c r="CQ127" s="215"/>
      <c r="CR127" s="215"/>
      <c r="CS127" s="103"/>
      <c r="CT127" s="93" t="s">
        <v>4377</v>
      </c>
      <c r="CU127" s="93" t="s">
        <v>5493</v>
      </c>
      <c r="CV127" s="93" t="s">
        <v>2956</v>
      </c>
      <c r="CW127" s="215"/>
      <c r="CX127" s="215"/>
      <c r="CY127" s="215"/>
      <c r="CZ127" s="93" t="s">
        <v>5494</v>
      </c>
      <c r="DA127" s="215"/>
      <c r="DB127" s="215"/>
      <c r="DC127" s="215"/>
      <c r="DD127" s="215"/>
      <c r="DE127" s="215"/>
      <c r="DF127" s="194"/>
      <c r="DG127" s="215"/>
      <c r="DH127" s="215"/>
      <c r="DI127" s="215"/>
      <c r="DJ127" s="215"/>
      <c r="DK127" s="215"/>
      <c r="DL127" s="215"/>
      <c r="DM127" s="215"/>
      <c r="DN127" s="215"/>
      <c r="DO127" s="215"/>
      <c r="DP127" s="93" t="s">
        <v>5495</v>
      </c>
      <c r="DQ127" s="93"/>
      <c r="DR127" s="215"/>
      <c r="DS127" s="215"/>
      <c r="DT127" s="215"/>
      <c r="DU127" s="215"/>
      <c r="DV127" s="215"/>
      <c r="DW127" s="215"/>
      <c r="DX127" s="215"/>
      <c r="DY127" s="215"/>
      <c r="DZ127" s="215"/>
      <c r="EA127" s="215"/>
      <c r="EB127" s="235"/>
    </row>
    <row r="128" ht="15.75" customHeight="1">
      <c r="A128" s="550" t="s">
        <v>5496</v>
      </c>
      <c r="B128" s="273" t="s">
        <v>5497</v>
      </c>
      <c r="C128" s="274" t="s">
        <v>1432</v>
      </c>
      <c r="D128" s="275" t="s">
        <v>1432</v>
      </c>
      <c r="E128" s="276" t="s">
        <v>1432</v>
      </c>
      <c r="F128" s="277" t="s">
        <v>442</v>
      </c>
      <c r="G128" s="273" t="s">
        <v>5498</v>
      </c>
      <c r="H128" s="551"/>
      <c r="I128" s="551" t="s">
        <v>5499</v>
      </c>
      <c r="J128" s="551"/>
      <c r="K128" s="551" t="s">
        <v>5500</v>
      </c>
      <c r="L128" s="278" t="s">
        <v>4900</v>
      </c>
      <c r="M128" s="551"/>
      <c r="N128" s="407" t="s">
        <v>4185</v>
      </c>
      <c r="O128" s="407" t="s">
        <v>5501</v>
      </c>
      <c r="P128" s="278" t="s">
        <v>3934</v>
      </c>
      <c r="Q128" s="551"/>
      <c r="R128" s="551"/>
      <c r="S128" s="551" t="s">
        <v>3861</v>
      </c>
      <c r="T128" s="551"/>
      <c r="U128" s="551"/>
      <c r="V128" s="551"/>
      <c r="W128" s="552"/>
      <c r="X128" s="553"/>
      <c r="Y128" s="553"/>
      <c r="Z128" s="553" t="s">
        <v>347</v>
      </c>
      <c r="AA128" s="553"/>
      <c r="AB128" s="553" t="s">
        <v>2765</v>
      </c>
      <c r="AC128" s="553"/>
      <c r="AD128" s="553"/>
      <c r="AE128" s="553"/>
      <c r="AF128" s="553"/>
      <c r="AG128" s="553"/>
      <c r="AH128" s="553"/>
      <c r="AI128" s="553"/>
      <c r="AJ128" s="553"/>
      <c r="AK128" s="552"/>
      <c r="AL128" s="554"/>
      <c r="AM128" s="554" t="s">
        <v>1390</v>
      </c>
      <c r="AN128" s="554"/>
      <c r="AO128" s="554" t="s">
        <v>1148</v>
      </c>
      <c r="AP128" s="554"/>
      <c r="AQ128" s="554"/>
      <c r="AR128" s="554"/>
      <c r="AS128" s="554"/>
      <c r="AT128" s="554"/>
      <c r="AU128" s="555" t="s">
        <v>3278</v>
      </c>
      <c r="AV128" s="554" t="s">
        <v>5063</v>
      </c>
      <c r="AW128" s="554"/>
      <c r="AX128" s="554" t="s">
        <v>5502</v>
      </c>
      <c r="AY128" s="554"/>
      <c r="AZ128" s="552"/>
      <c r="BA128" s="556" t="s">
        <v>5503</v>
      </c>
      <c r="BB128" s="556"/>
      <c r="BC128" s="556"/>
      <c r="BD128" s="556" t="s">
        <v>5504</v>
      </c>
      <c r="BE128" s="556" t="s">
        <v>5505</v>
      </c>
      <c r="BF128" s="556"/>
      <c r="BG128" s="556"/>
      <c r="BH128" s="127" t="s">
        <v>5506</v>
      </c>
      <c r="BI128" s="556"/>
      <c r="BJ128" s="243" t="s">
        <v>5507</v>
      </c>
      <c r="BK128" s="556"/>
      <c r="BL128" s="556"/>
      <c r="BM128" s="556"/>
      <c r="BN128" s="556"/>
      <c r="BO128" s="556"/>
      <c r="BP128" s="552"/>
      <c r="BQ128" s="557"/>
      <c r="BR128" s="557"/>
      <c r="BS128" s="557" t="s">
        <v>5508</v>
      </c>
      <c r="BT128" s="557"/>
      <c r="BU128" s="134" t="s">
        <v>2917</v>
      </c>
      <c r="BV128" s="134" t="s">
        <v>5093</v>
      </c>
      <c r="BW128" s="557"/>
      <c r="BX128" s="557"/>
      <c r="BY128" s="557"/>
      <c r="BZ128" s="134" t="s">
        <v>3136</v>
      </c>
      <c r="CA128" s="557" t="s">
        <v>5509</v>
      </c>
      <c r="CB128" s="557"/>
      <c r="CC128" s="557"/>
      <c r="CD128" s="557"/>
      <c r="CE128" s="558"/>
      <c r="CF128" s="559" t="s">
        <v>949</v>
      </c>
      <c r="CG128" s="559"/>
      <c r="CH128" s="559"/>
      <c r="CI128" s="559" t="s">
        <v>5510</v>
      </c>
      <c r="CJ128" s="559"/>
      <c r="CK128" s="560" t="s">
        <v>5511</v>
      </c>
      <c r="CL128" s="165" t="s">
        <v>5512</v>
      </c>
      <c r="CM128" s="559"/>
      <c r="CN128" s="559"/>
      <c r="CO128" s="559"/>
      <c r="CP128" s="559"/>
      <c r="CQ128" s="559"/>
      <c r="CR128" s="559" t="s">
        <v>5513</v>
      </c>
      <c r="CS128" s="561"/>
      <c r="CT128" s="562"/>
      <c r="CU128" s="562"/>
      <c r="CV128" s="300" t="s">
        <v>3266</v>
      </c>
      <c r="CW128" s="562" t="s">
        <v>5514</v>
      </c>
      <c r="CX128" s="300" t="s">
        <v>5515</v>
      </c>
      <c r="CY128" s="297" t="s">
        <v>2777</v>
      </c>
      <c r="CZ128" s="297" t="s">
        <v>5516</v>
      </c>
      <c r="DA128" s="562"/>
      <c r="DB128" s="562"/>
      <c r="DC128" s="562"/>
      <c r="DD128" s="562"/>
      <c r="DE128" s="562"/>
      <c r="DF128" s="563"/>
      <c r="DG128" s="564"/>
      <c r="DH128" s="564"/>
      <c r="DI128" s="564"/>
      <c r="DJ128" s="564"/>
      <c r="DK128" s="564"/>
      <c r="DL128" s="564"/>
      <c r="DM128" s="564"/>
      <c r="DN128" s="564"/>
      <c r="DO128" s="564"/>
      <c r="DP128" s="564"/>
      <c r="DQ128" s="564"/>
      <c r="DR128" s="564"/>
      <c r="DS128" s="564"/>
      <c r="DT128" s="564"/>
      <c r="DU128" s="564"/>
      <c r="DV128" s="564"/>
      <c r="DW128" s="564"/>
      <c r="DX128" s="564"/>
      <c r="DY128" s="564" t="s">
        <v>2609</v>
      </c>
      <c r="DZ128" s="564"/>
      <c r="EA128" s="564"/>
      <c r="EB128" s="564"/>
    </row>
    <row r="129" ht="15.75" customHeight="1">
      <c r="A129" s="565" t="s">
        <v>5517</v>
      </c>
      <c r="B129" s="83" t="s">
        <v>5518</v>
      </c>
      <c r="C129" s="84" t="s">
        <v>1432</v>
      </c>
      <c r="D129" s="85" t="s">
        <v>1432</v>
      </c>
      <c r="E129" s="86" t="s">
        <v>1432</v>
      </c>
      <c r="F129" s="87" t="s">
        <v>832</v>
      </c>
      <c r="G129" s="83" t="s">
        <v>220</v>
      </c>
      <c r="H129" s="93"/>
      <c r="I129" s="93" t="s">
        <v>5519</v>
      </c>
      <c r="J129" s="93"/>
      <c r="K129" s="93"/>
      <c r="L129" s="93" t="s">
        <v>1850</v>
      </c>
      <c r="M129" s="93"/>
      <c r="N129" s="93" t="s">
        <v>5520</v>
      </c>
      <c r="O129" s="93" t="s">
        <v>5521</v>
      </c>
      <c r="P129" s="215"/>
      <c r="Q129" s="215"/>
      <c r="R129" s="215"/>
      <c r="S129" s="215"/>
      <c r="T129" s="215"/>
      <c r="U129" s="215"/>
      <c r="V129" s="215"/>
      <c r="W129" s="94"/>
      <c r="X129" s="213"/>
      <c r="Y129" s="93"/>
      <c r="Z129" s="93" t="s">
        <v>2538</v>
      </c>
      <c r="AA129" s="93"/>
      <c r="AB129" s="93" t="s">
        <v>5522</v>
      </c>
      <c r="AC129" s="213"/>
      <c r="AD129" s="215"/>
      <c r="AE129" s="93"/>
      <c r="AF129" s="93"/>
      <c r="AG129" s="213"/>
      <c r="AH129" s="215"/>
      <c r="AI129" s="215"/>
      <c r="AJ129" s="215"/>
      <c r="AK129" s="94"/>
      <c r="AL129" s="215"/>
      <c r="AM129" s="215"/>
      <c r="AN129" s="215"/>
      <c r="AO129" s="215"/>
      <c r="AP129" s="215"/>
      <c r="AQ129" s="215"/>
      <c r="AR129" s="215"/>
      <c r="AS129" s="215"/>
      <c r="AT129" s="93" t="s">
        <v>2919</v>
      </c>
      <c r="AU129" s="215"/>
      <c r="AV129" s="215"/>
      <c r="AW129" s="215"/>
      <c r="AX129" s="215"/>
      <c r="AY129" s="215"/>
      <c r="AZ129" s="94"/>
      <c r="BA129" s="215"/>
      <c r="BB129" s="213"/>
      <c r="BC129" s="213" t="s">
        <v>1115</v>
      </c>
      <c r="BD129" s="215"/>
      <c r="BE129" s="215"/>
      <c r="BF129" s="213"/>
      <c r="BG129" s="215"/>
      <c r="BH129" s="93" t="s">
        <v>3220</v>
      </c>
      <c r="BI129" s="215"/>
      <c r="BJ129" s="215"/>
      <c r="BK129" s="215"/>
      <c r="BL129" s="215"/>
      <c r="BM129" s="215"/>
      <c r="BN129" s="215"/>
      <c r="BO129" s="215"/>
      <c r="BP129" s="94"/>
      <c r="BQ129" s="213"/>
      <c r="BR129" s="93" t="s">
        <v>5523</v>
      </c>
      <c r="BS129" s="93" t="s">
        <v>5524</v>
      </c>
      <c r="BT129" s="215"/>
      <c r="BU129" s="215"/>
      <c r="BV129" s="93"/>
      <c r="BW129" s="215"/>
      <c r="BX129" s="215"/>
      <c r="BY129" s="215"/>
      <c r="BZ129" s="215"/>
      <c r="CA129" s="215"/>
      <c r="CB129" s="215"/>
      <c r="CC129" s="215"/>
      <c r="CD129" s="215"/>
      <c r="CE129" s="194"/>
      <c r="CF129" s="215"/>
      <c r="CG129" s="93" t="s">
        <v>628</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5525</v>
      </c>
      <c r="CW129" s="215"/>
      <c r="CX129" s="93" t="s">
        <v>5526</v>
      </c>
      <c r="CY129" s="215"/>
      <c r="CZ129" s="215"/>
      <c r="DA129" s="215"/>
      <c r="DB129" s="215"/>
      <c r="DC129" s="215"/>
      <c r="DD129" s="215"/>
      <c r="DE129" s="215"/>
      <c r="DF129" s="194"/>
      <c r="DG129" s="215"/>
      <c r="DH129" s="215"/>
      <c r="DI129" s="215"/>
      <c r="DJ129" s="93"/>
      <c r="DK129" s="215"/>
      <c r="DL129" s="93" t="s">
        <v>2626</v>
      </c>
      <c r="DM129" s="215"/>
      <c r="DN129" s="215"/>
      <c r="DO129" s="215"/>
      <c r="DP129" s="93" t="s">
        <v>5527</v>
      </c>
      <c r="DQ129" s="93"/>
      <c r="DR129" s="215"/>
      <c r="DS129" s="215"/>
      <c r="DT129" s="215"/>
      <c r="DU129" s="215"/>
      <c r="DV129" s="215"/>
      <c r="DW129" s="215"/>
      <c r="DX129" s="215"/>
      <c r="DY129" s="215"/>
      <c r="DZ129" s="215"/>
      <c r="EA129" s="215"/>
      <c r="EB129" s="235"/>
    </row>
    <row r="130">
      <c r="A130" s="105" t="s">
        <v>5528</v>
      </c>
      <c r="B130" s="106" t="s">
        <v>5529</v>
      </c>
      <c r="C130" s="107" t="s">
        <v>1432</v>
      </c>
      <c r="D130" s="108" t="s">
        <v>1432</v>
      </c>
      <c r="E130" s="109" t="s">
        <v>1432</v>
      </c>
      <c r="F130" s="110" t="s">
        <v>337</v>
      </c>
      <c r="G130" s="106" t="s">
        <v>221</v>
      </c>
      <c r="H130" s="218"/>
      <c r="I130" s="218"/>
      <c r="J130" s="218"/>
      <c r="K130" s="218"/>
      <c r="L130" s="112" t="s">
        <v>843</v>
      </c>
      <c r="M130" s="218"/>
      <c r="N130" s="218"/>
      <c r="O130" s="218"/>
      <c r="P130" s="218"/>
      <c r="Q130" s="112" t="s">
        <v>5530</v>
      </c>
      <c r="R130" s="218"/>
      <c r="S130" s="112" t="s">
        <v>2690</v>
      </c>
      <c r="T130" s="218"/>
      <c r="U130" s="218"/>
      <c r="V130" s="218"/>
      <c r="W130" s="94"/>
      <c r="X130" s="220"/>
      <c r="Y130" s="220"/>
      <c r="Z130" s="220"/>
      <c r="AA130" s="220"/>
      <c r="AB130" s="220"/>
      <c r="AC130" s="220"/>
      <c r="AD130" s="220"/>
      <c r="AE130" s="220"/>
      <c r="AF130" s="220"/>
      <c r="AG130" s="220"/>
      <c r="AH130" s="220"/>
      <c r="AI130" s="116" t="s">
        <v>1022</v>
      </c>
      <c r="AJ130" s="116" t="s">
        <v>5531</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698</v>
      </c>
      <c r="BN130" s="131"/>
      <c r="BO130" s="131"/>
      <c r="BP130" s="94"/>
      <c r="BQ130" s="222"/>
      <c r="BR130" s="222"/>
      <c r="BS130" s="222"/>
      <c r="BT130" s="222"/>
      <c r="BU130" s="222"/>
      <c r="BV130" s="222"/>
      <c r="BW130" s="222"/>
      <c r="BX130" s="222"/>
      <c r="BY130" s="222"/>
      <c r="BZ130" s="222"/>
      <c r="CA130" s="222"/>
      <c r="CB130" s="134" t="s">
        <v>5532</v>
      </c>
      <c r="CC130" s="134" t="s">
        <v>812</v>
      </c>
      <c r="CD130" s="222"/>
      <c r="CE130" s="224"/>
      <c r="CF130" s="226"/>
      <c r="CG130" s="141" t="s">
        <v>5533</v>
      </c>
      <c r="CH130" s="165" t="s">
        <v>464</v>
      </c>
      <c r="CI130" s="226"/>
      <c r="CJ130" s="226"/>
      <c r="CK130" s="226"/>
      <c r="CL130" s="226"/>
      <c r="CM130" s="226"/>
      <c r="CN130" s="226"/>
      <c r="CO130" s="226"/>
      <c r="CP130" s="226"/>
      <c r="CQ130" s="226"/>
      <c r="CR130" s="141" t="s">
        <v>5534</v>
      </c>
      <c r="CS130" s="103"/>
      <c r="CT130" s="227"/>
      <c r="CU130" s="227"/>
      <c r="CV130" s="227"/>
      <c r="CW130" s="227"/>
      <c r="CX130" s="227"/>
      <c r="CY130" s="227"/>
      <c r="CZ130" s="146" t="s">
        <v>5535</v>
      </c>
      <c r="DA130" s="227"/>
      <c r="DB130" s="227"/>
      <c r="DC130" s="227"/>
      <c r="DD130" s="227"/>
      <c r="DE130" s="146" t="s">
        <v>5536</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5537</v>
      </c>
      <c r="B131" s="83" t="s">
        <v>5538</v>
      </c>
      <c r="C131" s="84" t="s">
        <v>1432</v>
      </c>
      <c r="D131" s="85" t="s">
        <v>1432</v>
      </c>
      <c r="E131" s="86" t="s">
        <v>1432</v>
      </c>
      <c r="F131" s="87" t="s">
        <v>739</v>
      </c>
      <c r="G131" s="83" t="s">
        <v>2388</v>
      </c>
      <c r="H131" s="93" t="s">
        <v>5539</v>
      </c>
      <c r="I131" s="233" t="s">
        <v>5540</v>
      </c>
      <c r="J131" s="93" t="s">
        <v>5541</v>
      </c>
      <c r="K131" s="93" t="s">
        <v>5542</v>
      </c>
      <c r="L131" s="93" t="s">
        <v>623</v>
      </c>
      <c r="M131" s="215"/>
      <c r="N131" s="93" t="s">
        <v>5543</v>
      </c>
      <c r="O131" s="93" t="s">
        <v>4066</v>
      </c>
      <c r="P131" s="93" t="s">
        <v>1578</v>
      </c>
      <c r="Q131" s="215"/>
      <c r="R131" s="93" t="s">
        <v>434</v>
      </c>
      <c r="S131" s="93" t="s">
        <v>1651</v>
      </c>
      <c r="T131" s="215"/>
      <c r="U131" s="93" t="s">
        <v>5544</v>
      </c>
      <c r="V131" s="215"/>
      <c r="W131" s="94"/>
      <c r="X131" s="93" t="s">
        <v>5545</v>
      </c>
      <c r="Y131" s="88" t="s">
        <v>2016</v>
      </c>
      <c r="Z131" s="93" t="s">
        <v>4747</v>
      </c>
      <c r="AA131" s="93" t="s">
        <v>2138</v>
      </c>
      <c r="AB131" s="93" t="s">
        <v>2443</v>
      </c>
      <c r="AC131" s="93" t="s">
        <v>2014</v>
      </c>
      <c r="AD131" s="215"/>
      <c r="AE131" s="93" t="s">
        <v>5546</v>
      </c>
      <c r="AF131" s="93" t="s">
        <v>950</v>
      </c>
      <c r="AG131" s="215"/>
      <c r="AH131" s="215"/>
      <c r="AI131" s="215"/>
      <c r="AJ131" s="215"/>
      <c r="AK131" s="94"/>
      <c r="AL131" s="215"/>
      <c r="AM131" s="93" t="s">
        <v>5547</v>
      </c>
      <c r="AN131" s="215"/>
      <c r="AO131" s="215"/>
      <c r="AP131" s="93" t="s">
        <v>5548</v>
      </c>
      <c r="AQ131" s="93"/>
      <c r="AR131" s="215"/>
      <c r="AS131" s="215"/>
      <c r="AT131" s="93" t="s">
        <v>888</v>
      </c>
      <c r="AU131" s="215"/>
      <c r="AV131" s="215"/>
      <c r="AW131" s="215"/>
      <c r="AX131" s="215"/>
      <c r="AY131" s="215"/>
      <c r="AZ131" s="94"/>
      <c r="BA131" s="215"/>
      <c r="BB131" s="93" t="s">
        <v>1676</v>
      </c>
      <c r="BC131" s="93" t="s">
        <v>3237</v>
      </c>
      <c r="BD131" s="93" t="s">
        <v>3090</v>
      </c>
      <c r="BE131" s="93" t="s">
        <v>5365</v>
      </c>
      <c r="BF131" s="215"/>
      <c r="BG131" s="215"/>
      <c r="BH131" s="93" t="s">
        <v>3617</v>
      </c>
      <c r="BI131" s="93" t="s">
        <v>5549</v>
      </c>
      <c r="BJ131" s="93"/>
      <c r="BK131" s="93" t="s">
        <v>2942</v>
      </c>
      <c r="BL131" s="215"/>
      <c r="BM131" s="93" t="s">
        <v>3798</v>
      </c>
      <c r="BN131" s="215"/>
      <c r="BO131" s="215"/>
      <c r="BP131" s="94"/>
      <c r="BQ131" s="93" t="s">
        <v>5550</v>
      </c>
      <c r="BR131" s="93" t="s">
        <v>3845</v>
      </c>
      <c r="BS131" s="93" t="s">
        <v>555</v>
      </c>
      <c r="BT131" s="93" t="s">
        <v>5551</v>
      </c>
      <c r="BU131" s="93" t="s">
        <v>5552</v>
      </c>
      <c r="BV131" s="93" t="s">
        <v>4893</v>
      </c>
      <c r="BW131" s="215"/>
      <c r="BX131" s="93" t="s">
        <v>2483</v>
      </c>
      <c r="BY131" s="215"/>
      <c r="BZ131" s="93" t="s">
        <v>5553</v>
      </c>
      <c r="CA131" s="215"/>
      <c r="CB131" s="215"/>
      <c r="CC131" s="215"/>
      <c r="CD131" s="215"/>
      <c r="CE131" s="194"/>
      <c r="CF131" s="93" t="s">
        <v>5554</v>
      </c>
      <c r="CG131" s="93" t="s">
        <v>2588</v>
      </c>
      <c r="CH131" s="93" t="s">
        <v>5555</v>
      </c>
      <c r="CI131" s="93" t="s">
        <v>5556</v>
      </c>
      <c r="CJ131" s="93" t="s">
        <v>5557</v>
      </c>
      <c r="CK131" s="93" t="s">
        <v>5558</v>
      </c>
      <c r="CL131" s="93" t="s">
        <v>3116</v>
      </c>
      <c r="CM131" s="93" t="s">
        <v>4136</v>
      </c>
      <c r="CN131" s="215"/>
      <c r="CO131" s="215"/>
      <c r="CP131" s="215"/>
      <c r="CQ131" s="215"/>
      <c r="CR131" s="215"/>
      <c r="CS131" s="103"/>
      <c r="CT131" s="93" t="s">
        <v>5559</v>
      </c>
      <c r="CU131" s="93" t="s">
        <v>3330</v>
      </c>
      <c r="CV131" s="93" t="s">
        <v>3395</v>
      </c>
      <c r="CW131" s="93" t="s">
        <v>5560</v>
      </c>
      <c r="CX131" s="215"/>
      <c r="CY131" s="93" t="s">
        <v>5561</v>
      </c>
      <c r="CZ131" s="88" t="s">
        <v>5562</v>
      </c>
      <c r="DA131" s="93" t="s">
        <v>4631</v>
      </c>
      <c r="DB131" s="215"/>
      <c r="DC131" s="215"/>
      <c r="DD131" s="215"/>
      <c r="DE131" s="215"/>
      <c r="DF131" s="194"/>
      <c r="DG131" s="93" t="s">
        <v>5563</v>
      </c>
      <c r="DH131" s="215"/>
      <c r="DI131" s="215"/>
      <c r="DJ131" s="215"/>
      <c r="DK131" s="215"/>
      <c r="DL131" s="215"/>
      <c r="DM131" s="215"/>
      <c r="DN131" s="215"/>
      <c r="DO131" s="215"/>
      <c r="DP131" s="215"/>
      <c r="DQ131" s="215"/>
      <c r="DR131" s="215"/>
      <c r="DS131" s="215"/>
      <c r="DT131" s="93" t="s">
        <v>5564</v>
      </c>
      <c r="DU131" s="93" t="s">
        <v>3861</v>
      </c>
      <c r="DV131" s="93" t="s">
        <v>5565</v>
      </c>
      <c r="DW131" s="93" t="s">
        <v>628</v>
      </c>
      <c r="DX131" s="93" t="s">
        <v>5566</v>
      </c>
      <c r="DY131" s="93" t="s">
        <v>5567</v>
      </c>
      <c r="DZ131" s="215"/>
      <c r="EA131" s="215"/>
      <c r="EB131" s="235" t="s">
        <v>5568</v>
      </c>
    </row>
    <row r="132" ht="15.75" customHeight="1">
      <c r="A132" s="421" t="s">
        <v>5569</v>
      </c>
      <c r="B132" s="106" t="s">
        <v>5570</v>
      </c>
      <c r="C132" s="107" t="s">
        <v>1432</v>
      </c>
      <c r="D132" s="108" t="s">
        <v>1432</v>
      </c>
      <c r="E132" s="109" t="s">
        <v>1432</v>
      </c>
      <c r="F132" s="110" t="s">
        <v>1432</v>
      </c>
      <c r="G132" s="106" t="s">
        <v>5498</v>
      </c>
      <c r="H132" s="185" t="s">
        <v>2980</v>
      </c>
      <c r="I132" s="185" t="s">
        <v>3109</v>
      </c>
      <c r="J132" s="185" t="s">
        <v>765</v>
      </c>
      <c r="K132" s="185" t="s">
        <v>4145</v>
      </c>
      <c r="L132" s="185" t="s">
        <v>3725</v>
      </c>
      <c r="M132" s="185" t="s">
        <v>5571</v>
      </c>
      <c r="N132" s="185" t="s">
        <v>2931</v>
      </c>
      <c r="O132" s="185" t="s">
        <v>146</v>
      </c>
      <c r="P132" s="185" t="s">
        <v>2889</v>
      </c>
      <c r="Q132" s="218"/>
      <c r="R132" s="218"/>
      <c r="S132" s="218"/>
      <c r="T132" s="218"/>
      <c r="U132" s="218"/>
      <c r="V132" s="218"/>
      <c r="W132" s="94"/>
      <c r="X132" s="118" t="s">
        <v>4591</v>
      </c>
      <c r="Y132" s="118" t="s">
        <v>3849</v>
      </c>
      <c r="Z132" s="118" t="s">
        <v>5572</v>
      </c>
      <c r="AA132" s="118" t="s">
        <v>966</v>
      </c>
      <c r="AB132" s="118" t="s">
        <v>4163</v>
      </c>
      <c r="AC132" s="118" t="s">
        <v>2111</v>
      </c>
      <c r="AD132" s="220"/>
      <c r="AE132" s="220"/>
      <c r="AF132" s="118" t="s">
        <v>5573</v>
      </c>
      <c r="AG132" s="220"/>
      <c r="AH132" s="220"/>
      <c r="AI132" s="220"/>
      <c r="AJ132" s="220"/>
      <c r="AK132" s="94"/>
      <c r="AL132" s="221"/>
      <c r="AM132" s="221"/>
      <c r="AN132" s="221"/>
      <c r="AO132" s="221"/>
      <c r="AP132" s="221"/>
      <c r="AQ132" s="221"/>
      <c r="AR132" s="221"/>
      <c r="AS132" s="221"/>
      <c r="AT132" s="187" t="s">
        <v>436</v>
      </c>
      <c r="AU132" s="187" t="s">
        <v>1475</v>
      </c>
      <c r="AV132" s="221"/>
      <c r="AW132" s="221"/>
      <c r="AX132" s="221"/>
      <c r="AY132" s="187" t="s">
        <v>5574</v>
      </c>
      <c r="AZ132" s="94"/>
      <c r="BA132" s="131"/>
      <c r="BB132" s="131"/>
      <c r="BC132" s="190" t="s">
        <v>706</v>
      </c>
      <c r="BD132" s="190" t="s">
        <v>399</v>
      </c>
      <c r="BE132" s="131"/>
      <c r="BF132" s="190" t="s">
        <v>3440</v>
      </c>
      <c r="BG132" s="131"/>
      <c r="BH132" s="190" t="s">
        <v>2729</v>
      </c>
      <c r="BI132" s="131"/>
      <c r="BJ132" s="131"/>
      <c r="BK132" s="131"/>
      <c r="BL132" s="131"/>
      <c r="BM132" s="131"/>
      <c r="BN132" s="131"/>
      <c r="BO132" s="131"/>
      <c r="BP132" s="94"/>
      <c r="BQ132" s="222"/>
      <c r="BR132" s="222"/>
      <c r="BS132" s="139" t="s">
        <v>4676</v>
      </c>
      <c r="BT132" s="139" t="s">
        <v>171</v>
      </c>
      <c r="BU132" s="222"/>
      <c r="BV132" s="139" t="s">
        <v>5575</v>
      </c>
      <c r="BW132" s="222"/>
      <c r="BX132" s="222"/>
      <c r="BY132" s="222"/>
      <c r="BZ132" s="222"/>
      <c r="CA132" s="222"/>
      <c r="CB132" s="222"/>
      <c r="CC132" s="222"/>
      <c r="CD132" s="222"/>
      <c r="CE132" s="224"/>
      <c r="CF132" s="226"/>
      <c r="CG132" s="165" t="s">
        <v>2603</v>
      </c>
      <c r="CH132" s="226"/>
      <c r="CI132" s="226"/>
      <c r="CJ132" s="165" t="s">
        <v>2833</v>
      </c>
      <c r="CK132" s="226"/>
      <c r="CL132" s="165" t="s">
        <v>2448</v>
      </c>
      <c r="CM132" s="165" t="s">
        <v>2499</v>
      </c>
      <c r="CN132" s="226"/>
      <c r="CO132" s="226"/>
      <c r="CP132" s="226"/>
      <c r="CQ132" s="226"/>
      <c r="CR132" s="226"/>
      <c r="CS132" s="103"/>
      <c r="CT132" s="227"/>
      <c r="CU132" s="209" t="s">
        <v>4828</v>
      </c>
      <c r="CV132" s="227"/>
      <c r="CW132" s="227"/>
      <c r="CX132" s="227"/>
      <c r="CY132" s="227"/>
      <c r="CZ132" s="209" t="s">
        <v>5576</v>
      </c>
      <c r="DA132" s="227"/>
      <c r="DB132" s="227"/>
      <c r="DC132" s="227"/>
      <c r="DD132" s="209" t="s">
        <v>1986</v>
      </c>
      <c r="DE132" s="227"/>
      <c r="DF132" s="237"/>
      <c r="DG132" s="229"/>
      <c r="DH132" s="229"/>
      <c r="DI132" s="229"/>
      <c r="DJ132" s="229"/>
      <c r="DK132" s="210" t="s">
        <v>5577</v>
      </c>
      <c r="DL132" s="229"/>
      <c r="DM132" s="229"/>
      <c r="DN132" s="229"/>
      <c r="DO132" s="229"/>
      <c r="DP132" s="229"/>
      <c r="DQ132" s="229"/>
      <c r="DR132" s="229"/>
      <c r="DS132" s="229"/>
      <c r="DT132" s="229"/>
      <c r="DU132" s="229"/>
      <c r="DV132" s="229"/>
      <c r="DW132" s="229"/>
      <c r="DX132" s="229"/>
      <c r="DY132" s="210" t="s">
        <v>3645</v>
      </c>
      <c r="DZ132" s="229"/>
      <c r="EA132" s="229"/>
      <c r="EB132" s="270"/>
    </row>
    <row r="133">
      <c r="A133" s="566" t="s">
        <v>5578</v>
      </c>
      <c r="B133" s="83" t="s">
        <v>5579</v>
      </c>
      <c r="C133" s="84" t="s">
        <v>1432</v>
      </c>
      <c r="D133" s="85" t="s">
        <v>1432</v>
      </c>
      <c r="E133" s="86" t="s">
        <v>1432</v>
      </c>
      <c r="F133" s="87" t="s">
        <v>2100</v>
      </c>
      <c r="G133" s="83" t="s">
        <v>2100</v>
      </c>
      <c r="H133" s="88" t="s">
        <v>5580</v>
      </c>
      <c r="I133" s="88" t="s">
        <v>5581</v>
      </c>
      <c r="J133" s="88" t="s">
        <v>2938</v>
      </c>
      <c r="K133" s="215"/>
      <c r="L133" s="88" t="s">
        <v>5582</v>
      </c>
      <c r="M133" s="88" t="s">
        <v>5583</v>
      </c>
      <c r="N133" s="215"/>
      <c r="O133" s="215"/>
      <c r="P133" s="88" t="s">
        <v>2359</v>
      </c>
      <c r="Q133" s="215"/>
      <c r="R133" s="215"/>
      <c r="S133" s="215"/>
      <c r="T133" s="215"/>
      <c r="U133" s="215"/>
      <c r="V133" s="215"/>
      <c r="W133" s="94"/>
      <c r="X133" s="88" t="s">
        <v>5034</v>
      </c>
      <c r="Y133" s="88" t="s">
        <v>250</v>
      </c>
      <c r="Z133" s="88" t="s">
        <v>848</v>
      </c>
      <c r="AA133" s="215"/>
      <c r="AB133" s="215"/>
      <c r="AC133" s="215"/>
      <c r="AD133" s="215"/>
      <c r="AE133" s="88" t="s">
        <v>5584</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2968</v>
      </c>
      <c r="BF133" s="215"/>
      <c r="BG133" s="215"/>
      <c r="BH133" s="215"/>
      <c r="BI133" s="215"/>
      <c r="BJ133" s="215"/>
      <c r="BK133" s="215"/>
      <c r="BL133" s="215"/>
      <c r="BM133" s="215"/>
      <c r="BN133" s="215"/>
      <c r="BO133" s="215"/>
      <c r="BP133" s="94"/>
      <c r="BQ133" s="88" t="s">
        <v>5585</v>
      </c>
      <c r="BR133" s="215"/>
      <c r="BS133" s="88" t="s">
        <v>2944</v>
      </c>
      <c r="BT133" s="215"/>
      <c r="BU133" s="215"/>
      <c r="BV133" s="215"/>
      <c r="BW133" s="215"/>
      <c r="BX133" s="215"/>
      <c r="BY133" s="215"/>
      <c r="BZ133" s="215"/>
      <c r="CA133" s="215"/>
      <c r="CB133" s="215"/>
      <c r="CC133" s="215"/>
      <c r="CD133" s="215"/>
      <c r="CE133" s="194"/>
      <c r="CF133" s="215"/>
      <c r="CG133" s="215"/>
      <c r="CH133" s="215"/>
      <c r="CI133" s="88" t="s">
        <v>4376</v>
      </c>
      <c r="CJ133" s="215"/>
      <c r="CK133" s="215"/>
      <c r="CL133" s="88" t="s">
        <v>5281</v>
      </c>
      <c r="CM133" s="215"/>
      <c r="CN133" s="215"/>
      <c r="CO133" s="215"/>
      <c r="CP133" s="215"/>
      <c r="CQ133" s="215"/>
      <c r="CR133" s="215"/>
      <c r="CS133" s="103"/>
      <c r="CT133" s="215"/>
      <c r="CU133" s="215"/>
      <c r="CV133" s="215"/>
      <c r="CW133" s="215"/>
      <c r="CX133" s="215"/>
      <c r="CY133" s="215"/>
      <c r="CZ133" s="88" t="s">
        <v>5586</v>
      </c>
      <c r="DA133" s="215"/>
      <c r="DB133" s="215"/>
      <c r="DC133" s="215"/>
      <c r="DD133" s="215"/>
      <c r="DE133" s="215"/>
      <c r="DF133" s="194"/>
      <c r="DG133" s="88" t="s">
        <v>183</v>
      </c>
      <c r="DH133" s="215"/>
      <c r="DI133" s="215"/>
      <c r="DJ133" s="215"/>
      <c r="DK133" s="88" t="s">
        <v>1720</v>
      </c>
      <c r="DL133" s="215"/>
      <c r="DM133" s="215"/>
      <c r="DN133" s="215"/>
      <c r="DO133" s="215"/>
      <c r="DP133" s="215"/>
      <c r="DQ133" s="215"/>
      <c r="DR133" s="215"/>
      <c r="DS133" s="215"/>
      <c r="DT133" s="215"/>
      <c r="DU133" s="215"/>
      <c r="DV133" s="215"/>
      <c r="DW133" s="215"/>
      <c r="DX133" s="215"/>
      <c r="DY133" s="215"/>
      <c r="DZ133" s="215"/>
      <c r="EA133" s="215"/>
      <c r="EB133" s="481"/>
    </row>
    <row r="134">
      <c r="A134" s="567" t="s">
        <v>5587</v>
      </c>
      <c r="B134" s="106" t="s">
        <v>5588</v>
      </c>
      <c r="C134" s="107" t="s">
        <v>1432</v>
      </c>
      <c r="D134" s="108" t="s">
        <v>832</v>
      </c>
      <c r="E134" s="109" t="s">
        <v>1432</v>
      </c>
      <c r="F134" s="110" t="s">
        <v>3359</v>
      </c>
      <c r="G134" s="106" t="s">
        <v>4578</v>
      </c>
      <c r="H134" s="218"/>
      <c r="I134" s="185" t="s">
        <v>5589</v>
      </c>
      <c r="J134" s="185" t="s">
        <v>3969</v>
      </c>
      <c r="K134" s="112" t="s">
        <v>849</v>
      </c>
      <c r="L134" s="112" t="s">
        <v>5590</v>
      </c>
      <c r="M134" s="218"/>
      <c r="N134" s="218"/>
      <c r="O134" s="112" t="s">
        <v>751</v>
      </c>
      <c r="P134" s="112" t="s">
        <v>355</v>
      </c>
      <c r="Q134" s="218"/>
      <c r="R134" s="218"/>
      <c r="S134" s="218"/>
      <c r="T134" s="218"/>
      <c r="U134" s="218"/>
      <c r="V134" s="218"/>
      <c r="W134" s="94"/>
      <c r="X134" s="220"/>
      <c r="Y134" s="220"/>
      <c r="Z134" s="116" t="s">
        <v>2565</v>
      </c>
      <c r="AA134" s="220"/>
      <c r="AB134" s="116" t="s">
        <v>3448</v>
      </c>
      <c r="AC134" s="220"/>
      <c r="AD134" s="220"/>
      <c r="AE134" s="220"/>
      <c r="AF134" s="116" t="s">
        <v>2496</v>
      </c>
      <c r="AG134" s="220"/>
      <c r="AH134" s="220"/>
      <c r="AI134" s="220"/>
      <c r="AJ134" s="220"/>
      <c r="AK134" s="94"/>
      <c r="AL134" s="221"/>
      <c r="AM134" s="121" t="s">
        <v>3849</v>
      </c>
      <c r="AN134" s="221"/>
      <c r="AO134" s="221"/>
      <c r="AP134" s="221"/>
      <c r="AQ134" s="221"/>
      <c r="AR134" s="221"/>
      <c r="AS134" s="221"/>
      <c r="AT134" s="121" t="s">
        <v>2951</v>
      </c>
      <c r="AU134" s="187" t="s">
        <v>2202</v>
      </c>
      <c r="AV134" s="121" t="s">
        <v>2810</v>
      </c>
      <c r="AW134" s="221"/>
      <c r="AX134" s="221"/>
      <c r="AY134" s="221"/>
      <c r="AZ134" s="94"/>
      <c r="BA134" s="131"/>
      <c r="BB134" s="131"/>
      <c r="BC134" s="127" t="s">
        <v>1404</v>
      </c>
      <c r="BD134" s="131"/>
      <c r="BE134" s="131"/>
      <c r="BF134" s="131"/>
      <c r="BG134" s="131"/>
      <c r="BH134" s="127" t="s">
        <v>459</v>
      </c>
      <c r="BI134" s="131"/>
      <c r="BJ134" s="131"/>
      <c r="BK134" s="190" t="s">
        <v>457</v>
      </c>
      <c r="BL134" s="131"/>
      <c r="BM134" s="131"/>
      <c r="BN134" s="131"/>
      <c r="BO134" s="131"/>
      <c r="BP134" s="94"/>
      <c r="BQ134" s="222"/>
      <c r="BR134" s="222"/>
      <c r="BS134" s="139" t="s">
        <v>1875</v>
      </c>
      <c r="BT134" s="139" t="s">
        <v>3689</v>
      </c>
      <c r="BU134" s="222"/>
      <c r="BV134" s="134" t="s">
        <v>305</v>
      </c>
      <c r="BW134" s="222"/>
      <c r="BX134" s="222"/>
      <c r="BY134" s="222"/>
      <c r="BZ134" s="222"/>
      <c r="CA134" s="222"/>
      <c r="CB134" s="222"/>
      <c r="CC134" s="222"/>
      <c r="CD134" s="222"/>
      <c r="CE134" s="224"/>
      <c r="CF134" s="226"/>
      <c r="CG134" s="141" t="s">
        <v>5591</v>
      </c>
      <c r="CH134" s="226"/>
      <c r="CI134" s="264" t="s">
        <v>3658</v>
      </c>
      <c r="CJ134" s="226"/>
      <c r="CK134" s="226"/>
      <c r="CL134" s="226"/>
      <c r="CM134" s="165" t="s">
        <v>2096</v>
      </c>
      <c r="CN134" s="226"/>
      <c r="CO134" s="226"/>
      <c r="CP134" s="226"/>
      <c r="CQ134" s="226"/>
      <c r="CR134" s="226"/>
      <c r="CS134" s="103"/>
      <c r="CT134" s="209" t="s">
        <v>5592</v>
      </c>
      <c r="CU134" s="227"/>
      <c r="CV134" s="146" t="s">
        <v>2166</v>
      </c>
      <c r="CW134" s="227"/>
      <c r="CX134" s="227"/>
      <c r="CY134" s="227"/>
      <c r="CZ134" s="227"/>
      <c r="DA134" s="209" t="s">
        <v>4530</v>
      </c>
      <c r="DB134" s="227"/>
      <c r="DC134" s="227"/>
      <c r="DD134" s="227"/>
      <c r="DE134" s="227"/>
      <c r="DF134" s="237"/>
      <c r="DG134" s="229"/>
      <c r="DH134" s="229"/>
      <c r="DI134" s="229"/>
      <c r="DJ134" s="229"/>
      <c r="DK134" s="154" t="s">
        <v>199</v>
      </c>
      <c r="DL134" s="229"/>
      <c r="DM134" s="229"/>
      <c r="DN134" s="229"/>
      <c r="DO134" s="229"/>
      <c r="DP134" s="229"/>
      <c r="DQ134" s="210" t="s">
        <v>5593</v>
      </c>
      <c r="DR134" s="229"/>
      <c r="DS134" s="229"/>
      <c r="DT134" s="229"/>
      <c r="DU134" s="229"/>
      <c r="DV134" s="229"/>
      <c r="DW134" s="229"/>
      <c r="DX134" s="229"/>
      <c r="DY134" s="229"/>
      <c r="DZ134" s="229"/>
      <c r="EA134" s="229"/>
      <c r="EB134" s="463" t="s">
        <v>5594</v>
      </c>
    </row>
    <row r="135" ht="15.75" customHeight="1">
      <c r="A135" s="309" t="s">
        <v>5595</v>
      </c>
      <c r="B135" s="83" t="s">
        <v>5596</v>
      </c>
      <c r="C135" s="84" t="s">
        <v>1432</v>
      </c>
      <c r="D135" s="85" t="s">
        <v>1432</v>
      </c>
      <c r="E135" s="86" t="s">
        <v>1432</v>
      </c>
      <c r="F135" s="87" t="s">
        <v>832</v>
      </c>
      <c r="G135" s="83" t="s">
        <v>1092</v>
      </c>
      <c r="H135" s="215"/>
      <c r="I135" s="215"/>
      <c r="J135" s="93" t="s">
        <v>5597</v>
      </c>
      <c r="K135" s="93" t="s">
        <v>849</v>
      </c>
      <c r="L135" s="93" t="s">
        <v>5598</v>
      </c>
      <c r="M135" s="215"/>
      <c r="N135" s="93" t="s">
        <v>2918</v>
      </c>
      <c r="O135" s="93" t="s">
        <v>5599</v>
      </c>
      <c r="P135" s="215"/>
      <c r="Q135" s="215"/>
      <c r="R135" s="215"/>
      <c r="S135" s="215"/>
      <c r="T135" s="215"/>
      <c r="U135" s="215"/>
      <c r="V135" s="215"/>
      <c r="W135" s="94"/>
      <c r="X135" s="215"/>
      <c r="Y135" s="215"/>
      <c r="Z135" s="93" t="s">
        <v>5600</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2070</v>
      </c>
      <c r="BE135" s="215"/>
      <c r="BF135" s="215"/>
      <c r="BG135" s="215"/>
      <c r="BH135" s="93" t="s">
        <v>2710</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2020</v>
      </c>
      <c r="CM135" s="215"/>
      <c r="CN135" s="215"/>
      <c r="CO135" s="215"/>
      <c r="CP135" s="215"/>
      <c r="CQ135" s="215"/>
      <c r="CR135" s="215"/>
      <c r="CS135" s="103"/>
      <c r="CT135" s="215"/>
      <c r="CU135" s="215"/>
      <c r="CV135" s="215"/>
      <c r="CW135" s="215"/>
      <c r="CX135" s="215"/>
      <c r="CY135" s="215"/>
      <c r="CZ135" s="93"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5601</v>
      </c>
      <c r="B136" s="106" t="s">
        <v>5602</v>
      </c>
      <c r="C136" s="107" t="s">
        <v>1432</v>
      </c>
      <c r="D136" s="108" t="s">
        <v>1432</v>
      </c>
      <c r="E136" s="109" t="s">
        <v>1432</v>
      </c>
      <c r="F136" s="110" t="s">
        <v>1092</v>
      </c>
      <c r="G136" s="106" t="s">
        <v>1092</v>
      </c>
      <c r="H136" s="218"/>
      <c r="I136" s="218"/>
      <c r="J136" s="218"/>
      <c r="K136" s="218"/>
      <c r="L136" s="218"/>
      <c r="M136" s="218"/>
      <c r="N136" s="218"/>
      <c r="O136" s="112" t="s">
        <v>5603</v>
      </c>
      <c r="P136" s="112" t="s">
        <v>238</v>
      </c>
      <c r="Q136" s="218"/>
      <c r="R136" s="218"/>
      <c r="S136" s="218"/>
      <c r="T136" s="218"/>
      <c r="U136" s="218"/>
      <c r="V136" s="218"/>
      <c r="W136" s="94"/>
      <c r="X136" s="220"/>
      <c r="Y136" s="220"/>
      <c r="Z136" s="116" t="s">
        <v>1876</v>
      </c>
      <c r="AA136" s="256"/>
      <c r="AB136" s="116" t="s">
        <v>5005</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5604</v>
      </c>
      <c r="BD136" s="131"/>
      <c r="BE136" s="131"/>
      <c r="BF136" s="131"/>
      <c r="BG136" s="131"/>
      <c r="BH136" s="127" t="s">
        <v>3551</v>
      </c>
      <c r="BI136" s="131"/>
      <c r="BJ136" s="131"/>
      <c r="BK136" s="131"/>
      <c r="BL136" s="131"/>
      <c r="BM136" s="131"/>
      <c r="BN136" s="131"/>
      <c r="BO136" s="131"/>
      <c r="BP136" s="94"/>
      <c r="BQ136" s="222"/>
      <c r="BR136" s="222"/>
      <c r="BS136" s="222"/>
      <c r="BT136" s="134" t="s">
        <v>1111</v>
      </c>
      <c r="BU136" s="222"/>
      <c r="BV136" s="134" t="s">
        <v>2719</v>
      </c>
      <c r="BW136" s="222"/>
      <c r="BX136" s="222"/>
      <c r="BY136" s="222"/>
      <c r="BZ136" s="222"/>
      <c r="CA136" s="222"/>
      <c r="CB136" s="222"/>
      <c r="CC136" s="222"/>
      <c r="CD136" s="222"/>
      <c r="CE136" s="224"/>
      <c r="CF136" s="226"/>
      <c r="CG136" s="226"/>
      <c r="CH136" s="226"/>
      <c r="CI136" s="141" t="s">
        <v>5605</v>
      </c>
      <c r="CJ136" s="226"/>
      <c r="CK136" s="226"/>
      <c r="CL136" s="226"/>
      <c r="CM136" s="226"/>
      <c r="CN136" s="226"/>
      <c r="CO136" s="226"/>
      <c r="CP136" s="226"/>
      <c r="CQ136" s="226"/>
      <c r="CR136" s="226"/>
      <c r="CS136" s="103"/>
      <c r="CT136" s="146" t="s">
        <v>5606</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23"/>
    </row>
    <row r="137" ht="15.75" customHeight="1">
      <c r="A137" s="309" t="s">
        <v>5607</v>
      </c>
      <c r="B137" s="83" t="s">
        <v>5608</v>
      </c>
      <c r="C137" s="84" t="s">
        <v>1432</v>
      </c>
      <c r="D137" s="85" t="s">
        <v>1432</v>
      </c>
      <c r="E137" s="86" t="s">
        <v>1432</v>
      </c>
      <c r="F137" s="87" t="s">
        <v>338</v>
      </c>
      <c r="G137" s="83" t="s">
        <v>338</v>
      </c>
      <c r="H137" s="215"/>
      <c r="I137" s="215"/>
      <c r="J137" s="215"/>
      <c r="K137" s="568" t="str">
        <f>HYPERLINK("https://youtu.be/MU1qH8LoqLU","13.87")</f>
        <v>13.87</v>
      </c>
      <c r="L137" s="568" t="str">
        <f>HYPERLINK("https://youtu.be/hXVYSUclgOo","42.66")</f>
        <v>42.66</v>
      </c>
      <c r="M137" s="215"/>
      <c r="N137" s="215"/>
      <c r="O137" s="215"/>
      <c r="P137" s="215"/>
      <c r="Q137" s="215"/>
      <c r="R137" s="215"/>
      <c r="S137" s="215"/>
      <c r="T137" s="215"/>
      <c r="U137" s="215"/>
      <c r="V137" s="215"/>
      <c r="W137" s="94"/>
      <c r="X137" s="568" t="str">
        <f>HYPERLINK("https://clips.twitch.tv/SillyWimpySandwichLitty","50.60")</f>
        <v>50.60</v>
      </c>
      <c r="Y137" s="215"/>
      <c r="Z137" s="215"/>
      <c r="AA137" s="215"/>
      <c r="AB137" s="215"/>
      <c r="AC137" s="568"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68" t="str">
        <f>HYPERLINK("https://clips.twitch.tv/SilkyDirtySandwichPJSalt?tt_medium=clips_api&amp;tt_content=url","35.19")</f>
        <v>35.19</v>
      </c>
      <c r="BT137" s="215"/>
      <c r="BU137" s="215"/>
      <c r="BV137" s="568"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2" t="s">
        <v>5609</v>
      </c>
      <c r="B138" s="106" t="s">
        <v>5610</v>
      </c>
      <c r="C138" s="107" t="s">
        <v>1432</v>
      </c>
      <c r="D138" s="108" t="s">
        <v>1432</v>
      </c>
      <c r="E138" s="109" t="s">
        <v>1432</v>
      </c>
      <c r="F138" s="110" t="s">
        <v>641</v>
      </c>
      <c r="G138" s="106" t="s">
        <v>337</v>
      </c>
      <c r="H138" s="218"/>
      <c r="I138" s="218"/>
      <c r="J138" s="185" t="s">
        <v>3034</v>
      </c>
      <c r="K138" s="112" t="s">
        <v>1624</v>
      </c>
      <c r="L138" s="112" t="s">
        <v>5611</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5229</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5612</v>
      </c>
      <c r="BJ138" s="131"/>
      <c r="BK138" s="131"/>
      <c r="BL138" s="131"/>
      <c r="BM138" s="131"/>
      <c r="BN138" s="131"/>
      <c r="BO138" s="131"/>
      <c r="BP138" s="94"/>
      <c r="BQ138" s="222"/>
      <c r="BR138" s="222"/>
      <c r="BS138" s="134" t="s">
        <v>1282</v>
      </c>
      <c r="BT138" s="134" t="s">
        <v>4013</v>
      </c>
      <c r="BU138" s="222"/>
      <c r="BV138" s="410" t="s">
        <v>5613</v>
      </c>
      <c r="BW138" s="222"/>
      <c r="BX138" s="222"/>
      <c r="BY138" s="222"/>
      <c r="BZ138" s="222"/>
      <c r="CA138" s="222"/>
      <c r="CB138" s="222"/>
      <c r="CC138" s="222"/>
      <c r="CD138" s="222"/>
      <c r="CE138" s="224"/>
      <c r="CF138" s="165"/>
      <c r="CG138" s="141" t="s">
        <v>5614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3"/>
    </row>
    <row r="139" ht="15.75" customHeight="1">
      <c r="A139" s="309" t="s">
        <v>5615</v>
      </c>
      <c r="B139" s="83" t="s">
        <v>5616</v>
      </c>
      <c r="C139" s="84" t="s">
        <v>1432</v>
      </c>
      <c r="D139" s="85" t="s">
        <v>1432</v>
      </c>
      <c r="E139" s="86" t="s">
        <v>1432</v>
      </c>
      <c r="F139" s="87" t="s">
        <v>338</v>
      </c>
      <c r="G139" s="83" t="s">
        <v>5498</v>
      </c>
      <c r="H139" s="93"/>
      <c r="I139" s="88" t="s">
        <v>5617</v>
      </c>
      <c r="J139" s="88" t="s">
        <v>3651</v>
      </c>
      <c r="K139" s="88" t="s">
        <v>1845</v>
      </c>
      <c r="L139" s="88" t="s">
        <v>5618</v>
      </c>
      <c r="M139" s="93" t="s">
        <v>5619</v>
      </c>
      <c r="N139" s="93" t="s">
        <v>3139</v>
      </c>
      <c r="O139" s="93" t="s">
        <v>5512</v>
      </c>
      <c r="P139" s="93" t="s">
        <v>2889</v>
      </c>
      <c r="Q139" s="215"/>
      <c r="R139" s="215"/>
      <c r="S139" s="215"/>
      <c r="T139" s="215"/>
      <c r="U139" s="215"/>
      <c r="V139" s="215"/>
      <c r="W139" s="94"/>
      <c r="X139" s="93" t="s">
        <v>5620</v>
      </c>
      <c r="Y139" s="215"/>
      <c r="Z139" s="93" t="s">
        <v>864</v>
      </c>
      <c r="AA139" s="93" t="s">
        <v>5621</v>
      </c>
      <c r="AB139" s="88" t="s">
        <v>4505</v>
      </c>
      <c r="AC139" s="215"/>
      <c r="AD139" s="215"/>
      <c r="AE139" s="93" t="s">
        <v>2086</v>
      </c>
      <c r="AF139" s="93" t="s">
        <v>307</v>
      </c>
      <c r="AG139" s="215"/>
      <c r="AH139" s="215"/>
      <c r="AI139" s="215"/>
      <c r="AJ139" s="215"/>
      <c r="AK139" s="94"/>
      <c r="AL139" s="93"/>
      <c r="AM139" s="93" t="s">
        <v>5213</v>
      </c>
      <c r="AN139" s="215"/>
      <c r="AO139" s="215"/>
      <c r="AP139" s="215"/>
      <c r="AQ139" s="215"/>
      <c r="AR139" s="215"/>
      <c r="AS139" s="215"/>
      <c r="AT139" s="93" t="s">
        <v>5622</v>
      </c>
      <c r="AU139" s="215"/>
      <c r="AV139" s="93" t="s">
        <v>272</v>
      </c>
      <c r="AW139" s="215"/>
      <c r="AX139" s="215"/>
      <c r="AY139" s="215"/>
      <c r="AZ139" s="94"/>
      <c r="BA139" s="215"/>
      <c r="BB139" s="93" t="s">
        <v>5478</v>
      </c>
      <c r="BC139" s="215"/>
      <c r="BD139" s="93" t="s">
        <v>5623</v>
      </c>
      <c r="BE139" s="93" t="s">
        <v>1472</v>
      </c>
      <c r="BF139" s="93" t="s">
        <v>180</v>
      </c>
      <c r="BG139" s="215"/>
      <c r="BH139" s="88" t="s">
        <v>5624</v>
      </c>
      <c r="BI139" s="215"/>
      <c r="BJ139" s="215"/>
      <c r="BK139" s="93" t="s">
        <v>1283</v>
      </c>
      <c r="BL139" s="215"/>
      <c r="BM139" s="215"/>
      <c r="BN139" s="215"/>
      <c r="BO139" s="215"/>
      <c r="BP139" s="94"/>
      <c r="BQ139" s="93"/>
      <c r="BR139" s="215"/>
      <c r="BS139" s="215"/>
      <c r="BT139" s="93" t="s">
        <v>5625</v>
      </c>
      <c r="BU139" s="215"/>
      <c r="BV139" s="93" t="s">
        <v>4280</v>
      </c>
      <c r="BW139" s="215"/>
      <c r="BX139" s="93" t="s">
        <v>5626</v>
      </c>
      <c r="BY139" s="215"/>
      <c r="BZ139" s="93" t="s">
        <v>5627</v>
      </c>
      <c r="CA139" s="215"/>
      <c r="CB139" s="215"/>
      <c r="CC139" s="215"/>
      <c r="CD139" s="215"/>
      <c r="CE139" s="194"/>
      <c r="CF139" s="215"/>
      <c r="CG139" s="93" t="s">
        <v>5628</v>
      </c>
      <c r="CH139" s="215"/>
      <c r="CI139" s="213" t="s">
        <v>5629</v>
      </c>
      <c r="CJ139" s="93" t="s">
        <v>5493</v>
      </c>
      <c r="CK139" s="215"/>
      <c r="CL139" s="215"/>
      <c r="CM139" s="215"/>
      <c r="CN139" s="215"/>
      <c r="CO139" s="215"/>
      <c r="CP139" s="215"/>
      <c r="CQ139" s="215"/>
      <c r="CR139" s="215"/>
      <c r="CS139" s="103"/>
      <c r="CT139" s="215"/>
      <c r="CU139" s="93" t="s">
        <v>5448</v>
      </c>
      <c r="CV139" s="93" t="s">
        <v>5630</v>
      </c>
      <c r="CW139" s="215"/>
      <c r="CX139" s="215"/>
      <c r="CY139" s="93" t="s">
        <v>3913</v>
      </c>
      <c r="CZ139" s="213" t="s">
        <v>5317</v>
      </c>
      <c r="DA139" s="93" t="s">
        <v>5631</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5632</v>
      </c>
      <c r="B140" s="106" t="s">
        <v>5633</v>
      </c>
      <c r="C140" s="107" t="s">
        <v>1432</v>
      </c>
      <c r="D140" s="108" t="s">
        <v>1432</v>
      </c>
      <c r="E140" s="109" t="s">
        <v>1432</v>
      </c>
      <c r="F140" s="110" t="s">
        <v>1432</v>
      </c>
      <c r="G140" s="106" t="s">
        <v>336</v>
      </c>
      <c r="H140" s="185" t="s">
        <v>2444</v>
      </c>
      <c r="I140" s="185" t="s">
        <v>5634</v>
      </c>
      <c r="J140" s="185" t="s">
        <v>4469</v>
      </c>
      <c r="K140" s="185" t="s">
        <v>744</v>
      </c>
      <c r="L140" s="185" t="s">
        <v>5635</v>
      </c>
      <c r="M140" s="218"/>
      <c r="N140" s="218"/>
      <c r="O140" s="185" t="s">
        <v>1855</v>
      </c>
      <c r="P140" s="185" t="s">
        <v>456</v>
      </c>
      <c r="Q140" s="185"/>
      <c r="R140" s="218"/>
      <c r="S140" s="185" t="s">
        <v>5636</v>
      </c>
      <c r="T140" s="218"/>
      <c r="U140" s="185" t="s">
        <v>2649</v>
      </c>
      <c r="V140" s="218"/>
      <c r="W140" s="94"/>
      <c r="X140" s="118" t="s">
        <v>5637</v>
      </c>
      <c r="Y140" s="220"/>
      <c r="Z140" s="118" t="s">
        <v>749</v>
      </c>
      <c r="AA140" s="220"/>
      <c r="AB140" s="220"/>
      <c r="AC140" s="220"/>
      <c r="AD140" s="220"/>
      <c r="AE140" s="220"/>
      <c r="AF140" s="118" t="s">
        <v>5638</v>
      </c>
      <c r="AG140" s="118" t="s">
        <v>5639</v>
      </c>
      <c r="AH140" s="118"/>
      <c r="AI140" s="118" t="s">
        <v>5640</v>
      </c>
      <c r="AJ140" s="220"/>
      <c r="AK140" s="94"/>
      <c r="AL140" s="221"/>
      <c r="AM140" s="187" t="s">
        <v>2318</v>
      </c>
      <c r="AN140" s="221"/>
      <c r="AO140" s="221"/>
      <c r="AP140" s="221"/>
      <c r="AQ140" s="221"/>
      <c r="AR140" s="221"/>
      <c r="AS140" s="221"/>
      <c r="AT140" s="221"/>
      <c r="AU140" s="187" t="s">
        <v>5641</v>
      </c>
      <c r="AV140" s="221"/>
      <c r="AW140" s="221"/>
      <c r="AX140" s="187" t="s">
        <v>794</v>
      </c>
      <c r="AY140" s="221"/>
      <c r="AZ140" s="94"/>
      <c r="BA140" s="131"/>
      <c r="BB140" s="131"/>
      <c r="BC140" s="190" t="s">
        <v>5642</v>
      </c>
      <c r="BD140" s="131"/>
      <c r="BE140" s="131"/>
      <c r="BF140" s="190" t="s">
        <v>1166</v>
      </c>
      <c r="BG140" s="131"/>
      <c r="BH140" s="190" t="s">
        <v>5643</v>
      </c>
      <c r="BI140" s="131"/>
      <c r="BJ140" s="131"/>
      <c r="BK140" s="131"/>
      <c r="BL140" s="131"/>
      <c r="BM140" s="131"/>
      <c r="BN140" s="131"/>
      <c r="BO140" s="131"/>
      <c r="BP140" s="94"/>
      <c r="BQ140" s="139"/>
      <c r="BR140" s="222"/>
      <c r="BS140" s="222"/>
      <c r="BT140" s="139" t="s">
        <v>5644</v>
      </c>
      <c r="BU140" s="222"/>
      <c r="BV140" s="139" t="s">
        <v>212</v>
      </c>
      <c r="BW140" s="222"/>
      <c r="BX140" s="222"/>
      <c r="BY140" s="222"/>
      <c r="BZ140" s="222"/>
      <c r="CA140" s="222"/>
      <c r="CB140" s="222"/>
      <c r="CC140" s="222"/>
      <c r="CD140" s="222"/>
      <c r="CE140" s="224"/>
      <c r="CF140" s="226"/>
      <c r="CG140" s="226"/>
      <c r="CH140" s="226"/>
      <c r="CI140" s="226"/>
      <c r="CJ140" s="226"/>
      <c r="CK140" s="226"/>
      <c r="CL140" s="165" t="s">
        <v>2676</v>
      </c>
      <c r="CM140" s="226"/>
      <c r="CN140" s="226"/>
      <c r="CO140" s="226"/>
      <c r="CP140" s="226"/>
      <c r="CQ140" s="226"/>
      <c r="CR140" s="226"/>
      <c r="CS140" s="103"/>
      <c r="CT140" s="209" t="s">
        <v>3710</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5645</v>
      </c>
      <c r="DX140" s="229"/>
      <c r="DY140" s="229"/>
      <c r="DZ140" s="229"/>
      <c r="EA140" s="210" t="s">
        <v>3458</v>
      </c>
      <c r="EB140" s="270" t="s">
        <v>473</v>
      </c>
    </row>
    <row r="141" ht="15.75" customHeight="1">
      <c r="A141" s="309" t="s">
        <v>5646</v>
      </c>
      <c r="B141" s="83" t="s">
        <v>5647</v>
      </c>
      <c r="C141" s="84" t="s">
        <v>1432</v>
      </c>
      <c r="D141" s="85" t="s">
        <v>1432</v>
      </c>
      <c r="E141" s="86" t="s">
        <v>1432</v>
      </c>
      <c r="F141" s="87" t="s">
        <v>1432</v>
      </c>
      <c r="G141" s="83" t="s">
        <v>441</v>
      </c>
      <c r="H141" s="213" t="s">
        <v>3167</v>
      </c>
      <c r="I141" s="213" t="s">
        <v>5648</v>
      </c>
      <c r="J141" s="213" t="s">
        <v>3292</v>
      </c>
      <c r="K141" s="93" t="s">
        <v>1668</v>
      </c>
      <c r="L141" s="93" t="s">
        <v>4169</v>
      </c>
      <c r="M141" s="93"/>
      <c r="N141" s="215"/>
      <c r="O141" s="215"/>
      <c r="P141" s="213" t="s">
        <v>2467</v>
      </c>
      <c r="Q141" s="215"/>
      <c r="R141" s="215"/>
      <c r="S141" s="215"/>
      <c r="T141" s="215"/>
      <c r="U141" s="215"/>
      <c r="V141" s="215"/>
      <c r="W141" s="94"/>
      <c r="X141" s="215"/>
      <c r="Y141" s="93" t="s">
        <v>468</v>
      </c>
      <c r="Z141" s="93" t="s">
        <v>4425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5649</v>
      </c>
      <c r="B142" s="106" t="s">
        <v>5650</v>
      </c>
      <c r="C142" s="107" t="s">
        <v>1432</v>
      </c>
      <c r="D142" s="108" t="s">
        <v>1432</v>
      </c>
      <c r="E142" s="109" t="s">
        <v>1432</v>
      </c>
      <c r="F142" s="110" t="s">
        <v>443</v>
      </c>
      <c r="G142" s="106" t="s">
        <v>2861</v>
      </c>
      <c r="H142" s="185" t="s">
        <v>5651</v>
      </c>
      <c r="I142" s="185" t="s">
        <v>3893</v>
      </c>
      <c r="J142" s="185" t="s">
        <v>2015</v>
      </c>
      <c r="K142" s="185" t="s">
        <v>1446</v>
      </c>
      <c r="L142" s="185" t="s">
        <v>3298</v>
      </c>
      <c r="M142" s="185" t="s">
        <v>5652</v>
      </c>
      <c r="N142" s="185" t="s">
        <v>5653</v>
      </c>
      <c r="O142" s="218"/>
      <c r="P142" s="218"/>
      <c r="Q142" s="218"/>
      <c r="R142" s="218"/>
      <c r="S142" s="218"/>
      <c r="T142" s="218"/>
      <c r="U142" s="218"/>
      <c r="V142" s="218"/>
      <c r="W142" s="94"/>
      <c r="X142" s="198" t="str">
        <f>HYPERLINK("https://www.youtube.com/watch?v=F9HuyJ73joE","56.96")</f>
        <v>56.96</v>
      </c>
      <c r="Y142" s="118" t="s">
        <v>3907</v>
      </c>
      <c r="Z142" s="118" t="s">
        <v>5251</v>
      </c>
      <c r="AA142" s="118" t="s">
        <v>2416</v>
      </c>
      <c r="AB142" s="118" t="s">
        <v>5654</v>
      </c>
      <c r="AC142" s="198" t="str">
        <f>HYPERLINK("https://www.youtube.com/watch?v=4W9_mJO1W30","58.79")</f>
        <v>58.79</v>
      </c>
      <c r="AD142" s="220"/>
      <c r="AE142" s="118" t="s">
        <v>423</v>
      </c>
      <c r="AF142" s="118" t="s">
        <v>3571</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5655</v>
      </c>
      <c r="BS142" s="139" t="s">
        <v>5656</v>
      </c>
      <c r="BT142" s="222"/>
      <c r="BU142" s="222"/>
      <c r="BV142" s="139" t="s">
        <v>5657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5658</v>
      </c>
      <c r="B143" s="83" t="s">
        <v>5659</v>
      </c>
      <c r="C143" s="84" t="s">
        <v>1432</v>
      </c>
      <c r="D143" s="85" t="s">
        <v>1432</v>
      </c>
      <c r="E143" s="86" t="s">
        <v>1432</v>
      </c>
      <c r="F143" s="87" t="s">
        <v>739</v>
      </c>
      <c r="G143" s="83" t="s">
        <v>5660</v>
      </c>
      <c r="H143" s="215"/>
      <c r="I143" s="93" t="s">
        <v>1697</v>
      </c>
      <c r="J143" s="93" t="s">
        <v>2914</v>
      </c>
      <c r="K143" s="93" t="s">
        <v>5500</v>
      </c>
      <c r="L143" s="93" t="s">
        <v>2404</v>
      </c>
      <c r="M143" s="93" t="s">
        <v>5661</v>
      </c>
      <c r="N143" s="93" t="s">
        <v>4723</v>
      </c>
      <c r="O143" s="93" t="s">
        <v>5662</v>
      </c>
      <c r="P143" s="93" t="s">
        <v>3828</v>
      </c>
      <c r="Q143" s="215"/>
      <c r="R143" s="215"/>
      <c r="S143" s="215"/>
      <c r="T143" s="215"/>
      <c r="U143" s="215"/>
      <c r="V143" s="215"/>
      <c r="W143" s="94"/>
      <c r="X143" s="93" t="s">
        <v>5002</v>
      </c>
      <c r="Y143" s="93" t="s">
        <v>4255</v>
      </c>
      <c r="Z143" s="93" t="s">
        <v>5663</v>
      </c>
      <c r="AA143" s="93" t="s">
        <v>2576</v>
      </c>
      <c r="AB143" s="93" t="s">
        <v>5664</v>
      </c>
      <c r="AC143" s="88" t="s">
        <v>5665</v>
      </c>
      <c r="AD143" s="215"/>
      <c r="AE143" s="215"/>
      <c r="AF143" s="215"/>
      <c r="AG143" s="215"/>
      <c r="AH143" s="215"/>
      <c r="AI143" s="215"/>
      <c r="AJ143" s="215"/>
      <c r="AK143" s="94"/>
      <c r="AL143" s="215"/>
      <c r="AM143" s="215"/>
      <c r="AN143" s="215"/>
      <c r="AO143" s="215"/>
      <c r="AP143" s="215"/>
      <c r="AQ143" s="215"/>
      <c r="AR143" s="215"/>
      <c r="AS143" s="215"/>
      <c r="AT143" s="93" t="s">
        <v>317</v>
      </c>
      <c r="AU143" s="93" t="s">
        <v>4242</v>
      </c>
      <c r="AV143" s="215"/>
      <c r="AW143" s="215"/>
      <c r="AX143" s="215"/>
      <c r="AY143" s="215"/>
      <c r="AZ143" s="94"/>
      <c r="BA143" s="215"/>
      <c r="BB143" s="93" t="s">
        <v>1234</v>
      </c>
      <c r="BC143" s="215"/>
      <c r="BD143" s="93" t="s">
        <v>2715</v>
      </c>
      <c r="BE143" s="215"/>
      <c r="BF143" s="93" t="s">
        <v>5159</v>
      </c>
      <c r="BG143" s="215"/>
      <c r="BH143" s="88" t="s">
        <v>4490</v>
      </c>
      <c r="BI143" s="215"/>
      <c r="BJ143" s="215"/>
      <c r="BK143" s="93" t="s">
        <v>5666</v>
      </c>
      <c r="BL143" s="215"/>
      <c r="BM143" s="215"/>
      <c r="BN143" s="215"/>
      <c r="BO143" s="215"/>
      <c r="BP143" s="94"/>
      <c r="BQ143" s="215"/>
      <c r="BR143" s="215"/>
      <c r="BS143" s="93" t="s">
        <v>2247</v>
      </c>
      <c r="BT143" s="215"/>
      <c r="BU143" s="215"/>
      <c r="BV143" s="215"/>
      <c r="BW143" s="215"/>
      <c r="BX143" s="215"/>
      <c r="BY143" s="215"/>
      <c r="BZ143" s="215"/>
      <c r="CA143" s="215"/>
      <c r="CB143" s="215"/>
      <c r="CC143" s="215"/>
      <c r="CD143" s="215"/>
      <c r="CE143" s="194"/>
      <c r="CF143" s="93" t="s">
        <v>3886</v>
      </c>
      <c r="CG143" s="93" t="s">
        <v>822</v>
      </c>
      <c r="CH143" s="215"/>
      <c r="CI143" s="215"/>
      <c r="CJ143" s="215"/>
      <c r="CK143" s="215"/>
      <c r="CL143" s="215"/>
      <c r="CM143" s="215"/>
      <c r="CN143" s="215"/>
      <c r="CO143" s="215"/>
      <c r="CP143" s="215"/>
      <c r="CQ143" s="215"/>
      <c r="CR143" s="215"/>
      <c r="CS143" s="103"/>
      <c r="CT143" s="93" t="s">
        <v>4038</v>
      </c>
      <c r="CU143" s="93" t="s">
        <v>755</v>
      </c>
      <c r="CV143" s="93" t="s">
        <v>4057</v>
      </c>
      <c r="CW143" s="93" t="s">
        <v>3859</v>
      </c>
      <c r="CX143" s="215"/>
      <c r="CY143" s="215"/>
      <c r="CZ143" s="215"/>
      <c r="DA143" s="93" t="s">
        <v>1121</v>
      </c>
      <c r="DB143" s="215"/>
      <c r="DC143" s="215"/>
      <c r="DD143" s="215"/>
      <c r="DE143" s="215"/>
      <c r="DF143" s="194"/>
      <c r="DG143" s="93" t="s">
        <v>5667</v>
      </c>
      <c r="DH143" s="215"/>
      <c r="DI143" s="215"/>
      <c r="DJ143" s="93"/>
      <c r="DK143" s="215"/>
      <c r="DL143" s="93" t="s">
        <v>2620</v>
      </c>
      <c r="DM143" s="93" t="s">
        <v>5668</v>
      </c>
      <c r="DN143" s="215"/>
      <c r="DO143" s="215"/>
      <c r="DP143" s="215"/>
      <c r="DQ143" s="215"/>
      <c r="DR143" s="215"/>
      <c r="DS143" s="215"/>
      <c r="DT143" s="215"/>
      <c r="DU143" s="215"/>
      <c r="DV143" s="215"/>
      <c r="DW143" s="215"/>
      <c r="DX143" s="93" t="s">
        <v>5669</v>
      </c>
      <c r="DY143" s="215"/>
      <c r="DZ143" s="215"/>
      <c r="EA143" s="93" t="s">
        <v>3851</v>
      </c>
      <c r="EB143" s="235"/>
    </row>
    <row r="144">
      <c r="A144" s="105" t="s">
        <v>5670</v>
      </c>
      <c r="B144" s="106" t="s">
        <v>5671</v>
      </c>
      <c r="C144" s="107" t="s">
        <v>1432</v>
      </c>
      <c r="D144" s="108" t="s">
        <v>1432</v>
      </c>
      <c r="E144" s="109" t="s">
        <v>1432</v>
      </c>
      <c r="F144" s="110" t="s">
        <v>832</v>
      </c>
      <c r="G144" s="106" t="s">
        <v>4572</v>
      </c>
      <c r="H144" s="185" t="s">
        <v>3120</v>
      </c>
      <c r="I144" s="218"/>
      <c r="J144" s="185" t="s">
        <v>5672</v>
      </c>
      <c r="K144" s="185" t="s">
        <v>5039</v>
      </c>
      <c r="L144" s="185" t="s">
        <v>3683</v>
      </c>
      <c r="M144" s="218"/>
      <c r="N144" s="218"/>
      <c r="O144" s="185" t="s">
        <v>1880</v>
      </c>
      <c r="P144" s="218"/>
      <c r="Q144" s="218"/>
      <c r="R144" s="218"/>
      <c r="S144" s="218"/>
      <c r="T144" s="218"/>
      <c r="U144" s="218"/>
      <c r="V144" s="218"/>
      <c r="W144" s="94"/>
      <c r="X144" s="118" t="s">
        <v>5673</v>
      </c>
      <c r="Y144" s="118" t="s">
        <v>3369</v>
      </c>
      <c r="Z144" s="118" t="s">
        <v>5674</v>
      </c>
      <c r="AA144" s="220"/>
      <c r="AB144" s="118" t="s">
        <v>1304</v>
      </c>
      <c r="AC144" s="118" t="s">
        <v>5675</v>
      </c>
      <c r="AD144" s="220"/>
      <c r="AE144" s="118" t="s">
        <v>908</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3286</v>
      </c>
      <c r="BB144" s="131"/>
      <c r="BC144" s="127" t="s">
        <v>1324</v>
      </c>
      <c r="BD144" s="131"/>
      <c r="BE144" s="131"/>
      <c r="BF144" s="131"/>
      <c r="BG144" s="131"/>
      <c r="BH144" s="190" t="s">
        <v>5676</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5677</v>
      </c>
      <c r="CG144" s="226"/>
      <c r="CH144" s="226"/>
      <c r="CI144" s="226"/>
      <c r="CJ144" s="226"/>
      <c r="CK144" s="226"/>
      <c r="CL144" s="226"/>
      <c r="CM144" s="226"/>
      <c r="CN144" s="226"/>
      <c r="CO144" s="226"/>
      <c r="CP144" s="226"/>
      <c r="CQ144" s="226"/>
      <c r="CR144" s="226"/>
      <c r="CS144" s="103"/>
      <c r="CT144" s="209" t="s">
        <v>5294</v>
      </c>
      <c r="CU144" s="209" t="s">
        <v>3613</v>
      </c>
      <c r="CV144" s="227"/>
      <c r="CW144" s="227"/>
      <c r="CX144" s="227"/>
      <c r="CY144" s="227"/>
      <c r="CZ144" s="227"/>
      <c r="DA144" s="227"/>
      <c r="DB144" s="227"/>
      <c r="DC144" s="227"/>
      <c r="DD144" s="227"/>
      <c r="DE144" s="227"/>
      <c r="DF144" s="237"/>
      <c r="DG144" s="229"/>
      <c r="DH144" s="229"/>
      <c r="DI144" s="229"/>
      <c r="DJ144" s="229"/>
      <c r="DK144" s="210" t="s">
        <v>4212</v>
      </c>
      <c r="DL144" s="229"/>
      <c r="DM144" s="229"/>
      <c r="DN144" s="229"/>
      <c r="DO144" s="229"/>
      <c r="DP144" s="229"/>
      <c r="DQ144" s="229"/>
      <c r="DR144" s="229"/>
      <c r="DS144" s="229"/>
      <c r="DT144" s="229"/>
      <c r="DU144" s="229"/>
      <c r="DV144" s="229"/>
      <c r="DW144" s="229"/>
      <c r="DX144" s="229"/>
      <c r="DY144" s="229"/>
      <c r="DZ144" s="229"/>
      <c r="EA144" s="229"/>
      <c r="EB144" s="523"/>
    </row>
    <row r="145" ht="15.75" customHeight="1">
      <c r="A145" s="569" t="s">
        <v>5678</v>
      </c>
      <c r="B145" s="83" t="s">
        <v>5679</v>
      </c>
      <c r="C145" s="84" t="s">
        <v>1432</v>
      </c>
      <c r="D145" s="85" t="s">
        <v>1432</v>
      </c>
      <c r="E145" s="86" t="s">
        <v>1432</v>
      </c>
      <c r="F145" s="87" t="s">
        <v>1432</v>
      </c>
      <c r="G145" s="83" t="s">
        <v>4572</v>
      </c>
      <c r="H145" s="93" t="s">
        <v>1693</v>
      </c>
      <c r="I145" s="93" t="s">
        <v>5680</v>
      </c>
      <c r="J145" s="215"/>
      <c r="K145" s="93" t="s">
        <v>4145</v>
      </c>
      <c r="L145" s="215"/>
      <c r="M145" s="215"/>
      <c r="N145" s="215"/>
      <c r="O145" s="93" t="s">
        <v>5681</v>
      </c>
      <c r="P145" s="93" t="s">
        <v>5682</v>
      </c>
      <c r="Q145" s="215"/>
      <c r="R145" s="215"/>
      <c r="S145" s="215"/>
      <c r="T145" s="215"/>
      <c r="U145" s="215"/>
      <c r="V145" s="215"/>
      <c r="W145" s="94"/>
      <c r="X145" s="93" t="s">
        <v>3126</v>
      </c>
      <c r="Y145" s="215"/>
      <c r="Z145" s="93" t="s">
        <v>4381</v>
      </c>
      <c r="AA145" s="215"/>
      <c r="AB145" s="93" t="s">
        <v>2239</v>
      </c>
      <c r="AC145" s="215"/>
      <c r="AD145" s="215"/>
      <c r="AE145" s="93" t="s">
        <v>5683</v>
      </c>
      <c r="AF145" s="215"/>
      <c r="AG145" s="215"/>
      <c r="AH145" s="215"/>
      <c r="AI145" s="215"/>
      <c r="AJ145" s="93" t="s">
        <v>5684</v>
      </c>
      <c r="AK145" s="94"/>
      <c r="AL145" s="215"/>
      <c r="AM145" s="93" t="s">
        <v>5685</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1688</v>
      </c>
      <c r="BI145" s="215"/>
      <c r="BJ145" s="215"/>
      <c r="BK145" s="93" t="s">
        <v>4071</v>
      </c>
      <c r="BL145" s="215"/>
      <c r="BM145" s="215"/>
      <c r="BN145" s="215"/>
      <c r="BO145" s="215"/>
      <c r="BP145" s="94"/>
      <c r="BQ145" s="215"/>
      <c r="BR145" s="215"/>
      <c r="BS145" s="215"/>
      <c r="BT145" s="215"/>
      <c r="BU145" s="215"/>
      <c r="BV145" s="93" t="s">
        <v>3273</v>
      </c>
      <c r="BW145" s="215"/>
      <c r="BX145" s="215"/>
      <c r="BY145" s="215"/>
      <c r="BZ145" s="215"/>
      <c r="CA145" s="215"/>
      <c r="CB145" s="215"/>
      <c r="CC145" s="215"/>
      <c r="CD145" s="215"/>
      <c r="CE145" s="194"/>
      <c r="CF145" s="93" t="s">
        <v>5686</v>
      </c>
      <c r="CG145" s="215"/>
      <c r="CH145" s="215"/>
      <c r="CI145" s="215"/>
      <c r="CJ145" s="215"/>
      <c r="CK145" s="215"/>
      <c r="CL145" s="215"/>
      <c r="CM145" s="93" t="s">
        <v>3550</v>
      </c>
      <c r="CN145" s="215"/>
      <c r="CO145" s="215"/>
      <c r="CP145" s="215"/>
      <c r="CQ145" s="215"/>
      <c r="CR145" s="215"/>
      <c r="CS145" s="103"/>
      <c r="CT145" s="215"/>
      <c r="CU145" s="215"/>
      <c r="CV145" s="93" t="s">
        <v>2819</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5687</v>
      </c>
      <c r="DZ145" s="215"/>
      <c r="EA145" s="93" t="s">
        <v>520</v>
      </c>
      <c r="EB145" s="235"/>
    </row>
    <row r="146">
      <c r="A146" s="570" t="s">
        <v>5688</v>
      </c>
      <c r="B146" s="106" t="s">
        <v>5689</v>
      </c>
      <c r="C146" s="107" t="s">
        <v>1432</v>
      </c>
      <c r="D146" s="108" t="s">
        <v>1432</v>
      </c>
      <c r="E146" s="109" t="s">
        <v>1432</v>
      </c>
      <c r="F146" s="110" t="s">
        <v>739</v>
      </c>
      <c r="G146" s="106" t="s">
        <v>1221</v>
      </c>
      <c r="H146" s="218"/>
      <c r="I146" s="185" t="s">
        <v>5690</v>
      </c>
      <c r="J146" s="185" t="s">
        <v>5691</v>
      </c>
      <c r="K146" s="185" t="s">
        <v>4598</v>
      </c>
      <c r="L146" s="185" t="s">
        <v>2648</v>
      </c>
      <c r="M146" s="218"/>
      <c r="N146" s="218"/>
      <c r="O146" s="218"/>
      <c r="P146" s="112" t="s">
        <v>5425</v>
      </c>
      <c r="Q146" s="218"/>
      <c r="R146" s="218"/>
      <c r="S146" s="218"/>
      <c r="T146" s="218"/>
      <c r="U146" s="218"/>
      <c r="V146" s="218"/>
      <c r="W146" s="94"/>
      <c r="X146" s="220"/>
      <c r="Y146" s="220"/>
      <c r="Z146" s="408" t="s">
        <v>2867</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5692</v>
      </c>
      <c r="AV146" s="221"/>
      <c r="AW146" s="221"/>
      <c r="AX146" s="221"/>
      <c r="AY146" s="221"/>
      <c r="AZ146" s="94"/>
      <c r="BA146" s="190" t="s">
        <v>5693</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5560</v>
      </c>
      <c r="CU146" s="209" t="s">
        <v>5153</v>
      </c>
      <c r="CV146" s="209" t="s">
        <v>1751</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3"/>
    </row>
    <row r="147" ht="15.75" customHeight="1">
      <c r="A147" s="309" t="s">
        <v>5694</v>
      </c>
      <c r="B147" s="83" t="s">
        <v>5695</v>
      </c>
      <c r="C147" s="84" t="s">
        <v>832</v>
      </c>
      <c r="D147" s="85" t="s">
        <v>1432</v>
      </c>
      <c r="E147" s="86" t="s">
        <v>1432</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5696</v>
      </c>
      <c r="AH147" s="215"/>
      <c r="AI147" s="215"/>
      <c r="AJ147" s="215"/>
      <c r="AK147" s="94"/>
      <c r="AL147" s="213"/>
      <c r="AM147" s="213"/>
      <c r="AN147" s="215"/>
      <c r="AO147" s="213"/>
      <c r="AP147" s="215"/>
      <c r="AQ147" s="57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5697</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5698</v>
      </c>
      <c r="B148" s="106" t="s">
        <v>5699</v>
      </c>
      <c r="C148" s="107" t="s">
        <v>832</v>
      </c>
      <c r="D148" s="108" t="s">
        <v>832</v>
      </c>
      <c r="E148" s="109" t="s">
        <v>1432</v>
      </c>
      <c r="F148" s="110" t="s">
        <v>443</v>
      </c>
      <c r="G148" s="106" t="s">
        <v>338</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2" t="str">
        <f>HYPERLINK("https://www.youtube.com/watch?v=egSPy91Zj90", "32.27")</f>
        <v>32.27</v>
      </c>
      <c r="AH148" s="220"/>
      <c r="AI148" s="220"/>
      <c r="AJ148" s="220"/>
      <c r="AK148" s="94"/>
      <c r="AL148" s="221"/>
      <c r="AM148" s="221"/>
      <c r="AN148" s="221"/>
      <c r="AO148" s="221"/>
      <c r="AP148" s="221"/>
      <c r="AQ148" s="221"/>
      <c r="AR148" s="57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4" t="str">
        <f>HYPERLINK("https://www.youtube.com/watch?v=E7c_wl78nfk","11.98")</f>
        <v>11.98</v>
      </c>
      <c r="CK148" s="226"/>
      <c r="CL148" s="226"/>
      <c r="CM148" s="226"/>
      <c r="CN148" s="226"/>
      <c r="CO148" s="226"/>
      <c r="CP148" s="226"/>
      <c r="CQ148" s="226"/>
      <c r="CR148" s="226"/>
      <c r="CS148" s="103"/>
      <c r="CT148" s="227"/>
      <c r="CU148" s="57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5700</v>
      </c>
      <c r="B149" s="83" t="s">
        <v>5701</v>
      </c>
      <c r="C149" s="84" t="s">
        <v>832</v>
      </c>
      <c r="D149" s="85" t="s">
        <v>1432</v>
      </c>
      <c r="E149" s="86" t="s">
        <v>1432</v>
      </c>
      <c r="F149" s="87" t="s">
        <v>640</v>
      </c>
      <c r="G149" s="83" t="s">
        <v>640</v>
      </c>
      <c r="H149" s="215"/>
      <c r="I149" s="215"/>
      <c r="J149" s="215"/>
      <c r="K149" s="215"/>
      <c r="L149" s="215"/>
      <c r="M149" s="215"/>
      <c r="N149" s="215"/>
      <c r="O149" s="215"/>
      <c r="P149" s="215"/>
      <c r="Q149" s="215"/>
      <c r="R149" s="215"/>
      <c r="S149" s="215"/>
      <c r="T149" s="215"/>
      <c r="U149" s="215"/>
      <c r="V149" s="215"/>
      <c r="W149" s="94"/>
      <c r="X149" s="215"/>
      <c r="Y149" s="215"/>
      <c r="Z149" s="90" t="s">
        <v>5702</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1300</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4366</v>
      </c>
      <c r="CN149" s="215"/>
      <c r="CO149" s="215"/>
      <c r="CP149" s="215"/>
      <c r="CQ149" s="215"/>
      <c r="CR149" s="215"/>
      <c r="CS149" s="103"/>
      <c r="CT149" s="215"/>
      <c r="CU149" s="215"/>
      <c r="CV149" s="215"/>
      <c r="CW149" s="215"/>
      <c r="CX149" s="215"/>
      <c r="CY149" s="215"/>
      <c r="CZ149" s="88" t="s">
        <v>3290</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1"/>
    </row>
    <row r="150" ht="15.75" customHeight="1">
      <c r="A150" s="375" t="s">
        <v>5703</v>
      </c>
      <c r="B150" s="106" t="s">
        <v>5704</v>
      </c>
      <c r="C150" s="107" t="s">
        <v>739</v>
      </c>
      <c r="D150" s="108" t="s">
        <v>1432</v>
      </c>
      <c r="E150" s="109" t="s">
        <v>832</v>
      </c>
      <c r="F150" s="110" t="s">
        <v>443</v>
      </c>
      <c r="G150" s="106" t="s">
        <v>443</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3271</v>
      </c>
      <c r="BF150" s="131"/>
      <c r="BG150" s="131"/>
      <c r="BH150" s="131"/>
      <c r="BI150" s="131"/>
      <c r="BJ150" s="131"/>
      <c r="BK150" s="131"/>
      <c r="BL150" s="131"/>
      <c r="BM150" s="131"/>
      <c r="BN150" s="131"/>
      <c r="BO150" s="131"/>
      <c r="BP150" s="94"/>
      <c r="BQ150" s="222"/>
      <c r="BR150" s="222"/>
      <c r="BS150" s="136" t="s">
        <v>3185</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5705</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5706</v>
      </c>
      <c r="B151" s="83" t="s">
        <v>5707</v>
      </c>
      <c r="C151" s="84" t="s">
        <v>1432</v>
      </c>
      <c r="D151" s="85" t="s">
        <v>832</v>
      </c>
      <c r="E151" s="86" t="s">
        <v>1432</v>
      </c>
      <c r="F151" s="87" t="s">
        <v>1158</v>
      </c>
      <c r="G151" s="83" t="s">
        <v>1158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5708</v>
      </c>
      <c r="B152" s="106" t="s">
        <v>5709</v>
      </c>
      <c r="C152" s="107" t="s">
        <v>1432</v>
      </c>
      <c r="D152" s="108" t="s">
        <v>1432</v>
      </c>
      <c r="E152" s="109" t="s">
        <v>1432</v>
      </c>
      <c r="F152" s="110" t="s">
        <v>832</v>
      </c>
      <c r="G152" s="106" t="s">
        <v>2100</v>
      </c>
      <c r="H152" s="218"/>
      <c r="I152" s="196" t="s">
        <v>5710</v>
      </c>
      <c r="J152" s="185" t="s">
        <v>3034</v>
      </c>
      <c r="K152" s="185" t="s">
        <v>5500</v>
      </c>
      <c r="L152" s="185" t="s">
        <v>1590</v>
      </c>
      <c r="M152" s="218"/>
      <c r="N152" s="218"/>
      <c r="O152" s="218"/>
      <c r="P152" s="185" t="s">
        <v>1956</v>
      </c>
      <c r="Q152" s="218"/>
      <c r="R152" s="218"/>
      <c r="S152" s="218"/>
      <c r="T152" s="218"/>
      <c r="U152" s="218"/>
      <c r="V152" s="218"/>
      <c r="W152" s="94"/>
      <c r="X152" s="577" t="s">
        <v>1687</v>
      </c>
      <c r="Y152" s="220"/>
      <c r="Z152" s="118" t="s">
        <v>3258</v>
      </c>
      <c r="AA152" s="198" t="str">
        <f>HYPERLINK("https://clips.twitch.tv/DeliciousHomelyChoughMingLee","53.66")</f>
        <v>53.66</v>
      </c>
      <c r="AB152" s="118" t="s">
        <v>2318</v>
      </c>
      <c r="AC152" s="118" t="s">
        <v>5711</v>
      </c>
      <c r="AD152" s="220"/>
      <c r="AE152" s="220"/>
      <c r="AF152" s="118" t="s">
        <v>1956</v>
      </c>
      <c r="AG152" s="220"/>
      <c r="AH152" s="220"/>
      <c r="AI152" s="220"/>
      <c r="AJ152" s="220"/>
      <c r="AK152" s="94"/>
      <c r="AL152" s="221"/>
      <c r="AM152" s="221"/>
      <c r="AN152" s="221"/>
      <c r="AO152" s="221"/>
      <c r="AP152" s="221"/>
      <c r="AQ152" s="221"/>
      <c r="AR152" s="221"/>
      <c r="AS152" s="221"/>
      <c r="AT152" s="187" t="s">
        <v>5712</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5713</v>
      </c>
      <c r="CV152" s="209" t="s">
        <v>5053</v>
      </c>
      <c r="CW152" s="227"/>
      <c r="CX152" s="209"/>
      <c r="CY152" s="227"/>
      <c r="CZ152" s="209" t="s">
        <v>5714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5715</v>
      </c>
      <c r="B153" s="83" t="s">
        <v>5716</v>
      </c>
      <c r="C153" s="84" t="s">
        <v>1432</v>
      </c>
      <c r="D153" s="85" t="s">
        <v>1432</v>
      </c>
      <c r="E153" s="86" t="s">
        <v>1432</v>
      </c>
      <c r="F153" s="87" t="s">
        <v>1432</v>
      </c>
      <c r="G153" s="83" t="s">
        <v>640</v>
      </c>
      <c r="H153" s="215"/>
      <c r="I153" s="215"/>
      <c r="J153" s="215"/>
      <c r="K153" s="215"/>
      <c r="L153" s="93" t="s">
        <v>3159</v>
      </c>
      <c r="M153" s="215"/>
      <c r="N153" s="215"/>
      <c r="O153" s="215"/>
      <c r="P153" s="215"/>
      <c r="Q153" s="215"/>
      <c r="R153" s="215"/>
      <c r="S153" s="215"/>
      <c r="T153" s="215"/>
      <c r="U153" s="215"/>
      <c r="V153" s="215"/>
      <c r="W153" s="94"/>
      <c r="X153" s="215"/>
      <c r="Y153" s="93" t="s">
        <v>2866</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5439</v>
      </c>
      <c r="CL153" s="215"/>
      <c r="CM153" s="215"/>
      <c r="CN153" s="215"/>
      <c r="CO153" s="215"/>
      <c r="CP153" s="215"/>
      <c r="CQ153" s="215"/>
      <c r="CR153" s="215"/>
      <c r="CS153" s="103"/>
      <c r="CT153" s="215"/>
      <c r="CU153" s="215"/>
      <c r="CV153" s="215"/>
      <c r="CW153" s="215"/>
      <c r="CX153" s="215"/>
      <c r="CY153" s="215"/>
      <c r="CZ153" s="93" t="s">
        <v>5717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5718</v>
      </c>
      <c r="B154" s="106" t="s">
        <v>5716</v>
      </c>
      <c r="C154" s="107" t="s">
        <v>832</v>
      </c>
      <c r="D154" s="108" t="s">
        <v>1432</v>
      </c>
      <c r="E154" s="109" t="s">
        <v>1432</v>
      </c>
      <c r="F154" s="110" t="s">
        <v>832</v>
      </c>
      <c r="G154" s="106" t="s">
        <v>5362</v>
      </c>
      <c r="H154" s="578" t="s">
        <v>2803</v>
      </c>
      <c r="I154" s="578" t="s">
        <v>5719</v>
      </c>
      <c r="J154" s="578" t="s">
        <v>4564</v>
      </c>
      <c r="K154" s="578" t="s">
        <v>935</v>
      </c>
      <c r="L154" s="578" t="s">
        <v>1015</v>
      </c>
      <c r="M154" s="579"/>
      <c r="N154" s="578" t="s">
        <v>5720</v>
      </c>
      <c r="O154" s="578" t="s">
        <v>5721</v>
      </c>
      <c r="P154" s="578" t="s">
        <v>5075</v>
      </c>
      <c r="Q154" s="579"/>
      <c r="R154" s="579"/>
      <c r="S154" s="579"/>
      <c r="T154" s="579"/>
      <c r="U154" s="579"/>
      <c r="V154" s="579"/>
      <c r="W154" s="580"/>
      <c r="X154" s="581" t="s">
        <v>5722</v>
      </c>
      <c r="Y154" s="582" t="s">
        <v>486</v>
      </c>
      <c r="Z154" s="582" t="s">
        <v>1595</v>
      </c>
      <c r="AA154" s="582" t="s">
        <v>3664</v>
      </c>
      <c r="AB154" s="581" t="s">
        <v>5723</v>
      </c>
      <c r="AC154" s="582" t="s">
        <v>5724</v>
      </c>
      <c r="AD154" s="583"/>
      <c r="AE154" s="583"/>
      <c r="AF154" s="582" t="s">
        <v>475</v>
      </c>
      <c r="AG154" s="583"/>
      <c r="AH154" s="584"/>
      <c r="AI154" s="583"/>
      <c r="AJ154" s="583"/>
      <c r="AK154" s="580"/>
      <c r="AL154" s="585"/>
      <c r="AM154" s="585"/>
      <c r="AN154" s="585"/>
      <c r="AO154" s="585"/>
      <c r="AP154" s="585"/>
      <c r="AQ154" s="585"/>
      <c r="AR154" s="585"/>
      <c r="AS154" s="585"/>
      <c r="AT154" s="585"/>
      <c r="AU154" s="586" t="s">
        <v>5725</v>
      </c>
      <c r="AV154" s="585"/>
      <c r="AW154" s="587"/>
      <c r="AX154" s="585"/>
      <c r="AY154" s="585"/>
      <c r="AZ154" s="587"/>
      <c r="BA154" s="588"/>
      <c r="BB154" s="588"/>
      <c r="BC154" s="588"/>
      <c r="BD154" s="588"/>
      <c r="BE154" s="588"/>
      <c r="BF154" s="588"/>
      <c r="BG154" s="588"/>
      <c r="BH154" s="589" t="s">
        <v>3761</v>
      </c>
      <c r="BI154" s="588"/>
      <c r="BJ154" s="588"/>
      <c r="BK154" s="588"/>
      <c r="BL154" s="588"/>
      <c r="BM154" s="588"/>
      <c r="BN154" s="588"/>
      <c r="BO154" s="590"/>
      <c r="BP154" s="590"/>
      <c r="BQ154" s="591"/>
      <c r="BR154" s="591"/>
      <c r="BS154" s="592" t="s">
        <v>289</v>
      </c>
      <c r="BT154" s="593" t="s">
        <v>2659</v>
      </c>
      <c r="BU154" s="591"/>
      <c r="BV154" s="591"/>
      <c r="BW154" s="591"/>
      <c r="BX154" s="591"/>
      <c r="BY154" s="591"/>
      <c r="BZ154" s="591"/>
      <c r="CA154" s="591"/>
      <c r="CB154" s="591"/>
      <c r="CC154" s="591"/>
      <c r="CD154" s="591"/>
      <c r="CE154" s="594"/>
      <c r="CF154" s="595"/>
      <c r="CG154" s="596" t="s">
        <v>5726</v>
      </c>
      <c r="CH154" s="595"/>
      <c r="CI154" s="595"/>
      <c r="CJ154" s="595"/>
      <c r="CK154" s="595"/>
      <c r="CL154" s="595"/>
      <c r="CM154" s="595"/>
      <c r="CN154" s="597"/>
      <c r="CO154" s="595"/>
      <c r="CP154" s="597"/>
      <c r="CQ154" s="595"/>
      <c r="CR154" s="595"/>
      <c r="CS154" s="598"/>
      <c r="CT154" s="599" t="s">
        <v>4924</v>
      </c>
      <c r="CU154" s="599" t="s">
        <v>2225</v>
      </c>
      <c r="CV154" s="599" t="s">
        <v>4882</v>
      </c>
      <c r="CW154" s="600"/>
      <c r="CX154" s="600"/>
      <c r="CY154" s="600"/>
      <c r="CZ154" s="599" t="s">
        <v>5727</v>
      </c>
      <c r="DA154" s="601" t="s">
        <v>5728</v>
      </c>
      <c r="DB154" s="600"/>
      <c r="DC154" s="600"/>
      <c r="DD154" s="600"/>
      <c r="DE154" s="600"/>
      <c r="DF154" s="602"/>
      <c r="DG154" s="603"/>
      <c r="DH154" s="603"/>
      <c r="DI154" s="604"/>
      <c r="DJ154" s="604"/>
      <c r="DK154" s="605" t="s">
        <v>5729</v>
      </c>
      <c r="DL154" s="603"/>
      <c r="DM154" s="603"/>
      <c r="DN154" s="603"/>
      <c r="DO154" s="603"/>
      <c r="DP154" s="603"/>
      <c r="DQ154" s="603"/>
      <c r="DR154" s="603"/>
      <c r="DS154" s="603"/>
      <c r="DT154" s="603"/>
      <c r="DU154" s="603"/>
      <c r="DV154" s="603"/>
      <c r="DW154" s="603"/>
      <c r="DX154" s="603"/>
      <c r="DY154" s="603"/>
      <c r="DZ154" s="603"/>
      <c r="EA154" s="603"/>
      <c r="EB154" s="603"/>
    </row>
    <row r="155">
      <c r="A155" s="309" t="s">
        <v>5730</v>
      </c>
      <c r="B155" s="83" t="s">
        <v>5731</v>
      </c>
      <c r="C155" s="84" t="s">
        <v>1432</v>
      </c>
      <c r="D155" s="85" t="s">
        <v>1432</v>
      </c>
      <c r="E155" s="86" t="s">
        <v>1432</v>
      </c>
      <c r="F155" s="87" t="s">
        <v>1432</v>
      </c>
      <c r="G155" s="83" t="s">
        <v>4739</v>
      </c>
      <c r="H155" s="93"/>
      <c r="I155" s="93" t="s">
        <v>5732</v>
      </c>
      <c r="J155" s="93" t="s">
        <v>5733</v>
      </c>
      <c r="K155" s="93" t="s">
        <v>935</v>
      </c>
      <c r="L155" s="93" t="s">
        <v>5734</v>
      </c>
      <c r="M155" s="93" t="s">
        <v>5735</v>
      </c>
      <c r="N155" s="93" t="s">
        <v>5736</v>
      </c>
      <c r="O155" s="93" t="s">
        <v>5737</v>
      </c>
      <c r="P155" s="93" t="s">
        <v>1893</v>
      </c>
      <c r="Q155" s="215"/>
      <c r="R155" s="215"/>
      <c r="S155" s="215"/>
      <c r="T155" s="215"/>
      <c r="U155" s="215"/>
      <c r="V155" s="215"/>
      <c r="W155" s="94"/>
      <c r="X155" s="93" t="s">
        <v>5738</v>
      </c>
      <c r="Y155" s="93"/>
      <c r="Z155" s="93" t="s">
        <v>5739</v>
      </c>
      <c r="AA155" s="215"/>
      <c r="AB155" s="93" t="s">
        <v>5740</v>
      </c>
      <c r="AC155" s="93" t="s">
        <v>3180</v>
      </c>
      <c r="AD155" s="215"/>
      <c r="AE155" s="215"/>
      <c r="AF155" s="93" t="s">
        <v>4670</v>
      </c>
      <c r="AG155" s="215"/>
      <c r="AH155" s="215"/>
      <c r="AI155" s="215"/>
      <c r="AJ155" s="215"/>
      <c r="AK155" s="94"/>
      <c r="AL155" s="215"/>
      <c r="AM155" s="215"/>
      <c r="AN155" s="215"/>
      <c r="AO155" s="215"/>
      <c r="AP155" s="215"/>
      <c r="AQ155" s="215"/>
      <c r="AR155" s="215"/>
      <c r="AS155" s="215"/>
      <c r="AT155" s="93" t="s">
        <v>427</v>
      </c>
      <c r="AU155" s="93" t="s">
        <v>1031</v>
      </c>
      <c r="AV155" s="215"/>
      <c r="AW155" s="215"/>
      <c r="AX155" s="215"/>
      <c r="AY155" s="215"/>
      <c r="AZ155" s="94"/>
      <c r="BA155" s="93" t="s">
        <v>5741</v>
      </c>
      <c r="BB155" s="93" t="s">
        <v>971</v>
      </c>
      <c r="BC155" s="93" t="s">
        <v>1019</v>
      </c>
      <c r="BD155" s="93" t="s">
        <v>3499</v>
      </c>
      <c r="BE155" s="93" t="s">
        <v>5742</v>
      </c>
      <c r="BF155" s="215"/>
      <c r="BG155" s="215"/>
      <c r="BH155" s="93" t="s">
        <v>3794</v>
      </c>
      <c r="BI155" s="215"/>
      <c r="BJ155" s="215"/>
      <c r="BK155" s="93" t="s">
        <v>316</v>
      </c>
      <c r="BL155" s="215"/>
      <c r="BM155" s="215"/>
      <c r="BN155" s="215"/>
      <c r="BO155" s="215"/>
      <c r="BP155" s="94"/>
      <c r="BQ155" s="93" t="s">
        <v>5743</v>
      </c>
      <c r="BR155" s="93" t="s">
        <v>5744</v>
      </c>
      <c r="BS155" s="93" t="s">
        <v>1059</v>
      </c>
      <c r="BT155" s="93" t="s">
        <v>728</v>
      </c>
      <c r="BU155" s="93" t="s">
        <v>5745</v>
      </c>
      <c r="BV155" s="93" t="s">
        <v>1375</v>
      </c>
      <c r="BW155" s="215"/>
      <c r="BX155" s="215"/>
      <c r="BY155" s="215"/>
      <c r="BZ155" s="93" t="s">
        <v>1214</v>
      </c>
      <c r="CA155" s="215"/>
      <c r="CB155" s="215"/>
      <c r="CC155" s="215"/>
      <c r="CD155" s="215"/>
      <c r="CE155" s="194"/>
      <c r="CF155" s="93" t="s">
        <v>5746</v>
      </c>
      <c r="CG155" s="93" t="s">
        <v>3788</v>
      </c>
      <c r="CH155" s="215"/>
      <c r="CI155" s="215"/>
      <c r="CJ155" s="215"/>
      <c r="CK155" s="215"/>
      <c r="CL155" s="93" t="s">
        <v>2613</v>
      </c>
      <c r="CM155" s="93" t="s">
        <v>1508</v>
      </c>
      <c r="CN155" s="215"/>
      <c r="CO155" s="215"/>
      <c r="CP155" s="215"/>
      <c r="CQ155" s="215"/>
      <c r="CR155" s="215"/>
      <c r="CS155" s="103"/>
      <c r="CT155" s="93" t="s">
        <v>4890</v>
      </c>
      <c r="CU155" s="215"/>
      <c r="CV155" s="93" t="s">
        <v>5747</v>
      </c>
      <c r="CW155" s="93" t="s">
        <v>2968</v>
      </c>
      <c r="CX155" s="93" t="s">
        <v>5748</v>
      </c>
      <c r="CY155" s="93" t="s">
        <v>2608</v>
      </c>
      <c r="CZ155" s="93" t="s">
        <v>5749</v>
      </c>
      <c r="DA155" s="93" t="s">
        <v>5750</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5751</v>
      </c>
      <c r="B156" s="106" t="s">
        <v>5752</v>
      </c>
      <c r="C156" s="107" t="s">
        <v>1432</v>
      </c>
      <c r="D156" s="108" t="s">
        <v>1432</v>
      </c>
      <c r="E156" s="109" t="s">
        <v>1432</v>
      </c>
      <c r="F156" s="110" t="s">
        <v>1158</v>
      </c>
      <c r="G156" s="106" t="s">
        <v>1158</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3"/>
    </row>
    <row r="157" ht="15.75" customHeight="1">
      <c r="A157" s="309" t="s">
        <v>5753</v>
      </c>
      <c r="B157" s="83" t="s">
        <v>5754</v>
      </c>
      <c r="C157" s="84" t="s">
        <v>1432</v>
      </c>
      <c r="D157" s="85" t="s">
        <v>832</v>
      </c>
      <c r="E157" s="86" t="s">
        <v>739</v>
      </c>
      <c r="F157" s="87" t="s">
        <v>1158</v>
      </c>
      <c r="G157" s="83" t="s">
        <v>1158</v>
      </c>
      <c r="H157" s="215"/>
      <c r="I157" s="93"/>
      <c r="J157" s="215"/>
      <c r="K157" s="215"/>
      <c r="L157" s="215"/>
      <c r="M157" s="215"/>
      <c r="N157" s="215"/>
      <c r="O157" s="215"/>
      <c r="P157" s="215"/>
      <c r="Q157" s="215"/>
      <c r="R157" s="215"/>
      <c r="S157" s="215"/>
      <c r="T157" s="215"/>
      <c r="U157" s="215"/>
      <c r="V157" s="215"/>
      <c r="W157" s="94"/>
      <c r="X157" s="215"/>
      <c r="Y157" s="92" t="s">
        <v>5477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5755</v>
      </c>
      <c r="BX157" s="215"/>
      <c r="BY157" s="215"/>
      <c r="BZ157" s="215"/>
      <c r="CA157" s="215"/>
      <c r="CB157" s="215"/>
      <c r="CC157" s="215"/>
      <c r="CD157" s="215"/>
      <c r="CE157" s="194"/>
      <c r="CF157" s="215"/>
      <c r="CG157" s="215"/>
      <c r="CH157" s="215"/>
      <c r="CI157" s="89" t="s">
        <v>4275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5756</v>
      </c>
      <c r="B158" s="106" t="s">
        <v>5757</v>
      </c>
      <c r="C158" s="107" t="s">
        <v>1432</v>
      </c>
      <c r="D158" s="108" t="s">
        <v>1432</v>
      </c>
      <c r="E158" s="109" t="s">
        <v>1432</v>
      </c>
      <c r="F158" s="110" t="s">
        <v>1432</v>
      </c>
      <c r="G158" s="106" t="s">
        <v>4052</v>
      </c>
      <c r="H158" s="218"/>
      <c r="I158" s="185" t="s">
        <v>5758</v>
      </c>
      <c r="J158" s="185" t="s">
        <v>1906</v>
      </c>
      <c r="K158" s="185" t="s">
        <v>2009</v>
      </c>
      <c r="L158" s="185" t="s">
        <v>3917</v>
      </c>
      <c r="M158" s="185" t="s">
        <v>5759</v>
      </c>
      <c r="N158" s="218"/>
      <c r="O158" s="185" t="s">
        <v>1879</v>
      </c>
      <c r="P158" s="185" t="s">
        <v>5760</v>
      </c>
      <c r="Q158" s="218"/>
      <c r="R158" s="218"/>
      <c r="S158" s="218"/>
      <c r="T158" s="218"/>
      <c r="U158" s="218"/>
      <c r="V158" s="218"/>
      <c r="W158" s="94"/>
      <c r="X158" s="118" t="s">
        <v>5346</v>
      </c>
      <c r="Y158" s="118" t="s">
        <v>5761</v>
      </c>
      <c r="Z158" s="118" t="s">
        <v>4631</v>
      </c>
      <c r="AA158" s="118" t="s">
        <v>5762</v>
      </c>
      <c r="AB158" s="118" t="s">
        <v>2158</v>
      </c>
      <c r="AC158" s="118" t="s">
        <v>5746</v>
      </c>
      <c r="AD158" s="220"/>
      <c r="AE158" s="118" t="s">
        <v>5763</v>
      </c>
      <c r="AF158" s="118" t="s">
        <v>5764</v>
      </c>
      <c r="AG158" s="220"/>
      <c r="AH158" s="220"/>
      <c r="AI158" s="220"/>
      <c r="AJ158" s="220"/>
      <c r="AK158" s="94"/>
      <c r="AL158" s="221"/>
      <c r="AM158" s="221"/>
      <c r="AN158" s="221"/>
      <c r="AO158" s="221"/>
      <c r="AP158" s="221"/>
      <c r="AQ158" s="221"/>
      <c r="AR158" s="221"/>
      <c r="AS158" s="221"/>
      <c r="AT158" s="187" t="s">
        <v>2287</v>
      </c>
      <c r="AU158" s="187" t="s">
        <v>1856</v>
      </c>
      <c r="AV158" s="221"/>
      <c r="AW158" s="221"/>
      <c r="AX158" s="221"/>
      <c r="AY158" s="221"/>
      <c r="AZ158" s="94"/>
      <c r="BA158" s="131"/>
      <c r="BB158" s="190" t="s">
        <v>261</v>
      </c>
      <c r="BC158" s="190" t="s">
        <v>3761</v>
      </c>
      <c r="BD158" s="190" t="s">
        <v>5765</v>
      </c>
      <c r="BE158" s="190" t="s">
        <v>5766</v>
      </c>
      <c r="BF158" s="131"/>
      <c r="BG158" s="131"/>
      <c r="BH158" s="190" t="s">
        <v>5767</v>
      </c>
      <c r="BI158" s="190" t="s">
        <v>5768</v>
      </c>
      <c r="BJ158" s="190"/>
      <c r="BK158" s="190" t="s">
        <v>730</v>
      </c>
      <c r="BL158" s="131"/>
      <c r="BM158" s="131"/>
      <c r="BN158" s="131"/>
      <c r="BO158" s="131"/>
      <c r="BP158" s="94"/>
      <c r="BQ158" s="139"/>
      <c r="BR158" s="222"/>
      <c r="BS158" s="139" t="s">
        <v>5769</v>
      </c>
      <c r="BT158" s="139" t="s">
        <v>5770</v>
      </c>
      <c r="BU158" s="222"/>
      <c r="BV158" s="139" t="s">
        <v>517</v>
      </c>
      <c r="BW158" s="139" t="s">
        <v>5771</v>
      </c>
      <c r="BX158" s="139" t="s">
        <v>3996</v>
      </c>
      <c r="BY158" s="222"/>
      <c r="BZ158" s="139" t="s">
        <v>1803</v>
      </c>
      <c r="CA158" s="222"/>
      <c r="CB158" s="222"/>
      <c r="CC158" s="222"/>
      <c r="CD158" s="222"/>
      <c r="CE158" s="224"/>
      <c r="CF158" s="165" t="s">
        <v>4764</v>
      </c>
      <c r="CG158" s="165" t="s">
        <v>2277</v>
      </c>
      <c r="CH158" s="165" t="s">
        <v>160</v>
      </c>
      <c r="CI158" s="165" t="s">
        <v>5772</v>
      </c>
      <c r="CJ158" s="165" t="s">
        <v>5773</v>
      </c>
      <c r="CK158" s="226"/>
      <c r="CL158" s="165" t="s">
        <v>1857</v>
      </c>
      <c r="CM158" s="165" t="s">
        <v>3112</v>
      </c>
      <c r="CN158" s="226"/>
      <c r="CO158" s="226"/>
      <c r="CP158" s="226"/>
      <c r="CQ158" s="226"/>
      <c r="CR158" s="226"/>
      <c r="CS158" s="103"/>
      <c r="CT158" s="209" t="s">
        <v>5545</v>
      </c>
      <c r="CU158" s="209" t="s">
        <v>5774</v>
      </c>
      <c r="CV158" s="209" t="s">
        <v>1751</v>
      </c>
      <c r="CW158" s="227"/>
      <c r="CX158" s="227"/>
      <c r="CY158" s="227"/>
      <c r="CZ158" s="209" t="s">
        <v>5775</v>
      </c>
      <c r="DA158" s="209" t="s">
        <v>4527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5776</v>
      </c>
      <c r="B159" s="83" t="s">
        <v>5777</v>
      </c>
      <c r="C159" s="84" t="s">
        <v>1432</v>
      </c>
      <c r="D159" s="85" t="s">
        <v>1432</v>
      </c>
      <c r="E159" s="86" t="s">
        <v>1432</v>
      </c>
      <c r="F159" s="87" t="s">
        <v>442</v>
      </c>
      <c r="G159" s="83" t="s">
        <v>4578</v>
      </c>
      <c r="H159" s="93" t="s">
        <v>2948</v>
      </c>
      <c r="I159" s="215"/>
      <c r="J159" s="93" t="s">
        <v>5778</v>
      </c>
      <c r="K159" s="88" t="s">
        <v>4574</v>
      </c>
      <c r="L159" s="99" t="s">
        <v>5779</v>
      </c>
      <c r="M159" s="215"/>
      <c r="N159" s="215"/>
      <c r="O159" s="215"/>
      <c r="P159" s="93" t="s">
        <v>5780</v>
      </c>
      <c r="Q159" s="215"/>
      <c r="R159" s="215"/>
      <c r="S159" s="215"/>
      <c r="T159" s="215"/>
      <c r="U159" s="215"/>
      <c r="V159" s="215"/>
      <c r="W159" s="94"/>
      <c r="X159" s="88" t="s">
        <v>5781</v>
      </c>
      <c r="Y159" s="93" t="s">
        <v>210</v>
      </c>
      <c r="Z159" s="88" t="s">
        <v>4928</v>
      </c>
      <c r="AA159" s="215"/>
      <c r="AB159" s="93" t="s">
        <v>2382</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5782</v>
      </c>
      <c r="AV159" s="215"/>
      <c r="AW159" s="215"/>
      <c r="AX159" s="215"/>
      <c r="AY159" s="215"/>
      <c r="AZ159" s="94"/>
      <c r="BA159" s="215"/>
      <c r="BB159" s="93" t="s">
        <v>2367</v>
      </c>
      <c r="BC159" s="93" t="s">
        <v>205</v>
      </c>
      <c r="BD159" s="93" t="s">
        <v>5783</v>
      </c>
      <c r="BE159" s="215"/>
      <c r="BF159" s="93" t="s">
        <v>4869</v>
      </c>
      <c r="BG159" s="93" t="s">
        <v>5784</v>
      </c>
      <c r="BH159" s="93" t="s">
        <v>5785</v>
      </c>
      <c r="BI159" s="215"/>
      <c r="BJ159" s="215"/>
      <c r="BK159" s="215"/>
      <c r="BL159" s="215"/>
      <c r="BM159" s="215"/>
      <c r="BN159" s="215"/>
      <c r="BO159" s="215"/>
      <c r="BP159" s="94"/>
      <c r="BQ159" s="215"/>
      <c r="BR159" s="215"/>
      <c r="BS159" s="215"/>
      <c r="BT159" s="93" t="s">
        <v>4979</v>
      </c>
      <c r="BU159" s="215"/>
      <c r="BV159" s="88" t="s">
        <v>1580</v>
      </c>
      <c r="BW159" s="215"/>
      <c r="BX159" s="215"/>
      <c r="BY159" s="215"/>
      <c r="BZ159" s="88" t="s">
        <v>305</v>
      </c>
      <c r="CA159" s="215"/>
      <c r="CB159" s="215"/>
      <c r="CC159" s="215"/>
      <c r="CD159" s="215"/>
      <c r="CE159" s="194"/>
      <c r="CF159" s="88" t="s">
        <v>5786</v>
      </c>
      <c r="CG159" s="93" t="s">
        <v>5787</v>
      </c>
      <c r="CH159" s="215"/>
      <c r="CI159" s="215"/>
      <c r="CJ159" s="215"/>
      <c r="CK159" s="215"/>
      <c r="CL159" s="88" t="s">
        <v>4741</v>
      </c>
      <c r="CM159" s="88" t="s">
        <v>5788</v>
      </c>
      <c r="CN159" s="215"/>
      <c r="CO159" s="215"/>
      <c r="CP159" s="215"/>
      <c r="CQ159" s="215"/>
      <c r="CR159" s="215"/>
      <c r="CS159" s="103"/>
      <c r="CT159" s="97" t="s">
        <v>5789</v>
      </c>
      <c r="CU159" s="93" t="s">
        <v>355</v>
      </c>
      <c r="CV159" s="215"/>
      <c r="CW159" s="215"/>
      <c r="CX159" s="215"/>
      <c r="CY159" s="215"/>
      <c r="CZ159" s="88" t="s">
        <v>5790</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5791</v>
      </c>
      <c r="B160" s="106" t="s">
        <v>5792</v>
      </c>
      <c r="C160" s="107" t="s">
        <v>1432</v>
      </c>
      <c r="D160" s="108" t="s">
        <v>1432</v>
      </c>
      <c r="E160" s="109" t="s">
        <v>1432</v>
      </c>
      <c r="F160" s="110" t="s">
        <v>1432</v>
      </c>
      <c r="G160" s="106" t="s">
        <v>4706</v>
      </c>
      <c r="H160" s="185" t="s">
        <v>5793</v>
      </c>
      <c r="I160" s="185" t="s">
        <v>5794</v>
      </c>
      <c r="J160" s="185" t="s">
        <v>804</v>
      </c>
      <c r="K160" s="185" t="s">
        <v>4145</v>
      </c>
      <c r="L160" s="185" t="s">
        <v>2641</v>
      </c>
      <c r="M160" s="185" t="s">
        <v>5795</v>
      </c>
      <c r="N160" s="185" t="s">
        <v>5796</v>
      </c>
      <c r="O160" s="185" t="s">
        <v>5797</v>
      </c>
      <c r="P160" s="185" t="s">
        <v>689</v>
      </c>
      <c r="Q160" s="185"/>
      <c r="R160" s="185"/>
      <c r="S160" s="185"/>
      <c r="T160" s="185"/>
      <c r="U160" s="185"/>
      <c r="V160" s="185"/>
      <c r="W160" s="94"/>
      <c r="X160" s="118" t="s">
        <v>5798</v>
      </c>
      <c r="Y160" s="118" t="s">
        <v>4915</v>
      </c>
      <c r="Z160" s="118" t="s">
        <v>5799</v>
      </c>
      <c r="AA160" s="118" t="s">
        <v>584</v>
      </c>
      <c r="AB160" s="118" t="s">
        <v>5800</v>
      </c>
      <c r="AC160" s="118" t="s">
        <v>5801</v>
      </c>
      <c r="AD160" s="118" t="s">
        <v>3737</v>
      </c>
      <c r="AE160" s="118" t="s">
        <v>5802</v>
      </c>
      <c r="AF160" s="118" t="s">
        <v>475</v>
      </c>
      <c r="AG160" s="118"/>
      <c r="AH160" s="118"/>
      <c r="AI160" s="118"/>
      <c r="AJ160" s="118"/>
      <c r="AK160" s="94"/>
      <c r="AL160" s="187"/>
      <c r="AM160" s="187"/>
      <c r="AN160" s="187"/>
      <c r="AO160" s="187"/>
      <c r="AP160" s="187"/>
      <c r="AQ160" s="187"/>
      <c r="AR160" s="187"/>
      <c r="AS160" s="187"/>
      <c r="AT160" s="187" t="s">
        <v>593</v>
      </c>
      <c r="AU160" s="187" t="s">
        <v>1303</v>
      </c>
      <c r="AV160" s="187"/>
      <c r="AW160" s="187"/>
      <c r="AX160" s="187"/>
      <c r="AY160" s="187"/>
      <c r="AZ160" s="126"/>
      <c r="BA160" s="190" t="s">
        <v>5803</v>
      </c>
      <c r="BB160" s="190" t="s">
        <v>3863</v>
      </c>
      <c r="BC160" s="190" t="s">
        <v>3347</v>
      </c>
      <c r="BD160" s="190" t="s">
        <v>5804</v>
      </c>
      <c r="BE160" s="190" t="s">
        <v>5805</v>
      </c>
      <c r="BF160" s="190" t="s">
        <v>5806</v>
      </c>
      <c r="BG160" s="190" t="s">
        <v>4713</v>
      </c>
      <c r="BH160" s="190" t="s">
        <v>5692</v>
      </c>
      <c r="BI160" s="131"/>
      <c r="BJ160" s="131"/>
      <c r="BK160" s="131"/>
      <c r="BL160" s="190"/>
      <c r="BM160" s="190"/>
      <c r="BN160" s="190"/>
      <c r="BO160" s="190"/>
      <c r="BP160" s="126"/>
      <c r="BQ160" s="139"/>
      <c r="BR160" s="222"/>
      <c r="BS160" s="364" t="s">
        <v>5807</v>
      </c>
      <c r="BT160" s="139" t="s">
        <v>5808</v>
      </c>
      <c r="BU160" s="364"/>
      <c r="BV160" s="139" t="s">
        <v>5809</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2224</v>
      </c>
      <c r="CV160" s="209" t="s">
        <v>5662</v>
      </c>
      <c r="CW160" s="227"/>
      <c r="CX160" s="209" t="s">
        <v>5810</v>
      </c>
      <c r="CY160" s="227"/>
      <c r="CZ160" s="227"/>
      <c r="DA160" s="227"/>
      <c r="DB160" s="227"/>
      <c r="DC160" s="227"/>
      <c r="DD160" s="227"/>
      <c r="DE160" s="227"/>
      <c r="DF160" s="237"/>
      <c r="DG160" s="210" t="s">
        <v>3994</v>
      </c>
      <c r="DH160" s="229"/>
      <c r="DI160" s="229"/>
      <c r="DJ160" s="229"/>
      <c r="DK160" s="229"/>
      <c r="DL160" s="229"/>
      <c r="DM160" s="229"/>
      <c r="DN160" s="229"/>
      <c r="DO160" s="229"/>
      <c r="DP160" s="210" t="s">
        <v>5811</v>
      </c>
      <c r="DQ160" s="210"/>
      <c r="DR160" s="344"/>
      <c r="DS160" s="229"/>
      <c r="DT160" s="229"/>
      <c r="DU160" s="229"/>
      <c r="DV160" s="229"/>
      <c r="DW160" s="229"/>
      <c r="DX160" s="229"/>
      <c r="DY160" s="229"/>
      <c r="DZ160" s="229"/>
      <c r="EA160" s="229"/>
      <c r="EB160" s="270"/>
    </row>
    <row r="161" ht="15.75" customHeight="1">
      <c r="A161" s="309" t="s">
        <v>5812</v>
      </c>
      <c r="B161" s="83" t="s">
        <v>5813</v>
      </c>
      <c r="C161" s="84" t="s">
        <v>1432</v>
      </c>
      <c r="D161" s="85" t="s">
        <v>1432</v>
      </c>
      <c r="E161" s="86" t="s">
        <v>1432</v>
      </c>
      <c r="F161" s="87" t="s">
        <v>1432</v>
      </c>
      <c r="G161" s="83" t="s">
        <v>443</v>
      </c>
      <c r="H161" s="215"/>
      <c r="I161" s="215"/>
      <c r="J161" s="215"/>
      <c r="K161" s="93" t="s">
        <v>5814</v>
      </c>
      <c r="L161" s="215"/>
      <c r="M161" s="215"/>
      <c r="N161" s="215"/>
      <c r="O161" s="93" t="s">
        <v>5815</v>
      </c>
      <c r="P161" s="215"/>
      <c r="Q161" s="215"/>
      <c r="R161" s="215"/>
      <c r="S161" s="215"/>
      <c r="T161" s="215"/>
      <c r="U161" s="215"/>
      <c r="V161" s="215"/>
      <c r="W161" s="94"/>
      <c r="X161" s="93" t="s">
        <v>1374</v>
      </c>
      <c r="Y161" s="215"/>
      <c r="Z161" s="93" t="s">
        <v>4767</v>
      </c>
      <c r="AA161" s="215"/>
      <c r="AB161" s="93" t="s">
        <v>4510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5816</v>
      </c>
      <c r="B162" s="106" t="s">
        <v>5817</v>
      </c>
      <c r="C162" s="107" t="s">
        <v>1432</v>
      </c>
      <c r="D162" s="108" t="s">
        <v>1432</v>
      </c>
      <c r="E162" s="109" t="s">
        <v>1432</v>
      </c>
      <c r="F162" s="110" t="s">
        <v>1432</v>
      </c>
      <c r="G162" s="106" t="s">
        <v>2960</v>
      </c>
      <c r="H162" s="218"/>
      <c r="I162" s="185" t="s">
        <v>5818</v>
      </c>
      <c r="J162" s="185" t="s">
        <v>5819</v>
      </c>
      <c r="K162" s="185" t="s">
        <v>122</v>
      </c>
      <c r="L162" s="185" t="s">
        <v>5820</v>
      </c>
      <c r="M162" s="185" t="s">
        <v>5821</v>
      </c>
      <c r="N162" s="218"/>
      <c r="O162" s="185" t="s">
        <v>3852</v>
      </c>
      <c r="P162" s="185" t="s">
        <v>5764</v>
      </c>
      <c r="Q162" s="218"/>
      <c r="R162" s="218"/>
      <c r="S162" s="218"/>
      <c r="T162" s="218"/>
      <c r="U162" s="218"/>
      <c r="V162" s="218"/>
      <c r="W162" s="94"/>
      <c r="X162" s="118" t="s">
        <v>5822</v>
      </c>
      <c r="Y162" s="118" t="s">
        <v>5823</v>
      </c>
      <c r="Z162" s="118" t="s">
        <v>496</v>
      </c>
      <c r="AA162" s="220"/>
      <c r="AB162" s="118" t="s">
        <v>5824</v>
      </c>
      <c r="AC162" s="220"/>
      <c r="AD162" s="220"/>
      <c r="AE162" s="220"/>
      <c r="AF162" s="118" t="s">
        <v>3915</v>
      </c>
      <c r="AG162" s="220"/>
      <c r="AH162" s="220"/>
      <c r="AI162" s="220"/>
      <c r="AJ162" s="220"/>
      <c r="AK162" s="94"/>
      <c r="AL162" s="221"/>
      <c r="AM162" s="221"/>
      <c r="AN162" s="221"/>
      <c r="AO162" s="221"/>
      <c r="AP162" s="221"/>
      <c r="AQ162" s="221"/>
      <c r="AR162" s="221"/>
      <c r="AS162" s="221"/>
      <c r="AT162" s="187" t="s">
        <v>4136</v>
      </c>
      <c r="AU162" s="187" t="s">
        <v>2631</v>
      </c>
      <c r="AV162" s="221"/>
      <c r="AW162" s="221"/>
      <c r="AX162" s="221"/>
      <c r="AY162" s="221"/>
      <c r="AZ162" s="94"/>
      <c r="BA162" s="190" t="s">
        <v>3374</v>
      </c>
      <c r="BB162" s="190" t="s">
        <v>4688</v>
      </c>
      <c r="BC162" s="131"/>
      <c r="BD162" s="190" t="s">
        <v>5451</v>
      </c>
      <c r="BE162" s="131"/>
      <c r="BF162" s="131"/>
      <c r="BG162" s="131"/>
      <c r="BH162" s="190" t="s">
        <v>953</v>
      </c>
      <c r="BI162" s="131"/>
      <c r="BJ162" s="190" t="s">
        <v>5825</v>
      </c>
      <c r="BK162" s="190" t="s">
        <v>1096</v>
      </c>
      <c r="BL162" s="131"/>
      <c r="BM162" s="131"/>
      <c r="BN162" s="131"/>
      <c r="BO162" s="131"/>
      <c r="BP162" s="94"/>
      <c r="BQ162" s="222"/>
      <c r="BR162" s="222"/>
      <c r="BS162" s="222"/>
      <c r="BT162" s="139" t="s">
        <v>1082</v>
      </c>
      <c r="BU162" s="222"/>
      <c r="BV162" s="222"/>
      <c r="BW162" s="222"/>
      <c r="BX162" s="139" t="s">
        <v>5826</v>
      </c>
      <c r="BY162" s="139" t="s">
        <v>5827</v>
      </c>
      <c r="BZ162" s="139" t="s">
        <v>3532</v>
      </c>
      <c r="CA162" s="222"/>
      <c r="CB162" s="222"/>
      <c r="CC162" s="222"/>
      <c r="CD162" s="222"/>
      <c r="CE162" s="224"/>
      <c r="CF162" s="165" t="s">
        <v>4293</v>
      </c>
      <c r="CG162" s="165" t="s">
        <v>3159</v>
      </c>
      <c r="CH162" s="165" t="s">
        <v>893</v>
      </c>
      <c r="CI162" s="165" t="s">
        <v>5828</v>
      </c>
      <c r="CJ162" s="226"/>
      <c r="CK162" s="226"/>
      <c r="CL162" s="165" t="s">
        <v>3363</v>
      </c>
      <c r="CM162" s="165" t="s">
        <v>5712</v>
      </c>
      <c r="CN162" s="226"/>
      <c r="CO162" s="226"/>
      <c r="CP162" s="226"/>
      <c r="CQ162" s="226"/>
      <c r="CR162" s="226"/>
      <c r="CS162" s="103"/>
      <c r="CT162" s="209" t="s">
        <v>4661</v>
      </c>
      <c r="CU162" s="209" t="s">
        <v>1883</v>
      </c>
      <c r="CV162" s="209" t="s">
        <v>5302</v>
      </c>
      <c r="CW162" s="209" t="s">
        <v>5829</v>
      </c>
      <c r="CX162" s="209" t="s">
        <v>5830</v>
      </c>
      <c r="CY162" s="227"/>
      <c r="CZ162" s="209" t="s">
        <v>5831</v>
      </c>
      <c r="DA162" s="209" t="s">
        <v>5832</v>
      </c>
      <c r="DB162" s="227"/>
      <c r="DC162" s="227"/>
      <c r="DD162" s="227"/>
      <c r="DE162" s="227"/>
      <c r="DF162" s="237"/>
      <c r="DG162" s="229"/>
      <c r="DH162" s="229"/>
      <c r="DI162" s="229"/>
      <c r="DJ162" s="229"/>
      <c r="DK162" s="229"/>
      <c r="DL162" s="229"/>
      <c r="DM162" s="229"/>
      <c r="DN162" s="229"/>
      <c r="DO162" s="229"/>
      <c r="DP162" s="210" t="s">
        <v>5833</v>
      </c>
      <c r="DQ162" s="210"/>
      <c r="DR162" s="229"/>
      <c r="DS162" s="229"/>
      <c r="DT162" s="229"/>
      <c r="DU162" s="229"/>
      <c r="DV162" s="229"/>
      <c r="DW162" s="229"/>
      <c r="DX162" s="229"/>
      <c r="DY162" s="229"/>
      <c r="DZ162" s="229"/>
      <c r="EA162" s="229"/>
      <c r="EB162" s="270"/>
    </row>
    <row r="163">
      <c r="A163" s="606" t="s">
        <v>5834</v>
      </c>
      <c r="B163" s="83" t="s">
        <v>5835</v>
      </c>
      <c r="C163" s="84" t="s">
        <v>1432</v>
      </c>
      <c r="D163" s="85" t="s">
        <v>1432</v>
      </c>
      <c r="E163" s="86" t="s">
        <v>1432</v>
      </c>
      <c r="F163" s="87" t="s">
        <v>739</v>
      </c>
      <c r="G163" s="83" t="s">
        <v>739</v>
      </c>
      <c r="H163" s="215"/>
      <c r="I163" s="88" t="s">
        <v>5836</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1"/>
    </row>
    <row r="164" ht="15.75" customHeight="1">
      <c r="A164" s="105" t="s">
        <v>5837</v>
      </c>
      <c r="B164" s="106" t="s">
        <v>5838</v>
      </c>
      <c r="C164" s="107" t="s">
        <v>1432</v>
      </c>
      <c r="D164" s="108" t="s">
        <v>1432</v>
      </c>
      <c r="E164" s="109" t="s">
        <v>1432</v>
      </c>
      <c r="F164" s="110" t="s">
        <v>832</v>
      </c>
      <c r="G164" s="106" t="s">
        <v>1158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5839</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5840</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5841</v>
      </c>
      <c r="B165" s="83" t="s">
        <v>5842</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5843</v>
      </c>
      <c r="B166" s="106" t="s">
        <v>5844</v>
      </c>
      <c r="C166" s="107" t="s">
        <v>832</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5845</v>
      </c>
      <c r="BW166" s="222"/>
      <c r="BX166" s="222"/>
      <c r="BY166" s="222"/>
      <c r="BZ166" s="139"/>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5846</v>
      </c>
      <c r="B167" s="83" t="s">
        <v>5847</v>
      </c>
      <c r="C167" s="84" t="s">
        <v>1432</v>
      </c>
      <c r="D167" s="85" t="s">
        <v>1432</v>
      </c>
      <c r="E167" s="86" t="s">
        <v>1432</v>
      </c>
      <c r="F167" s="87" t="s">
        <v>739</v>
      </c>
      <c r="G167" s="83" t="s">
        <v>739</v>
      </c>
      <c r="H167" s="93"/>
      <c r="I167" s="215"/>
      <c r="J167" s="215"/>
      <c r="K167" s="215"/>
      <c r="L167" s="215"/>
      <c r="M167" s="215"/>
      <c r="N167" s="215"/>
      <c r="O167" s="215"/>
      <c r="P167" s="88" t="s">
        <v>2865</v>
      </c>
      <c r="Q167" s="215"/>
      <c r="R167" s="215"/>
      <c r="S167" s="215"/>
      <c r="T167" s="215"/>
      <c r="U167" s="215"/>
      <c r="V167" s="215"/>
      <c r="W167" s="94"/>
      <c r="X167" s="215"/>
      <c r="Y167" s="215"/>
      <c r="Z167" s="215"/>
      <c r="AA167" s="215"/>
      <c r="AB167" s="215"/>
      <c r="AC167" s="215"/>
      <c r="AD167" s="215"/>
      <c r="AE167" s="215"/>
      <c r="AF167" s="88" t="s">
        <v>3403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7" t="s">
        <v>5848</v>
      </c>
      <c r="B168" s="106" t="s">
        <v>5849</v>
      </c>
      <c r="C168" s="107" t="s">
        <v>1432</v>
      </c>
      <c r="D168" s="108" t="s">
        <v>1432</v>
      </c>
      <c r="E168" s="109" t="s">
        <v>1432</v>
      </c>
      <c r="F168" s="110" t="s">
        <v>1432</v>
      </c>
      <c r="G168" s="106" t="s">
        <v>219</v>
      </c>
      <c r="H168" s="218"/>
      <c r="I168" s="185" t="s">
        <v>5850</v>
      </c>
      <c r="J168" s="185" t="s">
        <v>3847</v>
      </c>
      <c r="K168" s="185" t="s">
        <v>4339</v>
      </c>
      <c r="L168" s="185" t="s">
        <v>5851</v>
      </c>
      <c r="M168" s="218"/>
      <c r="N168" s="218"/>
      <c r="O168" s="185" t="s">
        <v>1245</v>
      </c>
      <c r="P168" s="218"/>
      <c r="Q168" s="218"/>
      <c r="R168" s="218"/>
      <c r="S168" s="185" t="s">
        <v>608</v>
      </c>
      <c r="T168" s="218"/>
      <c r="U168" s="218"/>
      <c r="V168" s="218"/>
      <c r="W168" s="94"/>
      <c r="X168" s="220"/>
      <c r="Y168" s="220"/>
      <c r="Z168" s="118" t="s">
        <v>1991</v>
      </c>
      <c r="AA168" s="220"/>
      <c r="AB168" s="118" t="s">
        <v>5852</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3024</v>
      </c>
      <c r="BC168" s="189" t="s">
        <v>5001</v>
      </c>
      <c r="BD168" s="131"/>
      <c r="BE168" s="131"/>
      <c r="BF168" s="131"/>
      <c r="BG168" s="131"/>
      <c r="BH168" s="131"/>
      <c r="BI168" s="131"/>
      <c r="BJ168" s="190" t="s">
        <v>2201</v>
      </c>
      <c r="BK168" s="131"/>
      <c r="BL168" s="131"/>
      <c r="BM168" s="131"/>
      <c r="BN168" s="131"/>
      <c r="BO168" s="131"/>
      <c r="BP168" s="94"/>
      <c r="BQ168" s="222"/>
      <c r="BR168" s="222"/>
      <c r="BS168" s="222"/>
      <c r="BT168" s="139" t="s">
        <v>5853</v>
      </c>
      <c r="BU168" s="222"/>
      <c r="BV168" s="139" t="s">
        <v>4567</v>
      </c>
      <c r="BW168" s="222"/>
      <c r="BX168" s="222"/>
      <c r="BY168" s="222"/>
      <c r="BZ168" s="222"/>
      <c r="CA168" s="222"/>
      <c r="CB168" s="222"/>
      <c r="CC168" s="139" t="s">
        <v>5854</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5855</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5856</v>
      </c>
      <c r="DR168" s="210" t="s">
        <v>4383</v>
      </c>
      <c r="DS168" s="229"/>
      <c r="DT168" s="229"/>
      <c r="DU168" s="229"/>
      <c r="DV168" s="229"/>
      <c r="DW168" s="229"/>
      <c r="DX168" s="229"/>
      <c r="DY168" s="229"/>
      <c r="DZ168" s="229"/>
      <c r="EA168" s="229"/>
      <c r="EB168" s="270" t="s">
        <v>5857</v>
      </c>
    </row>
    <row r="169" ht="15.75" customHeight="1">
      <c r="A169" s="309" t="s">
        <v>5858</v>
      </c>
      <c r="B169" s="83" t="s">
        <v>5859</v>
      </c>
      <c r="C169" s="84" t="s">
        <v>1432</v>
      </c>
      <c r="D169" s="85" t="s">
        <v>1432</v>
      </c>
      <c r="E169" s="86" t="s">
        <v>1432</v>
      </c>
      <c r="F169" s="87" t="s">
        <v>832</v>
      </c>
      <c r="G169" s="83" t="s">
        <v>1221</v>
      </c>
      <c r="H169" s="215"/>
      <c r="I169" s="215"/>
      <c r="J169" s="215"/>
      <c r="K169" s="93" t="s">
        <v>5500</v>
      </c>
      <c r="L169" s="215"/>
      <c r="M169" s="215"/>
      <c r="N169" s="215"/>
      <c r="O169" s="215"/>
      <c r="P169" s="215"/>
      <c r="Q169" s="215"/>
      <c r="R169" s="215"/>
      <c r="S169" s="215"/>
      <c r="T169" s="215"/>
      <c r="U169" s="215"/>
      <c r="V169" s="215"/>
      <c r="W169" s="94"/>
      <c r="X169" s="93" t="s">
        <v>3664</v>
      </c>
      <c r="Y169" s="215"/>
      <c r="Z169" s="93" t="s">
        <v>2156</v>
      </c>
      <c r="AA169" s="215"/>
      <c r="AB169" s="88" t="s">
        <v>5860</v>
      </c>
      <c r="AC169" s="93" t="s">
        <v>565</v>
      </c>
      <c r="AD169" s="215"/>
      <c r="AE169" s="215"/>
      <c r="AF169" s="93" t="s">
        <v>1605</v>
      </c>
      <c r="AG169" s="215"/>
      <c r="AH169" s="215"/>
      <c r="AI169" s="215"/>
      <c r="AJ169" s="215"/>
      <c r="AK169" s="94"/>
      <c r="AL169" s="215"/>
      <c r="AM169" s="215"/>
      <c r="AN169" s="215"/>
      <c r="AO169" s="215"/>
      <c r="AP169" s="215"/>
      <c r="AQ169" s="215"/>
      <c r="AR169" s="215"/>
      <c r="AS169" s="215"/>
      <c r="AT169" s="215"/>
      <c r="AU169" s="93" t="s">
        <v>4873</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5861</v>
      </c>
      <c r="CG169" s="93" t="s">
        <v>698</v>
      </c>
      <c r="CH169" s="93" t="s">
        <v>5006</v>
      </c>
      <c r="CI169" s="215"/>
      <c r="CJ169" s="93" t="s">
        <v>5862</v>
      </c>
      <c r="CK169" s="215"/>
      <c r="CL169" s="93" t="s">
        <v>4521</v>
      </c>
      <c r="CM169" s="215"/>
      <c r="CN169" s="215"/>
      <c r="CO169" s="215"/>
      <c r="CP169" s="215"/>
      <c r="CQ169" s="215"/>
      <c r="CR169" s="215"/>
      <c r="CS169" s="103"/>
      <c r="CT169" s="93" t="s">
        <v>5863</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5864</v>
      </c>
      <c r="B170" s="106" t="s">
        <v>5865</v>
      </c>
      <c r="C170" s="107" t="s">
        <v>1432</v>
      </c>
      <c r="D170" s="108" t="s">
        <v>1432</v>
      </c>
      <c r="E170" s="109" t="s">
        <v>1432</v>
      </c>
      <c r="F170" s="110" t="s">
        <v>1158</v>
      </c>
      <c r="G170" s="106" t="s">
        <v>337</v>
      </c>
      <c r="H170" s="112" t="s">
        <v>4588</v>
      </c>
      <c r="I170" s="218"/>
      <c r="J170" s="185" t="s">
        <v>5866</v>
      </c>
      <c r="K170" s="112" t="s">
        <v>5867</v>
      </c>
      <c r="L170" s="218"/>
      <c r="M170" s="218"/>
      <c r="N170" s="218"/>
      <c r="O170" s="218"/>
      <c r="P170" s="185" t="s">
        <v>468</v>
      </c>
      <c r="Q170" s="218"/>
      <c r="R170" s="218"/>
      <c r="S170" s="218"/>
      <c r="T170" s="218"/>
      <c r="U170" s="218"/>
      <c r="V170" s="218"/>
      <c r="W170" s="94"/>
      <c r="X170" s="220"/>
      <c r="Y170" s="220"/>
      <c r="Z170" s="118" t="s">
        <v>5868</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30"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1653</v>
      </c>
      <c r="DM170" s="210" t="s">
        <v>1212</v>
      </c>
      <c r="DN170" s="210" t="s">
        <v>135</v>
      </c>
      <c r="DO170" s="210" t="s">
        <v>5869</v>
      </c>
      <c r="DP170" s="229"/>
      <c r="DQ170" s="229"/>
      <c r="DR170" s="229"/>
      <c r="DS170" s="229"/>
      <c r="DT170" s="229"/>
      <c r="DU170" s="210" t="s">
        <v>437</v>
      </c>
      <c r="DV170" s="229"/>
      <c r="DW170" s="229"/>
      <c r="DX170" s="229"/>
      <c r="DY170" s="229"/>
      <c r="DZ170" s="229"/>
      <c r="EA170" s="229"/>
      <c r="EB170" s="270"/>
    </row>
    <row r="171" ht="15.75" customHeight="1">
      <c r="A171" s="309" t="s">
        <v>5870</v>
      </c>
      <c r="B171" s="83" t="s">
        <v>2897</v>
      </c>
      <c r="C171" s="84" t="s">
        <v>1432</v>
      </c>
      <c r="D171" s="85" t="s">
        <v>1432</v>
      </c>
      <c r="E171" s="86" t="s">
        <v>1432</v>
      </c>
      <c r="F171" s="87" t="s">
        <v>1432</v>
      </c>
      <c r="G171" s="83" t="s">
        <v>2061</v>
      </c>
      <c r="H171" s="215"/>
      <c r="I171" s="93" t="s">
        <v>5871</v>
      </c>
      <c r="J171" s="93" t="s">
        <v>1960</v>
      </c>
      <c r="K171" s="93" t="s">
        <v>331</v>
      </c>
      <c r="L171" s="93" t="s">
        <v>5872</v>
      </c>
      <c r="M171" s="93" t="s">
        <v>5873</v>
      </c>
      <c r="N171" s="93" t="s">
        <v>5874</v>
      </c>
      <c r="O171" s="93" t="s">
        <v>5875</v>
      </c>
      <c r="P171" s="93" t="s">
        <v>4399</v>
      </c>
      <c r="Q171" s="215"/>
      <c r="R171" s="215"/>
      <c r="S171" s="215"/>
      <c r="T171" s="215"/>
      <c r="U171" s="215"/>
      <c r="V171" s="215"/>
      <c r="W171" s="94"/>
      <c r="X171" s="93" t="s">
        <v>445</v>
      </c>
      <c r="Y171" s="93" t="s">
        <v>2325</v>
      </c>
      <c r="Z171" s="93" t="s">
        <v>5876</v>
      </c>
      <c r="AA171" s="93" t="s">
        <v>5877</v>
      </c>
      <c r="AB171" s="93" t="s">
        <v>5878</v>
      </c>
      <c r="AC171" s="93" t="s">
        <v>3568</v>
      </c>
      <c r="AD171" s="215"/>
      <c r="AE171" s="93" t="s">
        <v>1863</v>
      </c>
      <c r="AF171" s="93" t="s">
        <v>1287</v>
      </c>
      <c r="AG171" s="215"/>
      <c r="AH171" s="215"/>
      <c r="AI171" s="215"/>
      <c r="AJ171" s="215"/>
      <c r="AK171" s="94"/>
      <c r="AL171" s="93" t="s">
        <v>4668</v>
      </c>
      <c r="AM171" s="93" t="s">
        <v>1301</v>
      </c>
      <c r="AN171" s="93" t="s">
        <v>5879</v>
      </c>
      <c r="AO171" s="93" t="s">
        <v>3483</v>
      </c>
      <c r="AP171" s="93" t="s">
        <v>5880</v>
      </c>
      <c r="AQ171" s="93"/>
      <c r="AR171" s="93" t="s">
        <v>4454</v>
      </c>
      <c r="AS171" s="93" t="s">
        <v>5881</v>
      </c>
      <c r="AT171" s="93" t="s">
        <v>3522</v>
      </c>
      <c r="AU171" s="93" t="s">
        <v>883</v>
      </c>
      <c r="AV171" s="215"/>
      <c r="AW171" s="215"/>
      <c r="AX171" s="215"/>
      <c r="AY171" s="215"/>
      <c r="AZ171" s="94"/>
      <c r="BA171" s="93" t="s">
        <v>814</v>
      </c>
      <c r="BB171" s="93" t="s">
        <v>5882</v>
      </c>
      <c r="BC171" s="93" t="s">
        <v>5883</v>
      </c>
      <c r="BD171" s="93" t="s">
        <v>5884</v>
      </c>
      <c r="BE171" s="93" t="s">
        <v>5885</v>
      </c>
      <c r="BF171" s="93" t="s">
        <v>5886</v>
      </c>
      <c r="BG171" s="93" t="s">
        <v>5887</v>
      </c>
      <c r="BH171" s="93" t="s">
        <v>5675</v>
      </c>
      <c r="BI171" s="93"/>
      <c r="BJ171" s="93"/>
      <c r="BK171" s="93" t="s">
        <v>1030</v>
      </c>
      <c r="BL171" s="215"/>
      <c r="BM171" s="215"/>
      <c r="BN171" s="215"/>
      <c r="BO171" s="215"/>
      <c r="BP171" s="94"/>
      <c r="BQ171" s="93"/>
      <c r="BR171" s="93" t="s">
        <v>5888</v>
      </c>
      <c r="BS171" s="93" t="s">
        <v>5889</v>
      </c>
      <c r="BT171" s="93" t="s">
        <v>773</v>
      </c>
      <c r="BU171" s="93" t="s">
        <v>5890</v>
      </c>
      <c r="BV171" s="93" t="s">
        <v>5891</v>
      </c>
      <c r="BW171" s="93" t="s">
        <v>5892</v>
      </c>
      <c r="BX171" s="93" t="s">
        <v>5893</v>
      </c>
      <c r="BY171" s="215"/>
      <c r="BZ171" s="93" t="s">
        <v>5894</v>
      </c>
      <c r="CA171" s="215"/>
      <c r="CB171" s="215"/>
      <c r="CC171" s="215"/>
      <c r="CD171" s="215"/>
      <c r="CE171" s="194"/>
      <c r="CF171" s="93" t="s">
        <v>5895</v>
      </c>
      <c r="CG171" s="93" t="s">
        <v>5896</v>
      </c>
      <c r="CH171" s="93" t="s">
        <v>4201</v>
      </c>
      <c r="CI171" s="93" t="s">
        <v>5897</v>
      </c>
      <c r="CJ171" s="93" t="s">
        <v>3846</v>
      </c>
      <c r="CK171" s="93" t="s">
        <v>5898</v>
      </c>
      <c r="CL171" s="93" t="s">
        <v>274</v>
      </c>
      <c r="CM171" s="93" t="s">
        <v>1447</v>
      </c>
      <c r="CN171" s="215"/>
      <c r="CO171" s="215"/>
      <c r="CP171" s="215"/>
      <c r="CQ171" s="215"/>
      <c r="CR171" s="215"/>
      <c r="CS171" s="103"/>
      <c r="CT171" s="93" t="s">
        <v>5899</v>
      </c>
      <c r="CU171" s="93" t="s">
        <v>5900</v>
      </c>
      <c r="CV171" s="93" t="s">
        <v>2204</v>
      </c>
      <c r="CW171" s="93" t="s">
        <v>5901</v>
      </c>
      <c r="CX171" s="93" t="s">
        <v>5902</v>
      </c>
      <c r="CY171" s="93" t="s">
        <v>5903</v>
      </c>
      <c r="CZ171" s="93" t="s">
        <v>1520</v>
      </c>
      <c r="DA171" s="93" t="s">
        <v>5904</v>
      </c>
      <c r="DB171" s="215"/>
      <c r="DC171" s="215"/>
      <c r="DD171" s="215"/>
      <c r="DE171" s="215"/>
      <c r="DF171" s="194"/>
      <c r="DG171" s="215"/>
      <c r="DH171" s="215"/>
      <c r="DI171" s="215"/>
      <c r="DJ171" s="215"/>
      <c r="DK171" s="215"/>
      <c r="DL171" s="215"/>
      <c r="DM171" s="215"/>
      <c r="DN171" s="215"/>
      <c r="DO171" s="215"/>
      <c r="DP171" s="93" t="s">
        <v>5905</v>
      </c>
      <c r="DQ171" s="93"/>
      <c r="DR171" s="215"/>
      <c r="DS171" s="215"/>
      <c r="DT171" s="215"/>
      <c r="DU171" s="215"/>
      <c r="DV171" s="215"/>
      <c r="DW171" s="215"/>
      <c r="DX171" s="215"/>
      <c r="DY171" s="215"/>
      <c r="DZ171" s="215"/>
      <c r="EA171" s="215"/>
      <c r="EB171" s="235"/>
    </row>
    <row r="172">
      <c r="A172" s="272" t="s">
        <v>5906</v>
      </c>
      <c r="B172" s="106" t="s">
        <v>1160</v>
      </c>
      <c r="C172" s="107" t="s">
        <v>1432</v>
      </c>
      <c r="D172" s="108" t="s">
        <v>1432</v>
      </c>
      <c r="E172" s="109" t="s">
        <v>1432</v>
      </c>
      <c r="F172" s="110" t="s">
        <v>1432</v>
      </c>
      <c r="G172" s="106" t="s">
        <v>544</v>
      </c>
      <c r="H172" s="218"/>
      <c r="I172" s="185" t="s">
        <v>5907</v>
      </c>
      <c r="J172" s="185" t="s">
        <v>5908</v>
      </c>
      <c r="K172" s="185" t="s">
        <v>1761</v>
      </c>
      <c r="L172" s="185" t="s">
        <v>5909</v>
      </c>
      <c r="M172" s="185" t="s">
        <v>5910</v>
      </c>
      <c r="N172" s="218"/>
      <c r="O172" s="218"/>
      <c r="P172" s="185" t="s">
        <v>1078</v>
      </c>
      <c r="Q172" s="218"/>
      <c r="R172" s="218"/>
      <c r="S172" s="218"/>
      <c r="T172" s="218"/>
      <c r="U172" s="218"/>
      <c r="V172" s="218"/>
      <c r="W172" s="94"/>
      <c r="X172" s="220"/>
      <c r="Y172" s="220"/>
      <c r="Z172" s="118" t="s">
        <v>5342</v>
      </c>
      <c r="AA172" s="220"/>
      <c r="AB172" s="220"/>
      <c r="AC172" s="220"/>
      <c r="AD172" s="220"/>
      <c r="AE172" s="220"/>
      <c r="AF172" s="118" t="s">
        <v>5047</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5911</v>
      </c>
      <c r="CK172" s="226"/>
      <c r="CL172" s="226"/>
      <c r="CM172" s="226"/>
      <c r="CN172" s="226"/>
      <c r="CO172" s="226"/>
      <c r="CP172" s="226"/>
      <c r="CQ172" s="226"/>
      <c r="CR172" s="226"/>
      <c r="CS172" s="103"/>
      <c r="CT172" s="227"/>
      <c r="CU172" s="227"/>
      <c r="CV172" s="227"/>
      <c r="CW172" s="227"/>
      <c r="CX172" s="227"/>
      <c r="CY172" s="227"/>
      <c r="CZ172" s="227"/>
      <c r="DA172" s="209" t="s">
        <v>5912</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3"/>
    </row>
    <row r="173">
      <c r="A173" s="309" t="s">
        <v>5913</v>
      </c>
      <c r="B173" s="83" t="s">
        <v>642</v>
      </c>
      <c r="C173" s="84" t="s">
        <v>1432</v>
      </c>
      <c r="D173" s="85" t="s">
        <v>1432</v>
      </c>
      <c r="E173" s="86" t="s">
        <v>1432</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1"/>
    </row>
    <row r="174">
      <c r="A174" s="608" t="s">
        <v>5914</v>
      </c>
      <c r="B174" s="106" t="s">
        <v>2101</v>
      </c>
      <c r="C174" s="107" t="s">
        <v>1432</v>
      </c>
      <c r="D174" s="108" t="s">
        <v>1432</v>
      </c>
      <c r="E174" s="109" t="s">
        <v>1432</v>
      </c>
      <c r="F174" s="110" t="s">
        <v>1432</v>
      </c>
      <c r="G174" s="106" t="s">
        <v>5362</v>
      </c>
      <c r="H174" s="185" t="s">
        <v>5915</v>
      </c>
      <c r="I174" s="185" t="s">
        <v>5916</v>
      </c>
      <c r="J174" s="185" t="s">
        <v>5917</v>
      </c>
      <c r="K174" s="185" t="s">
        <v>5764</v>
      </c>
      <c r="L174" s="185" t="s">
        <v>3886</v>
      </c>
      <c r="M174" s="185" t="s">
        <v>5918</v>
      </c>
      <c r="N174" s="185" t="s">
        <v>5919</v>
      </c>
      <c r="O174" s="185" t="s">
        <v>4041</v>
      </c>
      <c r="P174" s="185" t="s">
        <v>4381</v>
      </c>
      <c r="Q174" s="218"/>
      <c r="R174" s="218"/>
      <c r="S174" s="218"/>
      <c r="T174" s="218"/>
      <c r="U174" s="218"/>
      <c r="V174" s="218"/>
      <c r="W174" s="94"/>
      <c r="X174" s="118" t="s">
        <v>5920</v>
      </c>
      <c r="Y174" s="118" t="s">
        <v>1111</v>
      </c>
      <c r="Z174" s="220"/>
      <c r="AA174" s="220"/>
      <c r="AB174" s="118" t="s">
        <v>5921</v>
      </c>
      <c r="AC174" s="220"/>
      <c r="AD174" s="220"/>
      <c r="AE174" s="220"/>
      <c r="AF174" s="118" t="s">
        <v>475</v>
      </c>
      <c r="AG174" s="220"/>
      <c r="AH174" s="220"/>
      <c r="AI174" s="220"/>
      <c r="AJ174" s="220"/>
      <c r="AK174" s="94"/>
      <c r="AL174" s="221"/>
      <c r="AM174" s="221"/>
      <c r="AN174" s="221"/>
      <c r="AO174" s="221"/>
      <c r="AP174" s="221"/>
      <c r="AQ174" s="221"/>
      <c r="AR174" s="221"/>
      <c r="AS174" s="221"/>
      <c r="AT174" s="187" t="s">
        <v>4171</v>
      </c>
      <c r="AU174" s="221"/>
      <c r="AV174" s="221"/>
      <c r="AW174" s="221"/>
      <c r="AX174" s="221"/>
      <c r="AY174" s="221"/>
      <c r="AZ174" s="94"/>
      <c r="BA174" s="190" t="s">
        <v>3470</v>
      </c>
      <c r="BB174" s="131"/>
      <c r="BC174" s="190" t="s">
        <v>2292</v>
      </c>
      <c r="BD174" s="131"/>
      <c r="BE174" s="131"/>
      <c r="BF174" s="131"/>
      <c r="BG174" s="131"/>
      <c r="BH174" s="190" t="s">
        <v>3578</v>
      </c>
      <c r="BI174" s="131"/>
      <c r="BJ174" s="131"/>
      <c r="BK174" s="190" t="s">
        <v>5427</v>
      </c>
      <c r="BL174" s="131"/>
      <c r="BM174" s="131"/>
      <c r="BN174" s="131"/>
      <c r="BO174" s="131"/>
      <c r="BP174" s="94"/>
      <c r="BQ174" s="222"/>
      <c r="BR174" s="222"/>
      <c r="BS174" s="222"/>
      <c r="BT174" s="139" t="s">
        <v>1101</v>
      </c>
      <c r="BU174" s="222"/>
      <c r="BV174" s="222"/>
      <c r="BW174" s="222"/>
      <c r="BX174" s="139" t="s">
        <v>120</v>
      </c>
      <c r="BY174" s="222"/>
      <c r="BZ174" s="222"/>
      <c r="CA174" s="222"/>
      <c r="CB174" s="222"/>
      <c r="CC174" s="222"/>
      <c r="CD174" s="222"/>
      <c r="CE174" s="224"/>
      <c r="CF174" s="165" t="s">
        <v>5922</v>
      </c>
      <c r="CG174" s="165" t="s">
        <v>5621</v>
      </c>
      <c r="CH174" s="165" t="s">
        <v>5923</v>
      </c>
      <c r="CI174" s="165" t="s">
        <v>5924</v>
      </c>
      <c r="CJ174" s="165" t="s">
        <v>970</v>
      </c>
      <c r="CK174" s="165" t="s">
        <v>5925</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5926</v>
      </c>
      <c r="B175" s="83" t="s">
        <v>5927</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3410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1"/>
    </row>
    <row r="176" ht="15.75" customHeight="1">
      <c r="A176" s="375" t="s">
        <v>5928</v>
      </c>
      <c r="B176" s="106" t="s">
        <v>5929</v>
      </c>
      <c r="C176" s="107" t="s">
        <v>1432</v>
      </c>
      <c r="D176" s="108" t="s">
        <v>1432</v>
      </c>
      <c r="E176" s="109" t="s">
        <v>832</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5930</v>
      </c>
      <c r="B177" s="83" t="s">
        <v>2423</v>
      </c>
      <c r="C177" s="84" t="s">
        <v>1432</v>
      </c>
      <c r="D177" s="85" t="s">
        <v>1432</v>
      </c>
      <c r="E177" s="86" t="s">
        <v>1432</v>
      </c>
      <c r="F177" s="87" t="s">
        <v>1432</v>
      </c>
      <c r="G177" s="83" t="s">
        <v>2476</v>
      </c>
      <c r="H177" s="93"/>
      <c r="I177" s="93" t="s">
        <v>5931</v>
      </c>
      <c r="J177" s="93" t="s">
        <v>3994</v>
      </c>
      <c r="K177" s="93" t="s">
        <v>1675</v>
      </c>
      <c r="L177" s="215"/>
      <c r="M177" s="215"/>
      <c r="N177" s="215"/>
      <c r="O177" s="215"/>
      <c r="P177" s="93" t="s">
        <v>1051</v>
      </c>
      <c r="Q177" s="215"/>
      <c r="R177" s="215"/>
      <c r="S177" s="215"/>
      <c r="T177" s="215"/>
      <c r="U177" s="215"/>
      <c r="V177" s="215"/>
      <c r="W177" s="94"/>
      <c r="X177" s="215"/>
      <c r="Y177" s="215"/>
      <c r="Z177" s="93" t="s">
        <v>3387</v>
      </c>
      <c r="AA177" s="215"/>
      <c r="AB177" s="93" t="s">
        <v>842</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3012</v>
      </c>
      <c r="AV177" s="215"/>
      <c r="AW177" s="215"/>
      <c r="AX177" s="215"/>
      <c r="AY177" s="215"/>
      <c r="AZ177" s="94"/>
      <c r="BA177" s="215"/>
      <c r="BB177" s="93" t="s">
        <v>741</v>
      </c>
      <c r="BC177" s="93" t="s">
        <v>4943</v>
      </c>
      <c r="BD177" s="93" t="s">
        <v>5932</v>
      </c>
      <c r="BE177" s="215"/>
      <c r="BF177" s="215"/>
      <c r="BG177" s="215"/>
      <c r="BH177" s="93" t="s">
        <v>5077</v>
      </c>
      <c r="BI177" s="215"/>
      <c r="BJ177" s="215"/>
      <c r="BK177" s="215"/>
      <c r="BL177" s="215"/>
      <c r="BM177" s="215"/>
      <c r="BN177" s="215"/>
      <c r="BO177" s="215"/>
      <c r="BP177" s="94"/>
      <c r="BQ177" s="215"/>
      <c r="BR177" s="93" t="s">
        <v>4871</v>
      </c>
      <c r="BS177" s="93" t="s">
        <v>5933</v>
      </c>
      <c r="BT177" s="93" t="s">
        <v>5379</v>
      </c>
      <c r="BU177" s="215"/>
      <c r="BV177" s="215"/>
      <c r="BW177" s="215"/>
      <c r="BX177" s="215"/>
      <c r="BY177" s="215"/>
      <c r="BZ177" s="215"/>
      <c r="CA177" s="215"/>
      <c r="CB177" s="215"/>
      <c r="CC177" s="215"/>
      <c r="CD177" s="215"/>
      <c r="CE177" s="194"/>
      <c r="CF177" s="93" t="s">
        <v>5934</v>
      </c>
      <c r="CG177" s="93" t="s">
        <v>2102</v>
      </c>
      <c r="CH177" s="215"/>
      <c r="CI177" s="215"/>
      <c r="CJ177" s="215"/>
      <c r="CK177" s="215"/>
      <c r="CL177" s="215"/>
      <c r="CM177" s="215"/>
      <c r="CN177" s="215"/>
      <c r="CO177" s="215"/>
      <c r="CP177" s="215"/>
      <c r="CQ177" s="215"/>
      <c r="CR177" s="215"/>
      <c r="CS177" s="103"/>
      <c r="CT177" s="215"/>
      <c r="CU177" s="215"/>
      <c r="CV177" s="93" t="s">
        <v>5935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5936</v>
      </c>
      <c r="DR177" s="215"/>
      <c r="DS177" s="215"/>
      <c r="DT177" s="215"/>
      <c r="DU177" s="215"/>
      <c r="DV177" s="215"/>
      <c r="DW177" s="215"/>
      <c r="DX177" s="215"/>
      <c r="DY177" s="215"/>
      <c r="DZ177" s="215"/>
      <c r="EA177" s="215"/>
      <c r="EB177" s="481"/>
    </row>
    <row r="178">
      <c r="A178" s="609" t="s">
        <v>5937</v>
      </c>
      <c r="B178" s="106" t="s">
        <v>2989</v>
      </c>
      <c r="C178" s="107" t="s">
        <v>1432</v>
      </c>
      <c r="D178" s="108" t="s">
        <v>1432</v>
      </c>
      <c r="E178" s="109" t="s">
        <v>1432</v>
      </c>
      <c r="F178" s="110" t="s">
        <v>1432</v>
      </c>
      <c r="G178" s="106" t="s">
        <v>443</v>
      </c>
      <c r="H178" s="218"/>
      <c r="I178" s="218"/>
      <c r="J178" s="218"/>
      <c r="K178" s="185" t="s">
        <v>3089</v>
      </c>
      <c r="L178" s="218"/>
      <c r="M178" s="218"/>
      <c r="N178" s="218"/>
      <c r="O178" s="218"/>
      <c r="P178" s="185" t="s">
        <v>5938</v>
      </c>
      <c r="Q178" s="218"/>
      <c r="R178" s="218"/>
      <c r="S178" s="218"/>
      <c r="T178" s="218"/>
      <c r="U178" s="218"/>
      <c r="V178" s="218"/>
      <c r="W178" s="94"/>
      <c r="X178" s="220"/>
      <c r="Y178" s="220"/>
      <c r="Z178" s="118" t="s">
        <v>4538</v>
      </c>
      <c r="AA178" s="220"/>
      <c r="AB178" s="220"/>
      <c r="AC178" s="220"/>
      <c r="AD178" s="220"/>
      <c r="AE178" s="220"/>
      <c r="AF178" s="118" t="s">
        <v>3644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5773</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3"/>
    </row>
    <row r="179" ht="15.75" customHeight="1">
      <c r="A179" s="192" t="s">
        <v>5939</v>
      </c>
      <c r="B179" s="83" t="s">
        <v>2896</v>
      </c>
      <c r="C179" s="84" t="s">
        <v>1432</v>
      </c>
      <c r="D179" s="85" t="s">
        <v>832</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5941</v>
      </c>
      <c r="B180" s="106" t="s">
        <v>1433</v>
      </c>
      <c r="C180" s="107" t="s">
        <v>832</v>
      </c>
      <c r="D180" s="108" t="s">
        <v>1432</v>
      </c>
      <c r="E180" s="109" t="s">
        <v>1432</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5942</v>
      </c>
      <c r="B181" s="83" t="s">
        <v>4314</v>
      </c>
      <c r="C181" s="84" t="s">
        <v>1432</v>
      </c>
      <c r="D181" s="85" t="s">
        <v>1432</v>
      </c>
      <c r="E181" s="86" t="s">
        <v>1432</v>
      </c>
      <c r="F181" s="87" t="s">
        <v>221</v>
      </c>
      <c r="G181" s="83" t="s">
        <v>221</v>
      </c>
      <c r="H181" s="88" t="s">
        <v>5943</v>
      </c>
      <c r="I181" s="215"/>
      <c r="J181" s="215"/>
      <c r="K181" s="88" t="s">
        <v>4130</v>
      </c>
      <c r="L181" s="215"/>
      <c r="M181" s="215"/>
      <c r="N181" s="215"/>
      <c r="O181" s="215"/>
      <c r="P181" s="215"/>
      <c r="Q181" s="215"/>
      <c r="R181" s="215"/>
      <c r="S181" s="215"/>
      <c r="T181" s="215"/>
      <c r="U181" s="215"/>
      <c r="V181" s="215"/>
      <c r="W181" s="94"/>
      <c r="X181" s="215"/>
      <c r="Y181" s="88" t="s">
        <v>5761</v>
      </c>
      <c r="Z181" s="215"/>
      <c r="AA181" s="215"/>
      <c r="AB181" s="215"/>
      <c r="AC181" s="215"/>
      <c r="AD181" s="215"/>
      <c r="AE181" s="215"/>
      <c r="AF181" s="215"/>
      <c r="AG181" s="215"/>
      <c r="AH181" s="215"/>
      <c r="AI181" s="215"/>
      <c r="AJ181" s="215"/>
      <c r="AK181" s="94"/>
      <c r="AL181" s="215"/>
      <c r="AM181" s="88" t="s">
        <v>2705</v>
      </c>
      <c r="AN181" s="215"/>
      <c r="AO181" s="88" t="s">
        <v>5944</v>
      </c>
      <c r="AP181" s="215"/>
      <c r="AQ181" s="215"/>
      <c r="AR181" s="215"/>
      <c r="AS181" s="215"/>
      <c r="AT181" s="215"/>
      <c r="AU181" s="215"/>
      <c r="AV181" s="215"/>
      <c r="AW181" s="215"/>
      <c r="AX181" s="88" t="s">
        <v>717</v>
      </c>
      <c r="AY181" s="215"/>
      <c r="AZ181" s="94"/>
      <c r="BA181" s="215"/>
      <c r="BB181" s="215"/>
      <c r="BC181" s="88" t="s">
        <v>4465</v>
      </c>
      <c r="BD181" s="215"/>
      <c r="BE181" s="215"/>
      <c r="BF181" s="215"/>
      <c r="BG181" s="215"/>
      <c r="BH181" s="215"/>
      <c r="BI181" s="215"/>
      <c r="BJ181" s="215"/>
      <c r="BK181" s="215"/>
      <c r="BL181" s="215"/>
      <c r="BM181" s="88" t="s">
        <v>5945</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4635</v>
      </c>
      <c r="DN181" s="88" t="s">
        <v>5572</v>
      </c>
      <c r="DO181" s="88" t="s">
        <v>5946</v>
      </c>
      <c r="DP181" s="215"/>
      <c r="DQ181" s="215"/>
      <c r="DR181" s="215"/>
      <c r="DS181" s="215"/>
      <c r="DT181" s="215"/>
      <c r="DU181" s="215"/>
      <c r="DV181" s="215"/>
      <c r="DW181" s="215"/>
      <c r="DX181" s="215"/>
      <c r="DY181" s="215"/>
      <c r="DZ181" s="215"/>
      <c r="EA181" s="215"/>
      <c r="EB181" s="95" t="s">
        <v>1861</v>
      </c>
    </row>
    <row r="182" ht="15.75" customHeight="1">
      <c r="A182" s="610" t="s">
        <v>5947</v>
      </c>
      <c r="B182" s="106" t="s">
        <v>2960</v>
      </c>
      <c r="C182" s="107" t="s">
        <v>1432</v>
      </c>
      <c r="D182" s="108" t="s">
        <v>1432</v>
      </c>
      <c r="E182" s="109" t="s">
        <v>1432</v>
      </c>
      <c r="F182" s="110" t="s">
        <v>1432</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4465</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5948</v>
      </c>
      <c r="B183" s="83" t="s">
        <v>4706</v>
      </c>
      <c r="C183" s="84" t="s">
        <v>1432</v>
      </c>
      <c r="D183" s="85" t="s">
        <v>1432</v>
      </c>
      <c r="E183" s="86" t="s">
        <v>1432</v>
      </c>
      <c r="F183" s="87" t="s">
        <v>1432</v>
      </c>
      <c r="G183" s="83" t="s">
        <v>1158</v>
      </c>
      <c r="H183" s="215"/>
      <c r="I183" s="93" t="s">
        <v>5949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5951</v>
      </c>
      <c r="B184" s="106" t="s">
        <v>4706</v>
      </c>
      <c r="C184" s="107" t="s">
        <v>1432</v>
      </c>
      <c r="D184" s="108" t="s">
        <v>1432</v>
      </c>
      <c r="E184" s="109" t="s">
        <v>1432</v>
      </c>
      <c r="F184" s="110" t="s">
        <v>832</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5952</v>
      </c>
      <c r="B185" s="83" t="s">
        <v>1898</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5953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5955</v>
      </c>
      <c r="B186" s="106" t="s">
        <v>336</v>
      </c>
      <c r="C186" s="107" t="s">
        <v>1432</v>
      </c>
      <c r="D186" s="108" t="s">
        <v>1432</v>
      </c>
      <c r="E186" s="109" t="s">
        <v>1432</v>
      </c>
      <c r="F186" s="110" t="s">
        <v>1432</v>
      </c>
      <c r="G186" s="106" t="s">
        <v>1158</v>
      </c>
      <c r="H186" s="218"/>
      <c r="I186" s="185"/>
      <c r="J186" s="218"/>
      <c r="K186" s="185" t="s">
        <v>4574</v>
      </c>
      <c r="L186" s="185" t="s">
        <v>5956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3"/>
    </row>
    <row r="187">
      <c r="A187" s="538" t="s">
        <v>5957</v>
      </c>
      <c r="B187" s="83" t="s">
        <v>5362</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1773</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5958</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1"/>
    </row>
    <row r="188">
      <c r="A188" s="532" t="s">
        <v>5959</v>
      </c>
      <c r="B188" s="106" t="s">
        <v>2100</v>
      </c>
      <c r="C188" s="107" t="s">
        <v>1432</v>
      </c>
      <c r="D188" s="108" t="s">
        <v>1432</v>
      </c>
      <c r="E188" s="109" t="s">
        <v>1432</v>
      </c>
      <c r="F188" s="110" t="s">
        <v>1432</v>
      </c>
      <c r="G188" s="106" t="s">
        <v>641</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5251</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5960</v>
      </c>
      <c r="CG188" s="165" t="s">
        <v>4095</v>
      </c>
      <c r="CH188" s="165" t="s">
        <v>5961</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5962</v>
      </c>
      <c r="DL188" s="210"/>
      <c r="DM188" s="229"/>
      <c r="DN188" s="229"/>
      <c r="DO188" s="229"/>
      <c r="DP188" s="229"/>
      <c r="DQ188" s="229"/>
      <c r="DR188" s="229"/>
      <c r="DS188" s="229"/>
      <c r="DT188" s="229"/>
      <c r="DU188" s="229"/>
      <c r="DV188" s="229"/>
      <c r="DW188" s="229"/>
      <c r="DX188" s="229"/>
      <c r="DY188" s="229"/>
      <c r="DZ188" s="229"/>
      <c r="EA188" s="229"/>
      <c r="EB188" s="523"/>
    </row>
    <row r="189">
      <c r="A189" s="611" t="s">
        <v>5963</v>
      </c>
      <c r="B189" s="83" t="s">
        <v>3359</v>
      </c>
      <c r="C189" s="84" t="s">
        <v>1432</v>
      </c>
      <c r="D189" s="85" t="s">
        <v>1432</v>
      </c>
      <c r="E189" s="86" t="s">
        <v>1432</v>
      </c>
      <c r="F189" s="87" t="s">
        <v>1432</v>
      </c>
      <c r="G189" s="83" t="s">
        <v>832</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1"/>
    </row>
    <row r="190">
      <c r="A190" s="105" t="s">
        <v>5964</v>
      </c>
      <c r="B190" s="106" t="s">
        <v>3359</v>
      </c>
      <c r="C190" s="107" t="s">
        <v>1432</v>
      </c>
      <c r="D190" s="108" t="s">
        <v>1432</v>
      </c>
      <c r="E190" s="109" t="s">
        <v>1432</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3825</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3"/>
    </row>
    <row r="191" ht="15.75" customHeight="1">
      <c r="A191" s="309" t="s">
        <v>5965</v>
      </c>
      <c r="B191" s="83" t="s">
        <v>221</v>
      </c>
      <c r="C191" s="84" t="s">
        <v>1432</v>
      </c>
      <c r="D191" s="85" t="s">
        <v>1432</v>
      </c>
      <c r="E191" s="86" t="s">
        <v>1432</v>
      </c>
      <c r="F191" s="87" t="s">
        <v>1432</v>
      </c>
      <c r="G191" s="83" t="s">
        <v>832</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5966</v>
      </c>
      <c r="B192" s="106" t="s">
        <v>1092</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2202</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5967</v>
      </c>
      <c r="B193" s="83" t="s">
        <v>441</v>
      </c>
      <c r="C193" s="84" t="s">
        <v>1432</v>
      </c>
      <c r="D193" s="85" t="s">
        <v>1432</v>
      </c>
      <c r="E193" s="86" t="s">
        <v>1432</v>
      </c>
      <c r="F193" s="87" t="s">
        <v>1432</v>
      </c>
      <c r="G193" s="83" t="s">
        <v>640</v>
      </c>
      <c r="H193" s="215"/>
      <c r="I193" s="215"/>
      <c r="J193" s="215"/>
      <c r="K193" s="93" t="s">
        <v>2638</v>
      </c>
      <c r="L193" s="215"/>
      <c r="M193" s="215"/>
      <c r="N193" s="215"/>
      <c r="O193" s="93" t="s">
        <v>5968</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2992</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2"/>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3"/>
    </row>
    <row r="195">
      <c r="A195" s="613"/>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1"/>
    </row>
    <row r="196">
      <c r="A196" s="612"/>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3"/>
    </row>
    <row r="197">
      <c r="A197" s="613"/>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1"/>
    </row>
    <row r="198" ht="15.75" customHeight="1">
      <c r="A198" s="614"/>
      <c r="B198" s="106" t="s">
        <v>1432</v>
      </c>
      <c r="C198" s="107" t="s">
        <v>1432</v>
      </c>
      <c r="D198" s="108" t="s">
        <v>1432</v>
      </c>
      <c r="E198" s="109" t="s">
        <v>1432</v>
      </c>
      <c r="F198" s="110" t="s">
        <v>1432</v>
      </c>
      <c r="G198" s="106" t="s">
        <v>1432</v>
      </c>
      <c r="H198" s="615"/>
      <c r="I198" s="616"/>
      <c r="J198" s="615"/>
      <c r="K198" s="615"/>
      <c r="L198" s="615"/>
      <c r="M198" s="615"/>
      <c r="N198" s="615"/>
      <c r="O198" s="615"/>
      <c r="P198" s="615"/>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17"/>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8"/>
      <c r="CO198" s="226"/>
      <c r="CP198" s="619"/>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0"/>
      <c r="B199" s="83" t="s">
        <v>1432</v>
      </c>
      <c r="C199" s="84" t="s">
        <v>1432</v>
      </c>
      <c r="D199" s="85" t="s">
        <v>1432</v>
      </c>
      <c r="E199" s="86" t="s">
        <v>1432</v>
      </c>
      <c r="F199" s="87" t="s">
        <v>1432</v>
      </c>
      <c r="G199" s="83" t="s">
        <v>1432</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4"/>
      <c r="B200" s="106" t="s">
        <v>1432</v>
      </c>
      <c r="C200" s="107" t="s">
        <v>1432</v>
      </c>
      <c r="D200" s="108" t="s">
        <v>1432</v>
      </c>
      <c r="E200" s="109" t="s">
        <v>1432</v>
      </c>
      <c r="F200" s="110" t="s">
        <v>1432</v>
      </c>
      <c r="G200" s="106" t="s">
        <v>1432</v>
      </c>
      <c r="H200" s="615"/>
      <c r="I200" s="616"/>
      <c r="J200" s="615"/>
      <c r="K200" s="615"/>
      <c r="L200" s="615"/>
      <c r="M200" s="615"/>
      <c r="N200" s="615"/>
      <c r="O200" s="615"/>
      <c r="P200" s="615"/>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17"/>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8"/>
      <c r="CO200" s="226"/>
      <c r="CP200" s="619"/>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0"/>
      <c r="B201" s="83" t="s">
        <v>1432</v>
      </c>
      <c r="C201" s="84" t="s">
        <v>1432</v>
      </c>
      <c r="D201" s="85" t="s">
        <v>1432</v>
      </c>
      <c r="E201" s="86" t="s">
        <v>1432</v>
      </c>
      <c r="F201" s="87" t="s">
        <v>1432</v>
      </c>
      <c r="G201" s="83" t="s">
        <v>1432</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4"/>
      <c r="B202" s="106" t="s">
        <v>1432</v>
      </c>
      <c r="C202" s="107" t="s">
        <v>1432</v>
      </c>
      <c r="D202" s="108" t="s">
        <v>1432</v>
      </c>
      <c r="E202" s="109" t="s">
        <v>1432</v>
      </c>
      <c r="F202" s="110" t="s">
        <v>1432</v>
      </c>
      <c r="G202" s="106" t="s">
        <v>1432</v>
      </c>
      <c r="H202" s="615"/>
      <c r="I202" s="616"/>
      <c r="J202" s="615"/>
      <c r="K202" s="615"/>
      <c r="L202" s="615"/>
      <c r="M202" s="615"/>
      <c r="N202" s="615"/>
      <c r="O202" s="615"/>
      <c r="P202" s="615"/>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17"/>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8"/>
      <c r="CO202" s="226"/>
      <c r="CP202" s="619"/>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0"/>
      <c r="B203" s="83" t="s">
        <v>1432</v>
      </c>
      <c r="C203" s="84" t="s">
        <v>1432</v>
      </c>
      <c r="D203" s="85" t="s">
        <v>1432</v>
      </c>
      <c r="E203" s="86" t="s">
        <v>1432</v>
      </c>
      <c r="F203" s="87" t="s">
        <v>1432</v>
      </c>
      <c r="G203" s="83" t="s">
        <v>1432</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4"/>
      <c r="B204" s="106" t="s">
        <v>1432</v>
      </c>
      <c r="C204" s="107" t="s">
        <v>1432</v>
      </c>
      <c r="D204" s="108" t="s">
        <v>1432</v>
      </c>
      <c r="E204" s="109" t="s">
        <v>1432</v>
      </c>
      <c r="F204" s="110" t="s">
        <v>1432</v>
      </c>
      <c r="G204" s="106" t="s">
        <v>1432</v>
      </c>
      <c r="H204" s="615"/>
      <c r="I204" s="616"/>
      <c r="J204" s="615"/>
      <c r="K204" s="615"/>
      <c r="L204" s="615"/>
      <c r="M204" s="615"/>
      <c r="N204" s="615"/>
      <c r="O204" s="615"/>
      <c r="P204" s="615"/>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17"/>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8"/>
      <c r="CO204" s="226"/>
      <c r="CP204" s="619"/>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0"/>
      <c r="B205" s="83" t="s">
        <v>1432</v>
      </c>
      <c r="C205" s="84" t="s">
        <v>1432</v>
      </c>
      <c r="D205" s="85" t="s">
        <v>1432</v>
      </c>
      <c r="E205" s="86" t="s">
        <v>1432</v>
      </c>
      <c r="F205" s="87" t="s">
        <v>1432</v>
      </c>
      <c r="G205" s="83" t="s">
        <v>1432</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4"/>
      <c r="B206" s="106" t="s">
        <v>1432</v>
      </c>
      <c r="C206" s="107" t="s">
        <v>1432</v>
      </c>
      <c r="D206" s="108" t="s">
        <v>1432</v>
      </c>
      <c r="E206" s="109" t="s">
        <v>1432</v>
      </c>
      <c r="F206" s="110" t="s">
        <v>1432</v>
      </c>
      <c r="G206" s="106" t="s">
        <v>1432</v>
      </c>
      <c r="H206" s="615"/>
      <c r="I206" s="616"/>
      <c r="J206" s="615"/>
      <c r="K206" s="615"/>
      <c r="L206" s="615"/>
      <c r="M206" s="615"/>
      <c r="N206" s="615"/>
      <c r="O206" s="615"/>
      <c r="P206" s="615"/>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17"/>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8"/>
      <c r="CO206" s="226"/>
      <c r="CP206" s="619"/>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0"/>
      <c r="B207" s="83" t="s">
        <v>1432</v>
      </c>
      <c r="C207" s="84" t="s">
        <v>1432</v>
      </c>
      <c r="D207" s="85" t="s">
        <v>1432</v>
      </c>
      <c r="E207" s="86" t="s">
        <v>1432</v>
      </c>
      <c r="F207" s="87" t="s">
        <v>1432</v>
      </c>
      <c r="G207" s="83" t="s">
        <v>1432</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4"/>
      <c r="B208" s="106" t="s">
        <v>1432</v>
      </c>
      <c r="C208" s="107" t="s">
        <v>1432</v>
      </c>
      <c r="D208" s="108" t="s">
        <v>1432</v>
      </c>
      <c r="E208" s="109" t="s">
        <v>1432</v>
      </c>
      <c r="F208" s="110" t="s">
        <v>1432</v>
      </c>
      <c r="G208" s="106" t="s">
        <v>1432</v>
      </c>
      <c r="H208" s="615"/>
      <c r="I208" s="616"/>
      <c r="J208" s="615"/>
      <c r="K208" s="615"/>
      <c r="L208" s="615"/>
      <c r="M208" s="615"/>
      <c r="N208" s="615"/>
      <c r="O208" s="615"/>
      <c r="P208" s="615"/>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17"/>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8"/>
      <c r="CO208" s="226"/>
      <c r="CP208" s="619"/>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0"/>
      <c r="B209" s="83" t="s">
        <v>1432</v>
      </c>
      <c r="C209" s="84" t="s">
        <v>1432</v>
      </c>
      <c r="D209" s="85" t="s">
        <v>1432</v>
      </c>
      <c r="E209" s="86" t="s">
        <v>1432</v>
      </c>
      <c r="F209" s="87" t="s">
        <v>1432</v>
      </c>
      <c r="G209" s="83" t="s">
        <v>1432</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4"/>
      <c r="B210" s="106" t="s">
        <v>1432</v>
      </c>
      <c r="C210" s="107" t="s">
        <v>1432</v>
      </c>
      <c r="D210" s="108" t="s">
        <v>1432</v>
      </c>
      <c r="E210" s="109" t="s">
        <v>1432</v>
      </c>
      <c r="F210" s="110" t="s">
        <v>1432</v>
      </c>
      <c r="G210" s="106" t="s">
        <v>1432</v>
      </c>
      <c r="H210" s="615"/>
      <c r="I210" s="616"/>
      <c r="J210" s="615"/>
      <c r="K210" s="615"/>
      <c r="L210" s="615"/>
      <c r="M210" s="615"/>
      <c r="N210" s="615"/>
      <c r="O210" s="615"/>
      <c r="P210" s="615"/>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17"/>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8"/>
      <c r="CO210" s="226"/>
      <c r="CP210" s="619"/>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0"/>
      <c r="B211" s="83" t="s">
        <v>1432</v>
      </c>
      <c r="C211" s="84" t="s">
        <v>1432</v>
      </c>
      <c r="D211" s="85" t="s">
        <v>1432</v>
      </c>
      <c r="E211" s="86" t="s">
        <v>1432</v>
      </c>
      <c r="F211" s="87" t="s">
        <v>1432</v>
      </c>
      <c r="G211" s="83" t="s">
        <v>1432</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4"/>
      <c r="B212" s="106" t="s">
        <v>1432</v>
      </c>
      <c r="C212" s="107" t="s">
        <v>1432</v>
      </c>
      <c r="D212" s="108" t="s">
        <v>1432</v>
      </c>
      <c r="E212" s="109" t="s">
        <v>1432</v>
      </c>
      <c r="F212" s="110" t="s">
        <v>1432</v>
      </c>
      <c r="G212" s="106" t="s">
        <v>1432</v>
      </c>
      <c r="H212" s="615"/>
      <c r="I212" s="616"/>
      <c r="J212" s="615"/>
      <c r="K212" s="615"/>
      <c r="L212" s="615"/>
      <c r="M212" s="615"/>
      <c r="N212" s="615"/>
      <c r="O212" s="615"/>
      <c r="P212" s="615"/>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17"/>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8"/>
      <c r="CO212" s="226"/>
      <c r="CP212" s="619"/>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0"/>
      <c r="B213" s="83" t="s">
        <v>1432</v>
      </c>
      <c r="C213" s="84" t="s">
        <v>1432</v>
      </c>
      <c r="D213" s="85" t="s">
        <v>1432</v>
      </c>
      <c r="E213" s="86" t="s">
        <v>1432</v>
      </c>
      <c r="F213" s="87" t="s">
        <v>1432</v>
      </c>
      <c r="G213" s="83" t="s">
        <v>1432</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4"/>
      <c r="B214" s="106" t="s">
        <v>1432</v>
      </c>
      <c r="C214" s="107" t="s">
        <v>1432</v>
      </c>
      <c r="D214" s="108" t="s">
        <v>1432</v>
      </c>
      <c r="E214" s="109" t="s">
        <v>1432</v>
      </c>
      <c r="F214" s="110" t="s">
        <v>1432</v>
      </c>
      <c r="G214" s="106" t="s">
        <v>1432</v>
      </c>
      <c r="H214" s="615"/>
      <c r="I214" s="616"/>
      <c r="J214" s="615"/>
      <c r="K214" s="615"/>
      <c r="L214" s="615"/>
      <c r="M214" s="615"/>
      <c r="N214" s="615"/>
      <c r="O214" s="615"/>
      <c r="P214" s="615"/>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17"/>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8"/>
      <c r="CO214" s="226"/>
      <c r="CP214" s="619"/>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0"/>
      <c r="B215" s="83" t="s">
        <v>1432</v>
      </c>
      <c r="C215" s="84" t="s">
        <v>1432</v>
      </c>
      <c r="D215" s="85" t="s">
        <v>1432</v>
      </c>
      <c r="E215" s="86" t="s">
        <v>1432</v>
      </c>
      <c r="F215" s="87" t="s">
        <v>1432</v>
      </c>
      <c r="G215" s="83" t="s">
        <v>1432</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4"/>
      <c r="B216" s="106" t="s">
        <v>1432</v>
      </c>
      <c r="C216" s="107" t="s">
        <v>1432</v>
      </c>
      <c r="D216" s="108" t="s">
        <v>1432</v>
      </c>
      <c r="E216" s="109" t="s">
        <v>1432</v>
      </c>
      <c r="F216" s="110" t="s">
        <v>1432</v>
      </c>
      <c r="G216" s="106" t="s">
        <v>1432</v>
      </c>
      <c r="H216" s="615"/>
      <c r="I216" s="616"/>
      <c r="J216" s="615"/>
      <c r="K216" s="615"/>
      <c r="L216" s="615"/>
      <c r="M216" s="615"/>
      <c r="N216" s="615"/>
      <c r="O216" s="615"/>
      <c r="P216" s="615"/>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17"/>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8"/>
      <c r="CO216" s="226"/>
      <c r="CP216" s="619"/>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0"/>
      <c r="B217" s="83" t="s">
        <v>1432</v>
      </c>
      <c r="C217" s="84" t="s">
        <v>1432</v>
      </c>
      <c r="D217" s="85" t="s">
        <v>1432</v>
      </c>
      <c r="E217" s="86" t="s">
        <v>1432</v>
      </c>
      <c r="F217" s="87" t="s">
        <v>1432</v>
      </c>
      <c r="G217" s="83" t="s">
        <v>1432</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4"/>
      <c r="B218" s="106" t="s">
        <v>1432</v>
      </c>
      <c r="C218" s="107" t="s">
        <v>1432</v>
      </c>
      <c r="D218" s="108" t="s">
        <v>1432</v>
      </c>
      <c r="E218" s="109" t="s">
        <v>1432</v>
      </c>
      <c r="F218" s="110" t="s">
        <v>1432</v>
      </c>
      <c r="G218" s="106" t="s">
        <v>1432</v>
      </c>
      <c r="H218" s="615"/>
      <c r="I218" s="616"/>
      <c r="J218" s="615"/>
      <c r="K218" s="615"/>
      <c r="L218" s="615"/>
      <c r="M218" s="615"/>
      <c r="N218" s="615"/>
      <c r="O218" s="615"/>
      <c r="P218" s="615"/>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17"/>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8"/>
      <c r="CO218" s="226"/>
      <c r="CP218" s="619"/>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0"/>
      <c r="B219" s="83" t="s">
        <v>1432</v>
      </c>
      <c r="C219" s="84" t="s">
        <v>1432</v>
      </c>
      <c r="D219" s="85" t="s">
        <v>1432</v>
      </c>
      <c r="E219" s="86" t="s">
        <v>1432</v>
      </c>
      <c r="F219" s="87" t="s">
        <v>1432</v>
      </c>
      <c r="G219" s="83" t="s">
        <v>1432</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4"/>
      <c r="B220" s="106" t="s">
        <v>1432</v>
      </c>
      <c r="C220" s="107" t="s">
        <v>1432</v>
      </c>
      <c r="D220" s="108" t="s">
        <v>1432</v>
      </c>
      <c r="E220" s="109" t="s">
        <v>1432</v>
      </c>
      <c r="F220" s="110" t="s">
        <v>1432</v>
      </c>
      <c r="G220" s="106" t="s">
        <v>1432</v>
      </c>
      <c r="H220" s="615"/>
      <c r="I220" s="616"/>
      <c r="J220" s="615"/>
      <c r="K220" s="615"/>
      <c r="L220" s="615"/>
      <c r="M220" s="615"/>
      <c r="N220" s="615"/>
      <c r="O220" s="615"/>
      <c r="P220" s="615"/>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17"/>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8"/>
      <c r="CO220" s="226"/>
      <c r="CP220" s="619"/>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0"/>
      <c r="B221" s="83" t="s">
        <v>1432</v>
      </c>
      <c r="C221" s="84" t="s">
        <v>1432</v>
      </c>
      <c r="D221" s="85" t="s">
        <v>1432</v>
      </c>
      <c r="E221" s="86" t="s">
        <v>1432</v>
      </c>
      <c r="F221" s="87" t="s">
        <v>1432</v>
      </c>
      <c r="G221" s="83" t="s">
        <v>1432</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4"/>
      <c r="B222" s="106" t="s">
        <v>1432</v>
      </c>
      <c r="C222" s="107" t="s">
        <v>1432</v>
      </c>
      <c r="D222" s="108" t="s">
        <v>1432</v>
      </c>
      <c r="E222" s="109" t="s">
        <v>1432</v>
      </c>
      <c r="F222" s="110" t="s">
        <v>1432</v>
      </c>
      <c r="G222" s="106" t="s">
        <v>1432</v>
      </c>
      <c r="H222" s="615"/>
      <c r="I222" s="616"/>
      <c r="J222" s="615"/>
      <c r="K222" s="615"/>
      <c r="L222" s="615"/>
      <c r="M222" s="615"/>
      <c r="N222" s="615"/>
      <c r="O222" s="615"/>
      <c r="P222" s="615"/>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17"/>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8"/>
      <c r="CO222" s="226"/>
      <c r="CP222" s="619"/>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0"/>
      <c r="B223" s="83" t="s">
        <v>1432</v>
      </c>
      <c r="C223" s="84" t="s">
        <v>1432</v>
      </c>
      <c r="D223" s="85" t="s">
        <v>1432</v>
      </c>
      <c r="E223" s="86" t="s">
        <v>1432</v>
      </c>
      <c r="F223" s="87" t="s">
        <v>1432</v>
      </c>
      <c r="G223" s="83" t="s">
        <v>1432</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4"/>
      <c r="B224" s="106" t="s">
        <v>1432</v>
      </c>
      <c r="C224" s="107" t="s">
        <v>1432</v>
      </c>
      <c r="D224" s="108" t="s">
        <v>1432</v>
      </c>
      <c r="E224" s="109" t="s">
        <v>1432</v>
      </c>
      <c r="F224" s="110" t="s">
        <v>1432</v>
      </c>
      <c r="G224" s="106" t="s">
        <v>1432</v>
      </c>
      <c r="H224" s="615"/>
      <c r="I224" s="616"/>
      <c r="J224" s="615"/>
      <c r="K224" s="615"/>
      <c r="L224" s="615"/>
      <c r="M224" s="615"/>
      <c r="N224" s="615"/>
      <c r="O224" s="615"/>
      <c r="P224" s="615"/>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17"/>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8"/>
      <c r="CO224" s="226"/>
      <c r="CP224" s="619"/>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0"/>
      <c r="B225" s="83" t="s">
        <v>1432</v>
      </c>
      <c r="C225" s="84" t="s">
        <v>1432</v>
      </c>
      <c r="D225" s="85" t="s">
        <v>1432</v>
      </c>
      <c r="E225" s="86" t="s">
        <v>1432</v>
      </c>
      <c r="F225" s="87" t="s">
        <v>1432</v>
      </c>
      <c r="G225" s="83" t="s">
        <v>1432</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4"/>
      <c r="B226" s="106" t="s">
        <v>1432</v>
      </c>
      <c r="C226" s="107" t="s">
        <v>1432</v>
      </c>
      <c r="D226" s="108" t="s">
        <v>1432</v>
      </c>
      <c r="E226" s="109" t="s">
        <v>1432</v>
      </c>
      <c r="F226" s="110" t="s">
        <v>1432</v>
      </c>
      <c r="G226" s="106" t="s">
        <v>1432</v>
      </c>
      <c r="H226" s="615"/>
      <c r="I226" s="616"/>
      <c r="J226" s="615"/>
      <c r="K226" s="615"/>
      <c r="L226" s="615"/>
      <c r="M226" s="615"/>
      <c r="N226" s="615"/>
      <c r="O226" s="615"/>
      <c r="P226" s="615"/>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17"/>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8"/>
      <c r="CO226" s="226"/>
      <c r="CP226" s="619"/>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0"/>
      <c r="B227" s="83" t="s">
        <v>1432</v>
      </c>
      <c r="C227" s="84" t="s">
        <v>1432</v>
      </c>
      <c r="D227" s="85" t="s">
        <v>1432</v>
      </c>
      <c r="E227" s="86" t="s">
        <v>1432</v>
      </c>
      <c r="F227" s="87" t="s">
        <v>1432</v>
      </c>
      <c r="G227" s="83" t="s">
        <v>1432</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4"/>
      <c r="B228" s="106" t="s">
        <v>1432</v>
      </c>
      <c r="C228" s="107" t="s">
        <v>1432</v>
      </c>
      <c r="D228" s="108" t="s">
        <v>1432</v>
      </c>
      <c r="E228" s="109" t="s">
        <v>1432</v>
      </c>
      <c r="F228" s="110" t="s">
        <v>1432</v>
      </c>
      <c r="G228" s="106" t="s">
        <v>1432</v>
      </c>
      <c r="H228" s="615"/>
      <c r="I228" s="616"/>
      <c r="J228" s="615"/>
      <c r="K228" s="615"/>
      <c r="L228" s="615"/>
      <c r="M228" s="615"/>
      <c r="N228" s="615"/>
      <c r="O228" s="615"/>
      <c r="P228" s="615"/>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17"/>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8"/>
      <c r="CO228" s="226"/>
      <c r="CP228" s="619"/>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0"/>
      <c r="B229" s="83" t="s">
        <v>1432</v>
      </c>
      <c r="C229" s="84" t="s">
        <v>1432</v>
      </c>
      <c r="D229" s="85" t="s">
        <v>1432</v>
      </c>
      <c r="E229" s="86" t="s">
        <v>1432</v>
      </c>
      <c r="F229" s="87" t="s">
        <v>1432</v>
      </c>
      <c r="G229" s="83" t="s">
        <v>1432</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4"/>
      <c r="B230" s="106" t="s">
        <v>1432</v>
      </c>
      <c r="C230" s="107" t="s">
        <v>1432</v>
      </c>
      <c r="D230" s="108" t="s">
        <v>1432</v>
      </c>
      <c r="E230" s="109" t="s">
        <v>1432</v>
      </c>
      <c r="F230" s="110" t="s">
        <v>1432</v>
      </c>
      <c r="G230" s="106" t="s">
        <v>1432</v>
      </c>
      <c r="H230" s="615"/>
      <c r="I230" s="616"/>
      <c r="J230" s="615"/>
      <c r="K230" s="615"/>
      <c r="L230" s="615"/>
      <c r="M230" s="615"/>
      <c r="N230" s="615"/>
      <c r="O230" s="615"/>
      <c r="P230" s="615"/>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17"/>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8"/>
      <c r="CO230" s="226"/>
      <c r="CP230" s="619"/>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0"/>
      <c r="B231" s="83" t="s">
        <v>1432</v>
      </c>
      <c r="C231" s="84" t="s">
        <v>1432</v>
      </c>
      <c r="D231" s="85" t="s">
        <v>1432</v>
      </c>
      <c r="E231" s="86" t="s">
        <v>1432</v>
      </c>
      <c r="F231" s="87" t="s">
        <v>1432</v>
      </c>
      <c r="G231" s="83" t="s">
        <v>1432</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4"/>
      <c r="B232" s="106" t="s">
        <v>1432</v>
      </c>
      <c r="C232" s="107" t="s">
        <v>1432</v>
      </c>
      <c r="D232" s="108" t="s">
        <v>1432</v>
      </c>
      <c r="E232" s="109" t="s">
        <v>1432</v>
      </c>
      <c r="F232" s="110" t="s">
        <v>1432</v>
      </c>
      <c r="G232" s="106" t="s">
        <v>1432</v>
      </c>
      <c r="H232" s="615"/>
      <c r="I232" s="616"/>
      <c r="J232" s="615"/>
      <c r="K232" s="615"/>
      <c r="L232" s="615"/>
      <c r="M232" s="615"/>
      <c r="N232" s="615"/>
      <c r="O232" s="615"/>
      <c r="P232" s="615"/>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17"/>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8"/>
      <c r="CO232" s="226"/>
      <c r="CP232" s="619"/>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0"/>
      <c r="B233" s="83" t="s">
        <v>1432</v>
      </c>
      <c r="C233" s="84" t="s">
        <v>1432</v>
      </c>
      <c r="D233" s="85" t="s">
        <v>1432</v>
      </c>
      <c r="E233" s="86" t="s">
        <v>1432</v>
      </c>
      <c r="F233" s="87" t="s">
        <v>1432</v>
      </c>
      <c r="G233" s="83" t="s">
        <v>1432</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4"/>
      <c r="B234" s="106" t="s">
        <v>1432</v>
      </c>
      <c r="C234" s="107" t="s">
        <v>1432</v>
      </c>
      <c r="D234" s="108" t="s">
        <v>1432</v>
      </c>
      <c r="E234" s="109" t="s">
        <v>1432</v>
      </c>
      <c r="F234" s="110" t="s">
        <v>1432</v>
      </c>
      <c r="G234" s="106" t="s">
        <v>1432</v>
      </c>
      <c r="H234" s="615"/>
      <c r="I234" s="616"/>
      <c r="J234" s="615"/>
      <c r="K234" s="615"/>
      <c r="L234" s="615"/>
      <c r="M234" s="615"/>
      <c r="N234" s="615"/>
      <c r="O234" s="615"/>
      <c r="P234" s="615"/>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17"/>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8"/>
      <c r="CO234" s="226"/>
      <c r="CP234" s="619"/>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0"/>
      <c r="B235" s="83" t="s">
        <v>1432</v>
      </c>
      <c r="C235" s="84" t="s">
        <v>1432</v>
      </c>
      <c r="D235" s="85" t="s">
        <v>1432</v>
      </c>
      <c r="E235" s="86" t="s">
        <v>1432</v>
      </c>
      <c r="F235" s="87" t="s">
        <v>1432</v>
      </c>
      <c r="G235" s="83" t="s">
        <v>1432</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4"/>
      <c r="B236" s="106" t="s">
        <v>1432</v>
      </c>
      <c r="C236" s="107" t="s">
        <v>1432</v>
      </c>
      <c r="D236" s="108" t="s">
        <v>1432</v>
      </c>
      <c r="E236" s="109" t="s">
        <v>1432</v>
      </c>
      <c r="F236" s="110" t="s">
        <v>1432</v>
      </c>
      <c r="G236" s="106" t="s">
        <v>1432</v>
      </c>
      <c r="H236" s="615"/>
      <c r="I236" s="616"/>
      <c r="J236" s="615"/>
      <c r="K236" s="615"/>
      <c r="L236" s="615"/>
      <c r="M236" s="615"/>
      <c r="N236" s="615"/>
      <c r="O236" s="615"/>
      <c r="P236" s="615"/>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17"/>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8"/>
      <c r="CO236" s="226"/>
      <c r="CP236" s="619"/>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0"/>
      <c r="B237" s="83" t="s">
        <v>1432</v>
      </c>
      <c r="C237" s="84" t="s">
        <v>1432</v>
      </c>
      <c r="D237" s="85" t="s">
        <v>1432</v>
      </c>
      <c r="E237" s="86" t="s">
        <v>1432</v>
      </c>
      <c r="F237" s="87" t="s">
        <v>1432</v>
      </c>
      <c r="G237" s="83" t="s">
        <v>1432</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4"/>
      <c r="B238" s="106" t="s">
        <v>1432</v>
      </c>
      <c r="C238" s="107" t="s">
        <v>1432</v>
      </c>
      <c r="D238" s="108" t="s">
        <v>1432</v>
      </c>
      <c r="E238" s="109" t="s">
        <v>1432</v>
      </c>
      <c r="F238" s="110" t="s">
        <v>1432</v>
      </c>
      <c r="G238" s="106" t="s">
        <v>1432</v>
      </c>
      <c r="H238" s="615"/>
      <c r="I238" s="616"/>
      <c r="J238" s="615"/>
      <c r="K238" s="615"/>
      <c r="L238" s="615"/>
      <c r="M238" s="615"/>
      <c r="N238" s="615"/>
      <c r="O238" s="615"/>
      <c r="P238" s="615"/>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17"/>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8"/>
      <c r="CO238" s="226"/>
      <c r="CP238" s="619"/>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0"/>
      <c r="B239" s="83" t="s">
        <v>1432</v>
      </c>
      <c r="C239" s="84" t="s">
        <v>1432</v>
      </c>
      <c r="D239" s="85" t="s">
        <v>1432</v>
      </c>
      <c r="E239" s="86" t="s">
        <v>1432</v>
      </c>
      <c r="F239" s="87" t="s">
        <v>1432</v>
      </c>
      <c r="G239" s="83" t="s">
        <v>1432</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4"/>
      <c r="B240" s="106" t="s">
        <v>1432</v>
      </c>
      <c r="C240" s="107" t="s">
        <v>1432</v>
      </c>
      <c r="D240" s="108" t="s">
        <v>1432</v>
      </c>
      <c r="E240" s="109" t="s">
        <v>1432</v>
      </c>
      <c r="F240" s="110" t="s">
        <v>1432</v>
      </c>
      <c r="G240" s="106" t="s">
        <v>1432</v>
      </c>
      <c r="H240" s="615"/>
      <c r="I240" s="616"/>
      <c r="J240" s="615"/>
      <c r="K240" s="615"/>
      <c r="L240" s="615"/>
      <c r="M240" s="615"/>
      <c r="N240" s="615"/>
      <c r="O240" s="615"/>
      <c r="P240" s="615"/>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17"/>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8"/>
      <c r="CO240" s="226"/>
      <c r="CP240" s="619"/>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0"/>
      <c r="B241" s="83" t="s">
        <v>1432</v>
      </c>
      <c r="C241" s="84" t="s">
        <v>1432</v>
      </c>
      <c r="D241" s="85" t="s">
        <v>1432</v>
      </c>
      <c r="E241" s="86" t="s">
        <v>1432</v>
      </c>
      <c r="F241" s="87" t="s">
        <v>1432</v>
      </c>
      <c r="G241" s="83" t="s">
        <v>1432</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4"/>
      <c r="B242" s="106" t="s">
        <v>1432</v>
      </c>
      <c r="C242" s="107" t="s">
        <v>1432</v>
      </c>
      <c r="D242" s="108" t="s">
        <v>1432</v>
      </c>
      <c r="E242" s="109" t="s">
        <v>1432</v>
      </c>
      <c r="F242" s="110" t="s">
        <v>1432</v>
      </c>
      <c r="G242" s="106" t="s">
        <v>1432</v>
      </c>
      <c r="H242" s="615"/>
      <c r="I242" s="616"/>
      <c r="J242" s="615"/>
      <c r="K242" s="615"/>
      <c r="L242" s="615"/>
      <c r="M242" s="615"/>
      <c r="N242" s="615"/>
      <c r="O242" s="615"/>
      <c r="P242" s="615"/>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17"/>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8"/>
      <c r="CO242" s="226"/>
      <c r="CP242" s="619"/>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0"/>
      <c r="B243" s="83" t="s">
        <v>1432</v>
      </c>
      <c r="C243" s="84" t="s">
        <v>1432</v>
      </c>
      <c r="D243" s="85" t="s">
        <v>1432</v>
      </c>
      <c r="E243" s="86" t="s">
        <v>1432</v>
      </c>
      <c r="F243" s="87" t="s">
        <v>1432</v>
      </c>
      <c r="G243" s="83" t="s">
        <v>1432</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4"/>
      <c r="B244" s="106" t="s">
        <v>1432</v>
      </c>
      <c r="C244" s="107" t="s">
        <v>1432</v>
      </c>
      <c r="D244" s="108" t="s">
        <v>1432</v>
      </c>
      <c r="E244" s="109" t="s">
        <v>1432</v>
      </c>
      <c r="F244" s="110" t="s">
        <v>1432</v>
      </c>
      <c r="G244" s="106" t="s">
        <v>1432</v>
      </c>
      <c r="H244" s="615"/>
      <c r="I244" s="616"/>
      <c r="J244" s="615"/>
      <c r="K244" s="615"/>
      <c r="L244" s="615"/>
      <c r="M244" s="615"/>
      <c r="N244" s="615"/>
      <c r="O244" s="615"/>
      <c r="P244" s="615"/>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17"/>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8"/>
      <c r="CO244" s="226"/>
      <c r="CP244" s="619"/>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0"/>
      <c r="B245" s="83" t="s">
        <v>1432</v>
      </c>
      <c r="C245" s="84" t="s">
        <v>1432</v>
      </c>
      <c r="D245" s="85" t="s">
        <v>1432</v>
      </c>
      <c r="E245" s="86" t="s">
        <v>1432</v>
      </c>
      <c r="F245" s="87" t="s">
        <v>1432</v>
      </c>
      <c r="G245" s="83" t="s">
        <v>1432</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4"/>
      <c r="B246" s="106" t="s">
        <v>1432</v>
      </c>
      <c r="C246" s="107" t="s">
        <v>1432</v>
      </c>
      <c r="D246" s="108" t="s">
        <v>1432</v>
      </c>
      <c r="E246" s="109" t="s">
        <v>1432</v>
      </c>
      <c r="F246" s="110" t="s">
        <v>1432</v>
      </c>
      <c r="G246" s="106" t="s">
        <v>1432</v>
      </c>
      <c r="H246" s="615"/>
      <c r="I246" s="616"/>
      <c r="J246" s="615"/>
      <c r="K246" s="615"/>
      <c r="L246" s="615"/>
      <c r="M246" s="615"/>
      <c r="N246" s="615"/>
      <c r="O246" s="615"/>
      <c r="P246" s="615"/>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17"/>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8"/>
      <c r="CO246" s="226"/>
      <c r="CP246" s="619"/>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0"/>
      <c r="B247" s="83" t="s">
        <v>1432</v>
      </c>
      <c r="C247" s="84" t="s">
        <v>1432</v>
      </c>
      <c r="D247" s="85" t="s">
        <v>1432</v>
      </c>
      <c r="E247" s="86" t="s">
        <v>1432</v>
      </c>
      <c r="F247" s="87" t="s">
        <v>1432</v>
      </c>
      <c r="G247" s="83" t="s">
        <v>1432</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4"/>
      <c r="B248" s="106" t="s">
        <v>1432</v>
      </c>
      <c r="C248" s="107" t="s">
        <v>1432</v>
      </c>
      <c r="D248" s="108" t="s">
        <v>1432</v>
      </c>
      <c r="E248" s="109" t="s">
        <v>1432</v>
      </c>
      <c r="F248" s="110" t="s">
        <v>1432</v>
      </c>
      <c r="G248" s="106" t="s">
        <v>1432</v>
      </c>
      <c r="H248" s="615"/>
      <c r="I248" s="616"/>
      <c r="J248" s="615"/>
      <c r="K248" s="615"/>
      <c r="L248" s="615"/>
      <c r="M248" s="615"/>
      <c r="N248" s="615"/>
      <c r="O248" s="615"/>
      <c r="P248" s="615"/>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17"/>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8"/>
      <c r="CO248" s="226"/>
      <c r="CP248" s="619"/>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0"/>
      <c r="B249" s="83" t="s">
        <v>1432</v>
      </c>
      <c r="C249" s="84" t="s">
        <v>1432</v>
      </c>
      <c r="D249" s="85" t="s">
        <v>1432</v>
      </c>
      <c r="E249" s="86" t="s">
        <v>1432</v>
      </c>
      <c r="F249" s="87" t="s">
        <v>1432</v>
      </c>
      <c r="G249" s="83" t="s">
        <v>1432</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4"/>
      <c r="B250" s="106" t="s">
        <v>1432</v>
      </c>
      <c r="C250" s="107" t="s">
        <v>1432</v>
      </c>
      <c r="D250" s="108" t="s">
        <v>1432</v>
      </c>
      <c r="E250" s="109" t="s">
        <v>1432</v>
      </c>
      <c r="F250" s="110" t="s">
        <v>1432</v>
      </c>
      <c r="G250" s="106" t="s">
        <v>1432</v>
      </c>
      <c r="H250" s="615"/>
      <c r="I250" s="616"/>
      <c r="J250" s="615"/>
      <c r="K250" s="615"/>
      <c r="L250" s="615"/>
      <c r="M250" s="615"/>
      <c r="N250" s="615"/>
      <c r="O250" s="615"/>
      <c r="P250" s="615"/>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17"/>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8"/>
      <c r="CO250" s="226"/>
      <c r="CP250" s="619"/>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0"/>
      <c r="B251" s="83" t="s">
        <v>1432</v>
      </c>
      <c r="C251" s="84" t="s">
        <v>1432</v>
      </c>
      <c r="D251" s="85" t="s">
        <v>1432</v>
      </c>
      <c r="E251" s="86" t="s">
        <v>1432</v>
      </c>
      <c r="F251" s="87" t="s">
        <v>1432</v>
      </c>
      <c r="G251" s="83" t="s">
        <v>1432</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4"/>
      <c r="B252" s="106" t="s">
        <v>1432</v>
      </c>
      <c r="C252" s="107" t="s">
        <v>1432</v>
      </c>
      <c r="D252" s="108" t="s">
        <v>1432</v>
      </c>
      <c r="E252" s="109" t="s">
        <v>1432</v>
      </c>
      <c r="F252" s="110" t="s">
        <v>1432</v>
      </c>
      <c r="G252" s="106" t="s">
        <v>1432</v>
      </c>
      <c r="H252" s="615"/>
      <c r="I252" s="616"/>
      <c r="J252" s="615"/>
      <c r="K252" s="615"/>
      <c r="L252" s="615"/>
      <c r="M252" s="615"/>
      <c r="N252" s="615"/>
      <c r="O252" s="615"/>
      <c r="P252" s="615"/>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17"/>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8"/>
      <c r="CO252" s="226"/>
      <c r="CP252" s="619"/>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0"/>
      <c r="B253" s="83" t="s">
        <v>1432</v>
      </c>
      <c r="C253" s="84" t="s">
        <v>1432</v>
      </c>
      <c r="D253" s="85" t="s">
        <v>1432</v>
      </c>
      <c r="E253" s="86" t="s">
        <v>1432</v>
      </c>
      <c r="F253" s="87" t="s">
        <v>1432</v>
      </c>
      <c r="G253" s="83" t="s">
        <v>1432</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4"/>
      <c r="B254" s="106" t="s">
        <v>1432</v>
      </c>
      <c r="C254" s="107" t="s">
        <v>1432</v>
      </c>
      <c r="D254" s="108" t="s">
        <v>1432</v>
      </c>
      <c r="E254" s="109" t="s">
        <v>1432</v>
      </c>
      <c r="F254" s="110" t="s">
        <v>1432</v>
      </c>
      <c r="G254" s="106" t="s">
        <v>1432</v>
      </c>
      <c r="H254" s="615"/>
      <c r="I254" s="616"/>
      <c r="J254" s="615"/>
      <c r="K254" s="615"/>
      <c r="L254" s="615"/>
      <c r="M254" s="615"/>
      <c r="N254" s="615"/>
      <c r="O254" s="615"/>
      <c r="P254" s="615"/>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17"/>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8"/>
      <c r="CO254" s="226"/>
      <c r="CP254" s="619"/>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0"/>
      <c r="B255" s="83" t="s">
        <v>1432</v>
      </c>
      <c r="C255" s="84" t="s">
        <v>1432</v>
      </c>
      <c r="D255" s="85" t="s">
        <v>1432</v>
      </c>
      <c r="E255" s="86" t="s">
        <v>1432</v>
      </c>
      <c r="F255" s="87" t="s">
        <v>1432</v>
      </c>
      <c r="G255" s="83" t="s">
        <v>1432</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4"/>
      <c r="B256" s="106" t="s">
        <v>1432</v>
      </c>
      <c r="C256" s="107" t="s">
        <v>1432</v>
      </c>
      <c r="D256" s="108" t="s">
        <v>1432</v>
      </c>
      <c r="E256" s="109" t="s">
        <v>1432</v>
      </c>
      <c r="F256" s="110" t="s">
        <v>1432</v>
      </c>
      <c r="G256" s="106" t="s">
        <v>1432</v>
      </c>
      <c r="H256" s="615"/>
      <c r="I256" s="616"/>
      <c r="J256" s="615"/>
      <c r="K256" s="615"/>
      <c r="L256" s="615"/>
      <c r="M256" s="615"/>
      <c r="N256" s="615"/>
      <c r="O256" s="615"/>
      <c r="P256" s="615"/>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17"/>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8"/>
      <c r="CO256" s="226"/>
      <c r="CP256" s="619"/>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0"/>
      <c r="B257" s="83" t="s">
        <v>1432</v>
      </c>
      <c r="C257" s="84" t="s">
        <v>1432</v>
      </c>
      <c r="D257" s="85" t="s">
        <v>1432</v>
      </c>
      <c r="E257" s="86" t="s">
        <v>1432</v>
      </c>
      <c r="F257" s="87" t="s">
        <v>1432</v>
      </c>
      <c r="G257" s="83" t="s">
        <v>1432</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4"/>
      <c r="B258" s="106" t="s">
        <v>1432</v>
      </c>
      <c r="C258" s="107" t="s">
        <v>1432</v>
      </c>
      <c r="D258" s="108" t="s">
        <v>1432</v>
      </c>
      <c r="E258" s="109" t="s">
        <v>1432</v>
      </c>
      <c r="F258" s="110" t="s">
        <v>1432</v>
      </c>
      <c r="G258" s="106" t="s">
        <v>1432</v>
      </c>
      <c r="H258" s="615"/>
      <c r="I258" s="616"/>
      <c r="J258" s="615"/>
      <c r="K258" s="615"/>
      <c r="L258" s="615"/>
      <c r="M258" s="615"/>
      <c r="N258" s="615"/>
      <c r="O258" s="615"/>
      <c r="P258" s="615"/>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17"/>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8"/>
      <c r="CO258" s="226"/>
      <c r="CP258" s="619"/>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0"/>
      <c r="B259" s="83" t="s">
        <v>1432</v>
      </c>
      <c r="C259" s="84" t="s">
        <v>1432</v>
      </c>
      <c r="D259" s="85" t="s">
        <v>1432</v>
      </c>
      <c r="E259" s="86" t="s">
        <v>1432</v>
      </c>
      <c r="F259" s="87" t="s">
        <v>1432</v>
      </c>
      <c r="G259" s="83" t="s">
        <v>1432</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4"/>
      <c r="B260" s="106" t="s">
        <v>1432</v>
      </c>
      <c r="C260" s="107" t="s">
        <v>1432</v>
      </c>
      <c r="D260" s="108" t="s">
        <v>1432</v>
      </c>
      <c r="E260" s="109" t="s">
        <v>1432</v>
      </c>
      <c r="F260" s="110" t="s">
        <v>1432</v>
      </c>
      <c r="G260" s="106" t="s">
        <v>1432</v>
      </c>
      <c r="H260" s="615"/>
      <c r="I260" s="616"/>
      <c r="J260" s="615"/>
      <c r="K260" s="615"/>
      <c r="L260" s="615"/>
      <c r="M260" s="615"/>
      <c r="N260" s="615"/>
      <c r="O260" s="615"/>
      <c r="P260" s="615"/>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17"/>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8"/>
      <c r="CO260" s="226"/>
      <c r="CP260" s="619"/>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0"/>
      <c r="B261" s="83" t="s">
        <v>1432</v>
      </c>
      <c r="C261" s="84" t="s">
        <v>1432</v>
      </c>
      <c r="D261" s="85" t="s">
        <v>1432</v>
      </c>
      <c r="E261" s="86" t="s">
        <v>1432</v>
      </c>
      <c r="F261" s="87" t="s">
        <v>1432</v>
      </c>
      <c r="G261" s="83" t="s">
        <v>1432</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4"/>
      <c r="B262" s="106" t="s">
        <v>1432</v>
      </c>
      <c r="C262" s="107" t="s">
        <v>1432</v>
      </c>
      <c r="D262" s="108" t="s">
        <v>1432</v>
      </c>
      <c r="E262" s="109" t="s">
        <v>1432</v>
      </c>
      <c r="F262" s="110" t="s">
        <v>1432</v>
      </c>
      <c r="G262" s="106" t="s">
        <v>1432</v>
      </c>
      <c r="H262" s="615"/>
      <c r="I262" s="616"/>
      <c r="J262" s="615"/>
      <c r="K262" s="615"/>
      <c r="L262" s="615"/>
      <c r="M262" s="615"/>
      <c r="N262" s="615"/>
      <c r="O262" s="615"/>
      <c r="P262" s="615"/>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17"/>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8"/>
      <c r="CO262" s="226"/>
      <c r="CP262" s="619"/>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0"/>
      <c r="B263" s="83" t="s">
        <v>1432</v>
      </c>
      <c r="C263" s="84" t="s">
        <v>1432</v>
      </c>
      <c r="D263" s="85" t="s">
        <v>1432</v>
      </c>
      <c r="E263" s="86" t="s">
        <v>1432</v>
      </c>
      <c r="F263" s="87" t="s">
        <v>1432</v>
      </c>
      <c r="G263" s="83" t="s">
        <v>1432</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4"/>
      <c r="B264" s="106" t="s">
        <v>1432</v>
      </c>
      <c r="C264" s="107" t="s">
        <v>1432</v>
      </c>
      <c r="D264" s="108" t="s">
        <v>1432</v>
      </c>
      <c r="E264" s="109" t="s">
        <v>1432</v>
      </c>
      <c r="F264" s="110" t="s">
        <v>1432</v>
      </c>
      <c r="G264" s="106" t="s">
        <v>1432</v>
      </c>
      <c r="H264" s="615"/>
      <c r="I264" s="616"/>
      <c r="J264" s="615"/>
      <c r="K264" s="615"/>
      <c r="L264" s="615"/>
      <c r="M264" s="615"/>
      <c r="N264" s="615"/>
      <c r="O264" s="615"/>
      <c r="P264" s="615"/>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17"/>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8"/>
      <c r="CO264" s="226"/>
      <c r="CP264" s="619"/>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0"/>
      <c r="B265" s="83" t="s">
        <v>1432</v>
      </c>
      <c r="C265" s="84" t="s">
        <v>1432</v>
      </c>
      <c r="D265" s="85" t="s">
        <v>1432</v>
      </c>
      <c r="E265" s="86" t="s">
        <v>1432</v>
      </c>
      <c r="F265" s="87" t="s">
        <v>1432</v>
      </c>
      <c r="G265" s="83" t="s">
        <v>1432</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4"/>
      <c r="B266" s="106" t="s">
        <v>1432</v>
      </c>
      <c r="C266" s="107" t="s">
        <v>1432</v>
      </c>
      <c r="D266" s="108" t="s">
        <v>1432</v>
      </c>
      <c r="E266" s="109" t="s">
        <v>1432</v>
      </c>
      <c r="F266" s="110" t="s">
        <v>1432</v>
      </c>
      <c r="G266" s="106" t="s">
        <v>1432</v>
      </c>
      <c r="H266" s="615"/>
      <c r="I266" s="616"/>
      <c r="J266" s="615"/>
      <c r="K266" s="615"/>
      <c r="L266" s="615"/>
      <c r="M266" s="615"/>
      <c r="N266" s="615"/>
      <c r="O266" s="615"/>
      <c r="P266" s="615"/>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17"/>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8"/>
      <c r="CO266" s="226"/>
      <c r="CP266" s="619"/>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0"/>
      <c r="B267" s="83" t="s">
        <v>1432</v>
      </c>
      <c r="C267" s="84" t="s">
        <v>1432</v>
      </c>
      <c r="D267" s="85" t="s">
        <v>1432</v>
      </c>
      <c r="E267" s="86" t="s">
        <v>1432</v>
      </c>
      <c r="F267" s="87" t="s">
        <v>1432</v>
      </c>
      <c r="G267" s="83" t="s">
        <v>1432</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4"/>
      <c r="B268" s="106" t="s">
        <v>1432</v>
      </c>
      <c r="C268" s="107" t="s">
        <v>1432</v>
      </c>
      <c r="D268" s="108" t="s">
        <v>1432</v>
      </c>
      <c r="E268" s="109" t="s">
        <v>1432</v>
      </c>
      <c r="F268" s="110" t="s">
        <v>1432</v>
      </c>
      <c r="G268" s="106" t="s">
        <v>1432</v>
      </c>
      <c r="H268" s="615"/>
      <c r="I268" s="616"/>
      <c r="J268" s="615"/>
      <c r="K268" s="615"/>
      <c r="L268" s="615"/>
      <c r="M268" s="615"/>
      <c r="N268" s="615"/>
      <c r="O268" s="615"/>
      <c r="P268" s="615"/>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17"/>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8"/>
      <c r="CO268" s="226"/>
      <c r="CP268" s="619"/>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0"/>
      <c r="B269" s="83" t="s">
        <v>1432</v>
      </c>
      <c r="C269" s="84" t="s">
        <v>1432</v>
      </c>
      <c r="D269" s="85" t="s">
        <v>1432</v>
      </c>
      <c r="E269" s="86" t="s">
        <v>1432</v>
      </c>
      <c r="F269" s="87" t="s">
        <v>1432</v>
      </c>
      <c r="G269" s="83" t="s">
        <v>1432</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4"/>
      <c r="B270" s="106" t="s">
        <v>1432</v>
      </c>
      <c r="C270" s="107" t="s">
        <v>1432</v>
      </c>
      <c r="D270" s="108" t="s">
        <v>1432</v>
      </c>
      <c r="E270" s="109" t="s">
        <v>1432</v>
      </c>
      <c r="F270" s="110" t="s">
        <v>1432</v>
      </c>
      <c r="G270" s="106" t="s">
        <v>1432</v>
      </c>
      <c r="H270" s="615"/>
      <c r="I270" s="616"/>
      <c r="J270" s="615"/>
      <c r="K270" s="615"/>
      <c r="L270" s="615"/>
      <c r="M270" s="615"/>
      <c r="N270" s="615"/>
      <c r="O270" s="615"/>
      <c r="P270" s="615"/>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17"/>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8"/>
      <c r="CO270" s="226"/>
      <c r="CP270" s="619"/>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0"/>
      <c r="B271" s="83" t="s">
        <v>1432</v>
      </c>
      <c r="C271" s="84" t="s">
        <v>1432</v>
      </c>
      <c r="D271" s="85" t="s">
        <v>1432</v>
      </c>
      <c r="E271" s="86" t="s">
        <v>1432</v>
      </c>
      <c r="F271" s="87" t="s">
        <v>1432</v>
      </c>
      <c r="G271" s="83" t="s">
        <v>1432</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4"/>
      <c r="B272" s="106" t="s">
        <v>1432</v>
      </c>
      <c r="C272" s="107" t="s">
        <v>1432</v>
      </c>
      <c r="D272" s="108" t="s">
        <v>1432</v>
      </c>
      <c r="E272" s="109" t="s">
        <v>1432</v>
      </c>
      <c r="F272" s="110" t="s">
        <v>1432</v>
      </c>
      <c r="G272" s="106" t="s">
        <v>1432</v>
      </c>
      <c r="H272" s="615"/>
      <c r="I272" s="616"/>
      <c r="J272" s="615"/>
      <c r="K272" s="615"/>
      <c r="L272" s="615"/>
      <c r="M272" s="615"/>
      <c r="N272" s="615"/>
      <c r="O272" s="615"/>
      <c r="P272" s="615"/>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17"/>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8"/>
      <c r="CO272" s="226"/>
      <c r="CP272" s="619"/>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0"/>
      <c r="B273" s="83" t="s">
        <v>1432</v>
      </c>
      <c r="C273" s="84" t="s">
        <v>1432</v>
      </c>
      <c r="D273" s="85" t="s">
        <v>1432</v>
      </c>
      <c r="E273" s="86" t="s">
        <v>1432</v>
      </c>
      <c r="F273" s="87" t="s">
        <v>1432</v>
      </c>
      <c r="G273" s="83" t="s">
        <v>1432</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4"/>
      <c r="B274" s="106" t="s">
        <v>1432</v>
      </c>
      <c r="C274" s="107" t="s">
        <v>1432</v>
      </c>
      <c r="D274" s="108" t="s">
        <v>1432</v>
      </c>
      <c r="E274" s="109" t="s">
        <v>1432</v>
      </c>
      <c r="F274" s="110" t="s">
        <v>1432</v>
      </c>
      <c r="G274" s="106" t="s">
        <v>1432</v>
      </c>
      <c r="H274" s="615"/>
      <c r="I274" s="616"/>
      <c r="J274" s="615"/>
      <c r="K274" s="615"/>
      <c r="L274" s="615"/>
      <c r="M274" s="615"/>
      <c r="N274" s="615"/>
      <c r="O274" s="615"/>
      <c r="P274" s="615"/>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17"/>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8"/>
      <c r="CO274" s="226"/>
      <c r="CP274" s="619"/>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0"/>
      <c r="B275" s="83" t="s">
        <v>1432</v>
      </c>
      <c r="C275" s="84" t="s">
        <v>1432</v>
      </c>
      <c r="D275" s="85" t="s">
        <v>1432</v>
      </c>
      <c r="E275" s="86" t="s">
        <v>1432</v>
      </c>
      <c r="F275" s="87" t="s">
        <v>1432</v>
      </c>
      <c r="G275" s="83" t="s">
        <v>1432</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4"/>
      <c r="B276" s="106" t="s">
        <v>1432</v>
      </c>
      <c r="C276" s="107" t="s">
        <v>1432</v>
      </c>
      <c r="D276" s="108" t="s">
        <v>1432</v>
      </c>
      <c r="E276" s="109" t="s">
        <v>1432</v>
      </c>
      <c r="F276" s="110" t="s">
        <v>1432</v>
      </c>
      <c r="G276" s="106" t="s">
        <v>1432</v>
      </c>
      <c r="H276" s="615"/>
      <c r="I276" s="616"/>
      <c r="J276" s="615"/>
      <c r="K276" s="615"/>
      <c r="L276" s="615"/>
      <c r="M276" s="615"/>
      <c r="N276" s="615"/>
      <c r="O276" s="615"/>
      <c r="P276" s="615"/>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17"/>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8"/>
      <c r="CO276" s="226"/>
      <c r="CP276" s="619"/>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0"/>
      <c r="B277" s="83" t="s">
        <v>1432</v>
      </c>
      <c r="C277" s="84" t="s">
        <v>1432</v>
      </c>
      <c r="D277" s="85" t="s">
        <v>1432</v>
      </c>
      <c r="E277" s="86" t="s">
        <v>1432</v>
      </c>
      <c r="F277" s="87" t="s">
        <v>1432</v>
      </c>
      <c r="G277" s="83" t="s">
        <v>1432</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4"/>
      <c r="B278" s="106" t="s">
        <v>1432</v>
      </c>
      <c r="C278" s="107" t="s">
        <v>1432</v>
      </c>
      <c r="D278" s="108" t="s">
        <v>1432</v>
      </c>
      <c r="E278" s="109" t="s">
        <v>1432</v>
      </c>
      <c r="F278" s="110" t="s">
        <v>1432</v>
      </c>
      <c r="G278" s="106" t="s">
        <v>1432</v>
      </c>
      <c r="H278" s="615"/>
      <c r="I278" s="616"/>
      <c r="J278" s="615"/>
      <c r="K278" s="615"/>
      <c r="L278" s="615"/>
      <c r="M278" s="615"/>
      <c r="N278" s="615"/>
      <c r="O278" s="615"/>
      <c r="P278" s="615"/>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17"/>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8"/>
      <c r="CO278" s="226"/>
      <c r="CP278" s="619"/>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0"/>
      <c r="B279" s="83" t="s">
        <v>1432</v>
      </c>
      <c r="C279" s="84" t="s">
        <v>1432</v>
      </c>
      <c r="D279" s="85" t="s">
        <v>1432</v>
      </c>
      <c r="E279" s="86" t="s">
        <v>1432</v>
      </c>
      <c r="F279" s="87" t="s">
        <v>1432</v>
      </c>
      <c r="G279" s="83" t="s">
        <v>1432</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4"/>
      <c r="B280" s="106" t="s">
        <v>1432</v>
      </c>
      <c r="C280" s="107" t="s">
        <v>1432</v>
      </c>
      <c r="D280" s="108" t="s">
        <v>1432</v>
      </c>
      <c r="E280" s="109" t="s">
        <v>1432</v>
      </c>
      <c r="F280" s="110" t="s">
        <v>1432</v>
      </c>
      <c r="G280" s="106" t="s">
        <v>1432</v>
      </c>
      <c r="H280" s="615"/>
      <c r="I280" s="616"/>
      <c r="J280" s="615"/>
      <c r="K280" s="615"/>
      <c r="L280" s="615"/>
      <c r="M280" s="615"/>
      <c r="N280" s="615"/>
      <c r="O280" s="615"/>
      <c r="P280" s="615"/>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17"/>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8"/>
      <c r="CO280" s="226"/>
      <c r="CP280" s="619"/>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0"/>
      <c r="B281" s="83" t="s">
        <v>1432</v>
      </c>
      <c r="C281" s="84" t="s">
        <v>1432</v>
      </c>
      <c r="D281" s="85" t="s">
        <v>1432</v>
      </c>
      <c r="E281" s="86" t="s">
        <v>1432</v>
      </c>
      <c r="F281" s="87" t="s">
        <v>1432</v>
      </c>
      <c r="G281" s="83" t="s">
        <v>1432</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4"/>
      <c r="B282" s="106" t="s">
        <v>1432</v>
      </c>
      <c r="C282" s="107" t="s">
        <v>1432</v>
      </c>
      <c r="D282" s="108" t="s">
        <v>1432</v>
      </c>
      <c r="E282" s="109" t="s">
        <v>1432</v>
      </c>
      <c r="F282" s="110" t="s">
        <v>1432</v>
      </c>
      <c r="G282" s="106" t="s">
        <v>1432</v>
      </c>
      <c r="H282" s="615"/>
      <c r="I282" s="616"/>
      <c r="J282" s="615"/>
      <c r="K282" s="615"/>
      <c r="L282" s="615"/>
      <c r="M282" s="615"/>
      <c r="N282" s="615"/>
      <c r="O282" s="615"/>
      <c r="P282" s="615"/>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17"/>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8"/>
      <c r="CO282" s="226"/>
      <c r="CP282" s="619"/>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0"/>
      <c r="B283" s="83" t="s">
        <v>1432</v>
      </c>
      <c r="C283" s="84" t="s">
        <v>1432</v>
      </c>
      <c r="D283" s="85" t="s">
        <v>1432</v>
      </c>
      <c r="E283" s="86" t="s">
        <v>1432</v>
      </c>
      <c r="F283" s="87" t="s">
        <v>1432</v>
      </c>
      <c r="G283" s="83" t="s">
        <v>1432</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4"/>
      <c r="B284" s="106" t="s">
        <v>1432</v>
      </c>
      <c r="C284" s="107" t="s">
        <v>1432</v>
      </c>
      <c r="D284" s="108" t="s">
        <v>1432</v>
      </c>
      <c r="E284" s="109" t="s">
        <v>1432</v>
      </c>
      <c r="F284" s="110" t="s">
        <v>1432</v>
      </c>
      <c r="G284" s="106" t="s">
        <v>1432</v>
      </c>
      <c r="H284" s="615"/>
      <c r="I284" s="616"/>
      <c r="J284" s="615"/>
      <c r="K284" s="615"/>
      <c r="L284" s="615"/>
      <c r="M284" s="615"/>
      <c r="N284" s="615"/>
      <c r="O284" s="615"/>
      <c r="P284" s="615"/>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17"/>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8"/>
      <c r="CO284" s="226"/>
      <c r="CP284" s="619"/>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0"/>
      <c r="B285" s="83" t="s">
        <v>1432</v>
      </c>
      <c r="C285" s="84" t="s">
        <v>1432</v>
      </c>
      <c r="D285" s="85" t="s">
        <v>1432</v>
      </c>
      <c r="E285" s="86" t="s">
        <v>1432</v>
      </c>
      <c r="F285" s="87" t="s">
        <v>1432</v>
      </c>
      <c r="G285" s="83" t="s">
        <v>1432</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4"/>
      <c r="B286" s="106" t="s">
        <v>1432</v>
      </c>
      <c r="C286" s="107" t="s">
        <v>1432</v>
      </c>
      <c r="D286" s="108" t="s">
        <v>1432</v>
      </c>
      <c r="E286" s="109" t="s">
        <v>1432</v>
      </c>
      <c r="F286" s="110" t="s">
        <v>1432</v>
      </c>
      <c r="G286" s="106" t="s">
        <v>1432</v>
      </c>
      <c r="H286" s="615"/>
      <c r="I286" s="616"/>
      <c r="J286" s="615"/>
      <c r="K286" s="615"/>
      <c r="L286" s="615"/>
      <c r="M286" s="615"/>
      <c r="N286" s="615"/>
      <c r="O286" s="615"/>
      <c r="P286" s="615"/>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17"/>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8"/>
      <c r="CO286" s="226"/>
      <c r="CP286" s="619"/>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0"/>
      <c r="B287" s="83" t="s">
        <v>1432</v>
      </c>
      <c r="C287" s="84" t="s">
        <v>1432</v>
      </c>
      <c r="D287" s="85" t="s">
        <v>1432</v>
      </c>
      <c r="E287" s="86" t="s">
        <v>1432</v>
      </c>
      <c r="F287" s="87" t="s">
        <v>1432</v>
      </c>
      <c r="G287" s="83" t="s">
        <v>1432</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4"/>
      <c r="B288" s="106" t="s">
        <v>1432</v>
      </c>
      <c r="C288" s="107" t="s">
        <v>1432</v>
      </c>
      <c r="D288" s="108" t="s">
        <v>1432</v>
      </c>
      <c r="E288" s="109" t="s">
        <v>1432</v>
      </c>
      <c r="F288" s="110" t="s">
        <v>1432</v>
      </c>
      <c r="G288" s="106" t="s">
        <v>1432</v>
      </c>
      <c r="H288" s="615"/>
      <c r="I288" s="616"/>
      <c r="J288" s="615"/>
      <c r="K288" s="615"/>
      <c r="L288" s="615"/>
      <c r="M288" s="615"/>
      <c r="N288" s="615"/>
      <c r="O288" s="615"/>
      <c r="P288" s="615"/>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17"/>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8"/>
      <c r="CO288" s="226"/>
      <c r="CP288" s="619"/>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0"/>
      <c r="B289" s="83" t="s">
        <v>1432</v>
      </c>
      <c r="C289" s="84" t="s">
        <v>1432</v>
      </c>
      <c r="D289" s="85" t="s">
        <v>1432</v>
      </c>
      <c r="E289" s="86" t="s">
        <v>1432</v>
      </c>
      <c r="F289" s="87" t="s">
        <v>1432</v>
      </c>
      <c r="G289" s="83" t="s">
        <v>1432</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4"/>
      <c r="B290" s="106" t="s">
        <v>1432</v>
      </c>
      <c r="C290" s="107" t="s">
        <v>1432</v>
      </c>
      <c r="D290" s="108" t="s">
        <v>1432</v>
      </c>
      <c r="E290" s="109" t="s">
        <v>1432</v>
      </c>
      <c r="F290" s="110" t="s">
        <v>1432</v>
      </c>
      <c r="G290" s="106" t="s">
        <v>1432</v>
      </c>
      <c r="H290" s="615"/>
      <c r="I290" s="616"/>
      <c r="J290" s="615"/>
      <c r="K290" s="615"/>
      <c r="L290" s="615"/>
      <c r="M290" s="615"/>
      <c r="N290" s="615"/>
      <c r="O290" s="615"/>
      <c r="P290" s="615"/>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17"/>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8"/>
      <c r="CO290" s="226"/>
      <c r="CP290" s="619"/>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0"/>
      <c r="B291" s="83" t="s">
        <v>1432</v>
      </c>
      <c r="C291" s="84" t="s">
        <v>1432</v>
      </c>
      <c r="D291" s="85" t="s">
        <v>1432</v>
      </c>
      <c r="E291" s="86" t="s">
        <v>1432</v>
      </c>
      <c r="F291" s="87" t="s">
        <v>1432</v>
      </c>
      <c r="G291" s="83" t="s">
        <v>1432</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4"/>
      <c r="B292" s="106" t="s">
        <v>1432</v>
      </c>
      <c r="C292" s="107" t="s">
        <v>1432</v>
      </c>
      <c r="D292" s="108" t="s">
        <v>1432</v>
      </c>
      <c r="E292" s="109" t="s">
        <v>1432</v>
      </c>
      <c r="F292" s="110" t="s">
        <v>1432</v>
      </c>
      <c r="G292" s="106" t="s">
        <v>1432</v>
      </c>
      <c r="H292" s="615"/>
      <c r="I292" s="616"/>
      <c r="J292" s="615"/>
      <c r="K292" s="615"/>
      <c r="L292" s="615"/>
      <c r="M292" s="615"/>
      <c r="N292" s="615"/>
      <c r="O292" s="615"/>
      <c r="P292" s="615"/>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17"/>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8"/>
      <c r="CO292" s="226"/>
      <c r="CP292" s="619"/>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0"/>
      <c r="B293" s="83" t="s">
        <v>1432</v>
      </c>
      <c r="C293" s="84" t="s">
        <v>1432</v>
      </c>
      <c r="D293" s="85" t="s">
        <v>1432</v>
      </c>
      <c r="E293" s="86" t="s">
        <v>1432</v>
      </c>
      <c r="F293" s="87" t="s">
        <v>1432</v>
      </c>
      <c r="G293" s="83" t="s">
        <v>1432</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2"/>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3"/>
    </row>
    <row r="295">
      <c r="A295" s="613"/>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4"/>
      <c r="B296" s="106"/>
      <c r="C296" s="107"/>
      <c r="D296" s="108"/>
      <c r="E296" s="109"/>
      <c r="F296" s="110"/>
      <c r="G296" s="106"/>
      <c r="H296" s="615"/>
      <c r="I296" s="114"/>
      <c r="J296" s="615"/>
      <c r="K296" s="112"/>
      <c r="L296" s="112"/>
      <c r="M296" s="113"/>
      <c r="N296" s="112"/>
      <c r="O296" s="112"/>
      <c r="P296" s="615"/>
      <c r="Q296" s="218"/>
      <c r="R296" s="621"/>
      <c r="S296" s="621"/>
      <c r="T296" s="621"/>
      <c r="U296" s="621"/>
      <c r="V296" s="621"/>
      <c r="W296" s="94"/>
      <c r="X296" s="116"/>
      <c r="Y296" s="116"/>
      <c r="Z296" s="116"/>
      <c r="AA296" s="408"/>
      <c r="AB296" s="257"/>
      <c r="AC296" s="116"/>
      <c r="AD296" s="622"/>
      <c r="AE296" s="116"/>
      <c r="AF296" s="257"/>
      <c r="AG296" s="622"/>
      <c r="AH296" s="622"/>
      <c r="AI296" s="257"/>
      <c r="AJ296" s="622"/>
      <c r="AK296" s="94"/>
      <c r="AL296" s="121"/>
      <c r="AM296" s="121"/>
      <c r="AN296" s="617"/>
      <c r="AO296" s="221"/>
      <c r="AP296" s="187"/>
      <c r="AQ296" s="187"/>
      <c r="AR296" s="617"/>
      <c r="AS296" s="617"/>
      <c r="AT296" s="121"/>
      <c r="AU296" s="121"/>
      <c r="AV296" s="121"/>
      <c r="AW296" s="617"/>
      <c r="AX296" s="617"/>
      <c r="AY296" s="617"/>
      <c r="AZ296" s="94"/>
      <c r="BA296" s="413"/>
      <c r="BB296" s="413"/>
      <c r="BC296" s="413"/>
      <c r="BD296" s="413"/>
      <c r="BE296" s="127"/>
      <c r="BF296" s="127"/>
      <c r="BG296" s="131"/>
      <c r="BH296" s="413"/>
      <c r="BI296" s="623"/>
      <c r="BJ296" s="127"/>
      <c r="BK296" s="413"/>
      <c r="BL296" s="623"/>
      <c r="BM296" s="623"/>
      <c r="BN296" s="128"/>
      <c r="BO296" s="623"/>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4"/>
      <c r="CO296" s="619"/>
      <c r="CP296" s="619"/>
      <c r="CQ296" s="619"/>
      <c r="CR296" s="619"/>
      <c r="CS296" s="103"/>
      <c r="CT296" s="268"/>
      <c r="CU296" s="146"/>
      <c r="CV296" s="268"/>
      <c r="CW296" s="268"/>
      <c r="CX296" s="146"/>
      <c r="CY296" s="146"/>
      <c r="CZ296" s="146"/>
      <c r="DA296" s="146"/>
      <c r="DB296" s="237"/>
      <c r="DC296" s="237"/>
      <c r="DD296" s="237"/>
      <c r="DE296" s="237"/>
      <c r="DF296" s="237"/>
      <c r="DG296" s="152"/>
      <c r="DH296" s="625"/>
      <c r="DI296" s="625"/>
      <c r="DJ296" s="211"/>
      <c r="DK296" s="211"/>
      <c r="DL296" s="211"/>
      <c r="DM296" s="625"/>
      <c r="DN296" s="625"/>
      <c r="DO296" s="625"/>
      <c r="DP296" s="211"/>
      <c r="DQ296" s="211"/>
      <c r="DR296" s="625"/>
      <c r="DS296" s="211"/>
      <c r="DT296" s="625"/>
      <c r="DU296" s="625"/>
      <c r="DV296" s="625"/>
      <c r="DW296" s="625"/>
      <c r="DX296" s="625"/>
      <c r="DY296" s="152"/>
      <c r="DZ296" s="625"/>
      <c r="EA296" s="625"/>
      <c r="EB296" s="270"/>
    </row>
    <row r="297" ht="15.75" customHeight="1">
      <c r="A297" s="620"/>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6"/>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4"/>
      <c r="B298" s="106"/>
      <c r="C298" s="107"/>
      <c r="D298" s="108"/>
      <c r="E298" s="109"/>
      <c r="F298" s="110"/>
      <c r="G298" s="106"/>
      <c r="H298" s="615"/>
      <c r="I298" s="114"/>
      <c r="J298" s="615"/>
      <c r="K298" s="112"/>
      <c r="L298" s="112"/>
      <c r="M298" s="113"/>
      <c r="N298" s="112"/>
      <c r="O298" s="112"/>
      <c r="P298" s="615"/>
      <c r="Q298" s="218"/>
      <c r="R298" s="621"/>
      <c r="S298" s="621"/>
      <c r="T298" s="621"/>
      <c r="U298" s="621"/>
      <c r="V298" s="621"/>
      <c r="W298" s="94"/>
      <c r="X298" s="116"/>
      <c r="Y298" s="116"/>
      <c r="Z298" s="116"/>
      <c r="AA298" s="408"/>
      <c r="AB298" s="257"/>
      <c r="AC298" s="116"/>
      <c r="AD298" s="622"/>
      <c r="AE298" s="116"/>
      <c r="AF298" s="257"/>
      <c r="AG298" s="622"/>
      <c r="AH298" s="622"/>
      <c r="AI298" s="257"/>
      <c r="AJ298" s="622"/>
      <c r="AK298" s="94"/>
      <c r="AL298" s="121"/>
      <c r="AM298" s="121"/>
      <c r="AN298" s="617"/>
      <c r="AO298" s="221"/>
      <c r="AP298" s="187"/>
      <c r="AQ298" s="187"/>
      <c r="AR298" s="617"/>
      <c r="AS298" s="617"/>
      <c r="AT298" s="121"/>
      <c r="AU298" s="121"/>
      <c r="AV298" s="121"/>
      <c r="AW298" s="617"/>
      <c r="AX298" s="617"/>
      <c r="AY298" s="617"/>
      <c r="AZ298" s="94"/>
      <c r="BA298" s="413"/>
      <c r="BB298" s="413"/>
      <c r="BC298" s="413"/>
      <c r="BD298" s="413"/>
      <c r="BE298" s="127"/>
      <c r="BF298" s="127"/>
      <c r="BG298" s="131"/>
      <c r="BH298" s="413"/>
      <c r="BI298" s="623"/>
      <c r="BJ298" s="127"/>
      <c r="BK298" s="413"/>
      <c r="BL298" s="623"/>
      <c r="BM298" s="623"/>
      <c r="BN298" s="128"/>
      <c r="BO298" s="623"/>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4"/>
      <c r="CO298" s="619"/>
      <c r="CP298" s="619"/>
      <c r="CQ298" s="619"/>
      <c r="CR298" s="619"/>
      <c r="CS298" s="103"/>
      <c r="CT298" s="268"/>
      <c r="CU298" s="146"/>
      <c r="CV298" s="268"/>
      <c r="CW298" s="268"/>
      <c r="CX298" s="146"/>
      <c r="CY298" s="146"/>
      <c r="CZ298" s="146"/>
      <c r="DA298" s="146"/>
      <c r="DB298" s="237"/>
      <c r="DC298" s="237"/>
      <c r="DD298" s="237"/>
      <c r="DE298" s="237"/>
      <c r="DF298" s="237"/>
      <c r="DG298" s="152"/>
      <c r="DH298" s="625"/>
      <c r="DI298" s="625"/>
      <c r="DJ298" s="211"/>
      <c r="DK298" s="211"/>
      <c r="DL298" s="211"/>
      <c r="DM298" s="625"/>
      <c r="DN298" s="625"/>
      <c r="DO298" s="625"/>
      <c r="DP298" s="211"/>
      <c r="DQ298" s="211"/>
      <c r="DR298" s="625"/>
      <c r="DS298" s="211"/>
      <c r="DT298" s="625"/>
      <c r="DU298" s="625"/>
      <c r="DV298" s="625"/>
      <c r="DW298" s="625"/>
      <c r="DX298" s="625"/>
      <c r="DY298" s="152"/>
      <c r="DZ298" s="625"/>
      <c r="EA298" s="625"/>
      <c r="EB298" s="270"/>
    </row>
    <row r="299" ht="15.75" customHeight="1">
      <c r="A299" s="620"/>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6"/>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I28"/>
    <hyperlink r:id="rId1775" ref="J28"/>
    <hyperlink r:id="rId1776" ref="K28"/>
    <hyperlink r:id="rId1777" ref="M28"/>
    <hyperlink r:id="rId1778" ref="N28"/>
    <hyperlink r:id="rId1779" ref="O28"/>
    <hyperlink r:id="rId1780" ref="P28"/>
    <hyperlink r:id="rId1781" ref="X28"/>
    <hyperlink r:id="rId1782" ref="Y28"/>
    <hyperlink r:id="rId1783" ref="AA28"/>
    <hyperlink r:id="rId1784" ref="AB28"/>
    <hyperlink r:id="rId1785" ref="AC28"/>
    <hyperlink r:id="rId1786" ref="AE28"/>
    <hyperlink r:id="rId1787" ref="AF28"/>
    <hyperlink r:id="rId1788" ref="AG28"/>
    <hyperlink r:id="rId1789" ref="AL28"/>
    <hyperlink r:id="rId1790" ref="AM28"/>
    <hyperlink r:id="rId1791" ref="AR28"/>
    <hyperlink r:id="rId1792" ref="AT28"/>
    <hyperlink r:id="rId1793" ref="AU28"/>
    <hyperlink r:id="rId1794" ref="AX28"/>
    <hyperlink r:id="rId1795" ref="BA28"/>
    <hyperlink r:id="rId1796" ref="BB28"/>
    <hyperlink r:id="rId1797" ref="BC28"/>
    <hyperlink r:id="rId1798" ref="BD28"/>
    <hyperlink r:id="rId1799" ref="BE28"/>
    <hyperlink r:id="rId1800" ref="BF28"/>
    <hyperlink r:id="rId1801" ref="BK28"/>
    <hyperlink r:id="rId1802" ref="BS28"/>
    <hyperlink r:id="rId1803" ref="BT28"/>
    <hyperlink r:id="rId1804" ref="BU28"/>
    <hyperlink r:id="rId1805" ref="BW28"/>
    <hyperlink r:id="rId1806" ref="BZ28"/>
    <hyperlink r:id="rId1807" ref="CF28"/>
    <hyperlink r:id="rId1808" ref="CG28"/>
    <hyperlink r:id="rId1809" ref="CH28"/>
    <hyperlink r:id="rId1810" ref="CJ28"/>
    <hyperlink r:id="rId1811" ref="CM28"/>
    <hyperlink r:id="rId1812" ref="CT28"/>
    <hyperlink r:id="rId1813" ref="CU28"/>
    <hyperlink r:id="rId1814" ref="CV28"/>
    <hyperlink r:id="rId1815" ref="CW28"/>
    <hyperlink r:id="rId1816" ref="CX28"/>
    <hyperlink r:id="rId1817" ref="DA28"/>
    <hyperlink r:id="rId1818" ref="DK28"/>
    <hyperlink r:id="rId1819" ref="DL28"/>
    <hyperlink r:id="rId1820" ref="DM28"/>
    <hyperlink r:id="rId1821" ref="DN28"/>
    <hyperlink r:id="rId1822" ref="DQ28"/>
    <hyperlink r:id="rId1823" ref="DS28"/>
    <hyperlink r:id="rId1824" ref="DU28"/>
    <hyperlink r:id="rId1825" ref="EB28"/>
    <hyperlink r:id="rId1826" ref="J29"/>
    <hyperlink r:id="rId1827" ref="K29"/>
    <hyperlink r:id="rId1828" ref="L29"/>
    <hyperlink r:id="rId1829" ref="M29"/>
    <hyperlink r:id="rId1830" ref="P29"/>
    <hyperlink r:id="rId1831" ref="S29"/>
    <hyperlink r:id="rId1832" ref="T29"/>
    <hyperlink r:id="rId1833" ref="X29"/>
    <hyperlink r:id="rId1834" ref="Y29"/>
    <hyperlink r:id="rId1835" ref="Z29"/>
    <hyperlink r:id="rId1836" ref="AB29"/>
    <hyperlink r:id="rId1837" ref="AC29"/>
    <hyperlink r:id="rId1838" ref="AE29"/>
    <hyperlink r:id="rId1839" ref="AF29"/>
    <hyperlink r:id="rId1840" ref="AH29"/>
    <hyperlink r:id="rId1841" ref="AI29"/>
    <hyperlink r:id="rId1842" ref="AM29"/>
    <hyperlink r:id="rId1843" ref="AR29"/>
    <hyperlink r:id="rId1844" ref="BA29"/>
    <hyperlink r:id="rId1845" ref="BC29"/>
    <hyperlink r:id="rId1846" ref="BM29"/>
    <hyperlink r:id="rId1847" ref="BS29"/>
    <hyperlink r:id="rId1848" ref="BT29"/>
    <hyperlink r:id="rId1849" ref="BU29"/>
    <hyperlink r:id="rId1850" ref="BV29"/>
    <hyperlink r:id="rId1851" ref="BZ29"/>
    <hyperlink r:id="rId1852" ref="CC29"/>
    <hyperlink r:id="rId1853" ref="CH29"/>
    <hyperlink r:id="rId1854" ref="CI29"/>
    <hyperlink r:id="rId1855" ref="CK29"/>
    <hyperlink r:id="rId1856" ref="CL29"/>
    <hyperlink r:id="rId1857" ref="CM29"/>
    <hyperlink r:id="rId1858" ref="CO29"/>
    <hyperlink r:id="rId1859" ref="CT29"/>
    <hyperlink r:id="rId1860" ref="CY29"/>
    <hyperlink r:id="rId1861" ref="DC29"/>
    <hyperlink r:id="rId1862" ref="DG29"/>
    <hyperlink r:id="rId1863" ref="DK29"/>
    <hyperlink r:id="rId1864" ref="DP29"/>
    <hyperlink r:id="rId1865" ref="DQ29"/>
    <hyperlink r:id="rId1866" ref="DR29"/>
    <hyperlink r:id="rId1867" ref="DS29"/>
    <hyperlink r:id="rId1868" ref="DT29"/>
    <hyperlink r:id="rId1869" ref="DU29"/>
    <hyperlink r:id="rId1870" ref="DX29"/>
    <hyperlink r:id="rId1871" ref="DZ29"/>
    <hyperlink r:id="rId1872" ref="EA29"/>
    <hyperlink r:id="rId1873" ref="EB29"/>
    <hyperlink r:id="rId1874" ref="I30"/>
    <hyperlink r:id="rId1875" ref="J30"/>
    <hyperlink r:id="rId1876" ref="K30"/>
    <hyperlink r:id="rId1877" ref="L30"/>
    <hyperlink r:id="rId1878" ref="M30"/>
    <hyperlink r:id="rId1879" ref="N30"/>
    <hyperlink r:id="rId1880" ref="O30"/>
    <hyperlink r:id="rId1881" ref="P30"/>
    <hyperlink r:id="rId1882" ref="X30"/>
    <hyperlink r:id="rId1883" ref="Z30"/>
    <hyperlink r:id="rId1884" ref="AA30"/>
    <hyperlink r:id="rId1885" ref="AB30"/>
    <hyperlink r:id="rId1886" ref="AC30"/>
    <hyperlink r:id="rId1887" ref="AE30"/>
    <hyperlink r:id="rId1888" ref="AM30"/>
    <hyperlink r:id="rId1889" ref="AU30"/>
    <hyperlink r:id="rId1890" ref="BB30"/>
    <hyperlink r:id="rId1891" ref="BD30"/>
    <hyperlink r:id="rId1892" ref="BE30"/>
    <hyperlink r:id="rId1893" ref="BH30"/>
    <hyperlink r:id="rId1894" ref="BJ30"/>
    <hyperlink r:id="rId1895" ref="BQ30"/>
    <hyperlink r:id="rId1896" ref="BR30"/>
    <hyperlink r:id="rId1897" ref="BS30"/>
    <hyperlink r:id="rId1898" ref="BT30"/>
    <hyperlink r:id="rId1899" ref="BU30"/>
    <hyperlink r:id="rId1900" ref="BV30"/>
    <hyperlink r:id="rId1901" ref="BW30"/>
    <hyperlink r:id="rId1902" ref="BY30"/>
    <hyperlink r:id="rId1903" ref="BZ30"/>
    <hyperlink r:id="rId1904" ref="CF30"/>
    <hyperlink r:id="rId1905" ref="CG30"/>
    <hyperlink r:id="rId1906" ref="CH30"/>
    <hyperlink r:id="rId1907" ref="CI30"/>
    <hyperlink r:id="rId1908" ref="CM30"/>
    <hyperlink r:id="rId1909" ref="CT30"/>
    <hyperlink r:id="rId1910" ref="CV30"/>
    <hyperlink r:id="rId1911" ref="CW30"/>
    <hyperlink r:id="rId1912" ref="CX30"/>
    <hyperlink r:id="rId1913" ref="CZ30"/>
    <hyperlink r:id="rId1914" ref="DG30"/>
    <hyperlink r:id="rId1915" ref="DP30"/>
    <hyperlink r:id="rId1916" ref="DY30"/>
    <hyperlink r:id="rId1917" ref="H31"/>
    <hyperlink r:id="rId1918" ref="L31"/>
    <hyperlink r:id="rId1919" ref="N31"/>
    <hyperlink r:id="rId1920" ref="O31"/>
    <hyperlink r:id="rId1921" ref="Y31"/>
    <hyperlink r:id="rId1922" ref="AV31"/>
    <hyperlink r:id="rId1923" ref="BB31"/>
    <hyperlink r:id="rId1924" ref="BE31"/>
    <hyperlink r:id="rId1925" ref="BF31"/>
    <hyperlink r:id="rId1926" ref="BK31"/>
    <hyperlink r:id="rId1927" ref="BQ31"/>
    <hyperlink r:id="rId1928" ref="CF31"/>
    <hyperlink r:id="rId1929" ref="CI31"/>
    <hyperlink r:id="rId1930" ref="CM31"/>
    <hyperlink r:id="rId1931" ref="CZ31"/>
    <hyperlink r:id="rId1932" ref="DA31"/>
    <hyperlink r:id="rId1933" ref="DK31"/>
    <hyperlink r:id="rId1934" ref="DZ31"/>
    <hyperlink r:id="rId1935" ref="H32"/>
    <hyperlink r:id="rId1936" ref="I32"/>
    <hyperlink r:id="rId1937" ref="J32"/>
    <hyperlink r:id="rId1938" ref="K32"/>
    <hyperlink r:id="rId1939" ref="L32"/>
    <hyperlink r:id="rId1940" ref="N32"/>
    <hyperlink r:id="rId1941" ref="O32"/>
    <hyperlink r:id="rId1942" ref="P32"/>
    <hyperlink r:id="rId1943" ref="X32"/>
    <hyperlink r:id="rId1944" ref="Y32"/>
    <hyperlink r:id="rId1945" ref="Z32"/>
    <hyperlink r:id="rId1946" ref="AA32"/>
    <hyperlink r:id="rId1947" ref="AB32"/>
    <hyperlink r:id="rId1948" ref="AC32"/>
    <hyperlink r:id="rId1949" ref="AE32"/>
    <hyperlink r:id="rId1950" ref="AF32"/>
    <hyperlink r:id="rId1951" ref="AL32"/>
    <hyperlink r:id="rId1952" ref="AM32"/>
    <hyperlink r:id="rId1953" ref="AT32"/>
    <hyperlink r:id="rId1954" ref="AU32"/>
    <hyperlink r:id="rId1955" ref="BA32"/>
    <hyperlink r:id="rId1956" ref="BB32"/>
    <hyperlink r:id="rId1957" ref="BC32"/>
    <hyperlink r:id="rId1958" ref="BD32"/>
    <hyperlink r:id="rId1959" ref="BE32"/>
    <hyperlink r:id="rId1960" ref="BH32"/>
    <hyperlink r:id="rId1961" ref="BK32"/>
    <hyperlink r:id="rId1962" ref="BR32"/>
    <hyperlink r:id="rId1963" ref="BS32"/>
    <hyperlink r:id="rId1964" ref="BT32"/>
    <hyperlink r:id="rId1965" ref="BU32"/>
    <hyperlink r:id="rId1966" ref="BV32"/>
    <hyperlink r:id="rId1967" ref="BY32"/>
    <hyperlink r:id="rId1968" ref="BZ32"/>
    <hyperlink r:id="rId1969" ref="CF32"/>
    <hyperlink r:id="rId1970" ref="CG32"/>
    <hyperlink r:id="rId1971" ref="CH32"/>
    <hyperlink r:id="rId1972" ref="CK32"/>
    <hyperlink r:id="rId1973" ref="CL32"/>
    <hyperlink r:id="rId1974" ref="CM32"/>
    <hyperlink r:id="rId1975" ref="CT32"/>
    <hyperlink r:id="rId1976" ref="CU32"/>
    <hyperlink r:id="rId1977" ref="CV32"/>
    <hyperlink r:id="rId1978" ref="CW32"/>
    <hyperlink r:id="rId1979" ref="CX32"/>
    <hyperlink r:id="rId1980" ref="CY32"/>
    <hyperlink r:id="rId1981" ref="CZ32"/>
    <hyperlink r:id="rId1982" ref="DA32"/>
    <hyperlink r:id="rId1983" ref="DG32"/>
    <hyperlink r:id="rId1984" ref="DP32"/>
    <hyperlink r:id="rId1985" ref="DQ32"/>
    <hyperlink r:id="rId1986" ref="DU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DP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P41"/>
    <hyperlink r:id="rId2205" ref="Y41"/>
    <hyperlink r:id="rId2206" ref="Z41"/>
    <hyperlink r:id="rId2207" ref="AU41"/>
    <hyperlink r:id="rId2208" ref="BC41"/>
    <hyperlink r:id="rId2209" ref="BD41"/>
    <hyperlink r:id="rId2210" ref="BM41"/>
    <hyperlink r:id="rId2211" ref="CG41"/>
    <hyperlink r:id="rId2212" ref="CM41"/>
    <hyperlink r:id="rId2213" ref="CV41"/>
    <hyperlink r:id="rId2214" ref="CZ41"/>
    <hyperlink r:id="rId2215" ref="DX41"/>
    <hyperlink r:id="rId2216" ref="K42"/>
    <hyperlink r:id="rId2217" ref="M42"/>
    <hyperlink r:id="rId2218" ref="N42"/>
    <hyperlink r:id="rId2219" ref="O42"/>
    <hyperlink r:id="rId2220" ref="P42"/>
    <hyperlink r:id="rId2221" ref="S42"/>
    <hyperlink r:id="rId2222" ref="X42"/>
    <hyperlink r:id="rId2223" ref="AC42"/>
    <hyperlink r:id="rId2224" ref="AF42"/>
    <hyperlink r:id="rId2225" ref="AM42"/>
    <hyperlink r:id="rId2226" ref="AS42"/>
    <hyperlink r:id="rId2227" ref="BA42"/>
    <hyperlink r:id="rId2228" ref="BC42"/>
    <hyperlink r:id="rId2229" ref="BD42"/>
    <hyperlink r:id="rId2230" ref="BH42"/>
    <hyperlink r:id="rId2231" ref="BK42"/>
    <hyperlink r:id="rId2232" ref="BQ42"/>
    <hyperlink r:id="rId2233" ref="BR42"/>
    <hyperlink r:id="rId2234" ref="BS42"/>
    <hyperlink r:id="rId2235" ref="BT42"/>
    <hyperlink r:id="rId2236" ref="BU42"/>
    <hyperlink r:id="rId2237" ref="BV42"/>
    <hyperlink r:id="rId2238" ref="CA42"/>
    <hyperlink r:id="rId2239" ref="CC42"/>
    <hyperlink r:id="rId2240" ref="CD42"/>
    <hyperlink r:id="rId2241" ref="CL42"/>
    <hyperlink r:id="rId2242" ref="CO42"/>
    <hyperlink r:id="rId2243" ref="CW42"/>
    <hyperlink r:id="rId2244" ref="CZ42"/>
    <hyperlink r:id="rId2245" ref="DK42"/>
    <hyperlink r:id="rId2246" ref="DQ42"/>
    <hyperlink r:id="rId2247" ref="DX42"/>
    <hyperlink r:id="rId2248" ref="H43"/>
    <hyperlink r:id="rId2249" ref="I43"/>
    <hyperlink r:id="rId2250" ref="K43"/>
    <hyperlink r:id="rId2251" ref="M43"/>
    <hyperlink r:id="rId2252" ref="N43"/>
    <hyperlink r:id="rId2253" ref="P43"/>
    <hyperlink r:id="rId2254" ref="X43"/>
    <hyperlink r:id="rId2255" ref="AA43"/>
    <hyperlink r:id="rId2256" ref="AC43"/>
    <hyperlink r:id="rId2257" ref="AM43"/>
    <hyperlink r:id="rId2258" ref="BB43"/>
    <hyperlink r:id="rId2259" ref="BC43"/>
    <hyperlink r:id="rId2260" ref="BI43"/>
    <hyperlink r:id="rId2261" ref="BR43"/>
    <hyperlink r:id="rId2262" ref="BU43"/>
    <hyperlink r:id="rId2263" ref="BZ43"/>
    <hyperlink r:id="rId2264" ref="CM43"/>
    <hyperlink r:id="rId2265" ref="CT43"/>
    <hyperlink r:id="rId2266" ref="CV43"/>
    <hyperlink r:id="rId2267" ref="CZ43"/>
    <hyperlink r:id="rId2268" ref="DA43"/>
    <hyperlink r:id="rId2269" ref="DE43"/>
    <hyperlink r:id="rId2270" ref="H44"/>
    <hyperlink r:id="rId2271" ref="I44"/>
    <hyperlink r:id="rId2272" ref="J44"/>
    <hyperlink r:id="rId2273" ref="K44"/>
    <hyperlink r:id="rId2274" ref="L44"/>
    <hyperlink r:id="rId2275" ref="M44"/>
    <hyperlink r:id="rId2276" ref="N44"/>
    <hyperlink r:id="rId2277" ref="O44"/>
    <hyperlink r:id="rId2278" ref="P44"/>
    <hyperlink r:id="rId2279" ref="S44"/>
    <hyperlink r:id="rId2280" ref="U44"/>
    <hyperlink r:id="rId2281" ref="X44"/>
    <hyperlink r:id="rId2282" ref="Y44"/>
    <hyperlink r:id="rId2283" ref="Z44"/>
    <hyperlink r:id="rId2284" ref="AA44"/>
    <hyperlink r:id="rId2285" ref="AB44"/>
    <hyperlink r:id="rId2286" ref="AC44"/>
    <hyperlink r:id="rId2287" ref="AD44"/>
    <hyperlink r:id="rId2288" ref="AF44"/>
    <hyperlink r:id="rId2289" ref="AI44"/>
    <hyperlink r:id="rId2290" ref="AU44"/>
    <hyperlink r:id="rId2291" ref="AV44"/>
    <hyperlink r:id="rId2292" ref="BA44"/>
    <hyperlink r:id="rId2293" ref="BB44"/>
    <hyperlink r:id="rId2294" ref="BC44"/>
    <hyperlink r:id="rId2295" ref="BD44"/>
    <hyperlink r:id="rId2296" ref="BE44"/>
    <hyperlink r:id="rId2297" ref="BF44"/>
    <hyperlink r:id="rId2298" ref="BH44"/>
    <hyperlink r:id="rId2299" ref="BI44"/>
    <hyperlink r:id="rId2300" ref="BK44"/>
    <hyperlink r:id="rId2301" ref="BL44"/>
    <hyperlink r:id="rId2302" ref="BQ44"/>
    <hyperlink r:id="rId2303" ref="BR44"/>
    <hyperlink r:id="rId2304" ref="BS44"/>
    <hyperlink r:id="rId2305" ref="BU44"/>
    <hyperlink r:id="rId2306" ref="BW44"/>
    <hyperlink r:id="rId2307" ref="BX44"/>
    <hyperlink r:id="rId2308" ref="CF44"/>
    <hyperlink r:id="rId2309" ref="CG44"/>
    <hyperlink r:id="rId2310" ref="CI44"/>
    <hyperlink r:id="rId2311" ref="CJ44"/>
    <hyperlink r:id="rId2312" ref="CK44"/>
    <hyperlink r:id="rId2313" ref="CL44"/>
    <hyperlink r:id="rId2314" ref="CM44"/>
    <hyperlink r:id="rId2315" ref="CT44"/>
    <hyperlink r:id="rId2316" ref="CU44"/>
    <hyperlink r:id="rId2317" ref="CV44"/>
    <hyperlink r:id="rId2318" ref="CW44"/>
    <hyperlink r:id="rId2319" ref="CX44"/>
    <hyperlink r:id="rId2320" ref="CY44"/>
    <hyperlink r:id="rId2321" ref="CZ44"/>
    <hyperlink r:id="rId2322" ref="DD44"/>
    <hyperlink r:id="rId2323" ref="DG44"/>
    <hyperlink r:id="rId2324" ref="DH44"/>
    <hyperlink r:id="rId2325" ref="DJ44"/>
    <hyperlink r:id="rId2326" ref="DK44"/>
    <hyperlink r:id="rId2327" ref="DP44"/>
    <hyperlink r:id="rId2328" ref="DV44"/>
    <hyperlink r:id="rId2329" ref="DY44"/>
    <hyperlink r:id="rId2330" ref="I45"/>
    <hyperlink r:id="rId2331" ref="J45"/>
    <hyperlink r:id="rId2332" ref="K45"/>
    <hyperlink r:id="rId2333" ref="L45"/>
    <hyperlink r:id="rId2334" ref="O45"/>
    <hyperlink r:id="rId2335" ref="X45"/>
    <hyperlink r:id="rId2336" ref="AA45"/>
    <hyperlink r:id="rId2337" ref="AB45"/>
    <hyperlink r:id="rId2338" ref="AF45"/>
    <hyperlink r:id="rId2339" ref="AM45"/>
    <hyperlink r:id="rId2340" ref="AU45"/>
    <hyperlink r:id="rId2341" ref="BA45"/>
    <hyperlink r:id="rId2342" ref="BB45"/>
    <hyperlink r:id="rId2343" ref="BD45"/>
    <hyperlink r:id="rId2344" ref="BH45"/>
    <hyperlink r:id="rId2345" ref="BI45"/>
    <hyperlink r:id="rId2346" ref="BJ45"/>
    <hyperlink r:id="rId2347" ref="BQ45"/>
    <hyperlink r:id="rId2348" ref="BR45"/>
    <hyperlink r:id="rId2349" ref="BS45"/>
    <hyperlink r:id="rId2350" ref="BT45"/>
    <hyperlink r:id="rId2351" ref="BV45"/>
    <hyperlink r:id="rId2352" ref="BX45"/>
    <hyperlink r:id="rId2353" ref="BZ45"/>
    <hyperlink r:id="rId2354" ref="CG45"/>
    <hyperlink r:id="rId2355" ref="CH45"/>
    <hyperlink r:id="rId2356" ref="CI45"/>
    <hyperlink r:id="rId2357" ref="CL45"/>
    <hyperlink r:id="rId2358" ref="CM45"/>
    <hyperlink r:id="rId2359" ref="CT45"/>
    <hyperlink r:id="rId2360" ref="CV45"/>
    <hyperlink r:id="rId2361" ref="CW45"/>
    <hyperlink r:id="rId2362" ref="CX45"/>
    <hyperlink r:id="rId2363" ref="CZ45"/>
    <hyperlink r:id="rId2364" ref="DA45"/>
    <hyperlink r:id="rId2365" ref="DP45"/>
    <hyperlink r:id="rId2366" ref="CP46"/>
    <hyperlink r:id="rId2367" ref="J47"/>
    <hyperlink r:id="rId2368" ref="K47"/>
    <hyperlink r:id="rId2369" ref="L47"/>
    <hyperlink r:id="rId2370" ref="N47"/>
    <hyperlink r:id="rId2371" ref="O47"/>
    <hyperlink r:id="rId2372" ref="P47"/>
    <hyperlink r:id="rId2373" ref="X47"/>
    <hyperlink r:id="rId2374" ref="Y47"/>
    <hyperlink r:id="rId2375" ref="AA47"/>
    <hyperlink r:id="rId2376" ref="AB47"/>
    <hyperlink r:id="rId2377" ref="AC47"/>
    <hyperlink r:id="rId2378" ref="AM47"/>
    <hyperlink r:id="rId2379" ref="AU47"/>
    <hyperlink r:id="rId2380" ref="BA47"/>
    <hyperlink r:id="rId2381" ref="BB47"/>
    <hyperlink r:id="rId2382" ref="BC47"/>
    <hyperlink r:id="rId2383" ref="BH47"/>
    <hyperlink r:id="rId2384" ref="BJ47"/>
    <hyperlink r:id="rId2385" ref="BR47"/>
    <hyperlink r:id="rId2386" ref="BS47"/>
    <hyperlink r:id="rId2387" ref="BU47"/>
    <hyperlink r:id="rId2388" ref="BV47"/>
    <hyperlink r:id="rId2389" ref="BZ47"/>
    <hyperlink r:id="rId2390" ref="CF47"/>
    <hyperlink r:id="rId2391" ref="CH47"/>
    <hyperlink r:id="rId2392" ref="CL47"/>
    <hyperlink r:id="rId2393" ref="CV47"/>
    <hyperlink r:id="rId2394" ref="CW47"/>
    <hyperlink r:id="rId2395" ref="CX47"/>
    <hyperlink r:id="rId2396" ref="CY47"/>
    <hyperlink r:id="rId2397" ref="CZ47"/>
    <hyperlink r:id="rId2398" ref="K48"/>
    <hyperlink r:id="rId2399" ref="L48"/>
    <hyperlink r:id="rId2400" ref="N48"/>
    <hyperlink r:id="rId2401" ref="R48"/>
    <hyperlink r:id="rId2402" ref="U48"/>
    <hyperlink r:id="rId2403" ref="AU48"/>
    <hyperlink r:id="rId2404" ref="BB48"/>
    <hyperlink r:id="rId2405" ref="BC48"/>
    <hyperlink r:id="rId2406" ref="BH48"/>
    <hyperlink r:id="rId2407" ref="BM48"/>
    <hyperlink r:id="rId2408" ref="BQ48"/>
    <hyperlink r:id="rId2409" ref="CO48"/>
    <hyperlink r:id="rId2410" ref="CV48"/>
    <hyperlink r:id="rId2411" ref="DA48"/>
    <hyperlink r:id="rId2412" ref="K49"/>
    <hyperlink r:id="rId2413" ref="O49"/>
    <hyperlink r:id="rId2414" ref="P49"/>
    <hyperlink r:id="rId2415" ref="Q49"/>
    <hyperlink r:id="rId2416" ref="U49"/>
    <hyperlink r:id="rId2417" ref="X49"/>
    <hyperlink r:id="rId2418" ref="AB49"/>
    <hyperlink r:id="rId2419" ref="BE49"/>
    <hyperlink r:id="rId2420" ref="BF49"/>
    <hyperlink r:id="rId2421" ref="BV49"/>
    <hyperlink r:id="rId2422" ref="BZ49"/>
    <hyperlink r:id="rId2423" ref="CB49"/>
    <hyperlink r:id="rId2424" ref="CC49"/>
    <hyperlink r:id="rId2425" ref="CY49"/>
    <hyperlink r:id="rId2426" ref="DK49"/>
    <hyperlink r:id="rId2427" ref="DX49"/>
    <hyperlink r:id="rId2428" ref="O50"/>
    <hyperlink r:id="rId2429" ref="X50"/>
    <hyperlink r:id="rId2430" ref="BF50"/>
    <hyperlink r:id="rId2431" ref="BT50"/>
    <hyperlink r:id="rId2432" ref="DK50"/>
    <hyperlink r:id="rId2433" ref="H52"/>
    <hyperlink r:id="rId2434" ref="I52"/>
    <hyperlink r:id="rId2435" ref="M52"/>
    <hyperlink r:id="rId2436" ref="O52"/>
    <hyperlink r:id="rId2437" ref="AA52"/>
    <hyperlink r:id="rId2438" ref="AD52"/>
    <hyperlink r:id="rId2439" ref="AE52"/>
    <hyperlink r:id="rId2440" ref="AL52"/>
    <hyperlink r:id="rId2441" ref="AM52"/>
    <hyperlink r:id="rId2442" ref="AP52"/>
    <hyperlink r:id="rId2443" ref="AQ52"/>
    <hyperlink r:id="rId2444" ref="AU52"/>
    <hyperlink r:id="rId2445" ref="BD52"/>
    <hyperlink r:id="rId2446" ref="BV52"/>
    <hyperlink r:id="rId2447" ref="CC52"/>
    <hyperlink r:id="rId2448" ref="CT52"/>
    <hyperlink r:id="rId2449" ref="CV52"/>
    <hyperlink r:id="rId2450" ref="CW52"/>
    <hyperlink r:id="rId2451" ref="CZ52"/>
    <hyperlink r:id="rId2452" ref="DL52"/>
    <hyperlink r:id="rId2453" ref="H53"/>
    <hyperlink r:id="rId2454" ref="J53"/>
    <hyperlink r:id="rId2455" ref="K53"/>
    <hyperlink r:id="rId2456" ref="N53"/>
    <hyperlink r:id="rId2457" ref="BR53"/>
    <hyperlink r:id="rId2458" ref="BV53"/>
    <hyperlink r:id="rId2459" ref="CL53"/>
    <hyperlink r:id="rId2460" ref="CV53"/>
    <hyperlink r:id="rId2461" ref="CZ53"/>
    <hyperlink r:id="rId2462" ref="I54"/>
    <hyperlink r:id="rId2463" ref="J54"/>
    <hyperlink r:id="rId2464" ref="K54"/>
    <hyperlink r:id="rId2465" ref="L54"/>
    <hyperlink r:id="rId2466" ref="M54"/>
    <hyperlink r:id="rId2467" ref="N54"/>
    <hyperlink r:id="rId2468" ref="O54"/>
    <hyperlink r:id="rId2469" ref="P54"/>
    <hyperlink r:id="rId2470" ref="R54"/>
    <hyperlink r:id="rId2471" ref="V54"/>
    <hyperlink r:id="rId2472" ref="X54"/>
    <hyperlink r:id="rId2473" ref="Y54"/>
    <hyperlink r:id="rId2474" ref="Z54"/>
    <hyperlink r:id="rId2475" ref="AA54"/>
    <hyperlink r:id="rId2476" ref="AC54"/>
    <hyperlink r:id="rId2477" ref="AF54"/>
    <hyperlink r:id="rId2478" ref="AJ54"/>
    <hyperlink r:id="rId2479" ref="AM54"/>
    <hyperlink r:id="rId2480" ref="AT54"/>
    <hyperlink r:id="rId2481" ref="AU54"/>
    <hyperlink r:id="rId2482" ref="AV54"/>
    <hyperlink r:id="rId2483" ref="BD54"/>
    <hyperlink r:id="rId2484" ref="BE54"/>
    <hyperlink r:id="rId2485" ref="BK54"/>
    <hyperlink r:id="rId2486" ref="BR54"/>
    <hyperlink r:id="rId2487" ref="BS54"/>
    <hyperlink r:id="rId2488" ref="BT54"/>
    <hyperlink r:id="rId2489" ref="BU54"/>
    <hyperlink r:id="rId2490" ref="BV54"/>
    <hyperlink r:id="rId2491" ref="BZ54"/>
    <hyperlink r:id="rId2492" ref="CC54"/>
    <hyperlink r:id="rId2493" ref="CF54"/>
    <hyperlink r:id="rId2494" ref="CG54"/>
    <hyperlink r:id="rId2495" ref="CH54"/>
    <hyperlink r:id="rId2496" ref="CI54"/>
    <hyperlink r:id="rId2497" ref="CL54"/>
    <hyperlink r:id="rId2498" ref="CM54"/>
    <hyperlink r:id="rId2499" ref="CO54"/>
    <hyperlink r:id="rId2500" ref="CQ54"/>
    <hyperlink r:id="rId2501" ref="CT54"/>
    <hyperlink r:id="rId2502" ref="CU54"/>
    <hyperlink r:id="rId2503" ref="CX54"/>
    <hyperlink r:id="rId2504" ref="CY54"/>
    <hyperlink r:id="rId2505" ref="CZ54"/>
    <hyperlink r:id="rId2506" ref="DG54"/>
    <hyperlink r:id="rId2507" ref="DM54"/>
    <hyperlink r:id="rId2508" ref="DN54"/>
    <hyperlink r:id="rId2509" ref="DP54"/>
    <hyperlink r:id="rId2510" ref="DV54"/>
    <hyperlink r:id="rId2511" ref="DX54"/>
    <hyperlink r:id="rId2512" ref="EA54"/>
    <hyperlink r:id="rId2513" ref="H55"/>
    <hyperlink r:id="rId2514" ref="I55"/>
    <hyperlink r:id="rId2515" ref="J55"/>
    <hyperlink r:id="rId2516" ref="K55"/>
    <hyperlink r:id="rId2517" ref="L55"/>
    <hyperlink r:id="rId2518" ref="X55"/>
    <hyperlink r:id="rId2519" ref="Y55"/>
    <hyperlink r:id="rId2520" ref="Z55"/>
    <hyperlink r:id="rId2521" ref="AT55"/>
    <hyperlink r:id="rId2522" ref="AU55"/>
    <hyperlink r:id="rId2523" ref="BC55"/>
    <hyperlink r:id="rId2524" ref="BD55"/>
    <hyperlink r:id="rId2525" ref="CG55"/>
    <hyperlink r:id="rId2526" ref="CK55"/>
    <hyperlink r:id="rId2527" ref="CV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M57"/>
    <hyperlink r:id="rId2596" ref="N57"/>
    <hyperlink r:id="rId2597" ref="O57"/>
    <hyperlink r:id="rId2598" ref="P57"/>
    <hyperlink r:id="rId2599" ref="S57"/>
    <hyperlink r:id="rId2600" ref="U57"/>
    <hyperlink r:id="rId2601" ref="X57"/>
    <hyperlink r:id="rId2602" ref="Y57"/>
    <hyperlink r:id="rId2603" ref="Z57"/>
    <hyperlink r:id="rId2604" ref="AA57"/>
    <hyperlink r:id="rId2605" ref="AB57"/>
    <hyperlink r:id="rId2606" ref="AC57"/>
    <hyperlink r:id="rId2607" ref="AE57"/>
    <hyperlink r:id="rId2608" ref="AF57"/>
    <hyperlink r:id="rId2609" ref="AI57"/>
    <hyperlink r:id="rId2610" ref="AM57"/>
    <hyperlink r:id="rId2611" ref="AO57"/>
    <hyperlink r:id="rId2612" ref="AT57"/>
    <hyperlink r:id="rId2613" ref="AU57"/>
    <hyperlink r:id="rId2614" ref="AX57"/>
    <hyperlink r:id="rId2615" ref="BA57"/>
    <hyperlink r:id="rId2616" ref="BB57"/>
    <hyperlink r:id="rId2617" ref="BC57"/>
    <hyperlink r:id="rId2618" ref="BE57"/>
    <hyperlink r:id="rId2619" ref="BF57"/>
    <hyperlink r:id="rId2620" ref="BH57"/>
    <hyperlink r:id="rId2621" ref="BI57"/>
    <hyperlink r:id="rId2622" ref="BK57"/>
    <hyperlink r:id="rId2623" ref="BM57"/>
    <hyperlink r:id="rId2624" ref="BQ57"/>
    <hyperlink r:id="rId2625" ref="BR57"/>
    <hyperlink r:id="rId2626" ref="BS57"/>
    <hyperlink r:id="rId2627" ref="BT57"/>
    <hyperlink r:id="rId2628" ref="BU57"/>
    <hyperlink r:id="rId2629" ref="BV57"/>
    <hyperlink r:id="rId2630" ref="BX57"/>
    <hyperlink r:id="rId2631" ref="BZ57"/>
    <hyperlink r:id="rId2632" ref="CB57"/>
    <hyperlink r:id="rId2633" ref="CC57"/>
    <hyperlink r:id="rId2634" ref="CF57"/>
    <hyperlink r:id="rId2635" ref="CG57"/>
    <hyperlink r:id="rId2636" ref="CH57"/>
    <hyperlink r:id="rId2637" ref="CI57"/>
    <hyperlink r:id="rId2638" ref="CJ57"/>
    <hyperlink r:id="rId2639" ref="CL57"/>
    <hyperlink r:id="rId2640" ref="CM57"/>
    <hyperlink r:id="rId2641" ref="CQ57"/>
    <hyperlink r:id="rId2642" ref="CT57"/>
    <hyperlink r:id="rId2643" ref="CU57"/>
    <hyperlink r:id="rId2644" ref="CV57"/>
    <hyperlink r:id="rId2645" ref="CW57"/>
    <hyperlink r:id="rId2646" ref="CX57"/>
    <hyperlink r:id="rId2647" ref="CZ57"/>
    <hyperlink r:id="rId2648" ref="DA57"/>
    <hyperlink r:id="rId2649" ref="DG57"/>
    <hyperlink r:id="rId2650" ref="DK57"/>
    <hyperlink r:id="rId2651" ref="DN57"/>
    <hyperlink r:id="rId2652" ref="DP57"/>
    <hyperlink r:id="rId2653" ref="DU57"/>
    <hyperlink r:id="rId2654" ref="DY57"/>
    <hyperlink r:id="rId2655" ref="EA57"/>
    <hyperlink r:id="rId2656" ref="EB57"/>
    <hyperlink r:id="rId2657" ref="CF58"/>
    <hyperlink r:id="rId2658" ref="CW58"/>
    <hyperlink r:id="rId2659" ref="J59"/>
    <hyperlink r:id="rId2660" ref="K59"/>
    <hyperlink r:id="rId2661" ref="N59"/>
    <hyperlink r:id="rId2662" ref="O59"/>
    <hyperlink r:id="rId2663" ref="P59"/>
    <hyperlink r:id="rId2664" ref="X59"/>
    <hyperlink r:id="rId2665" ref="Y59"/>
    <hyperlink r:id="rId2666" ref="Z59"/>
    <hyperlink r:id="rId2667" ref="AA59"/>
    <hyperlink r:id="rId2668" ref="AB59"/>
    <hyperlink r:id="rId2669" ref="AC59"/>
    <hyperlink r:id="rId2670" ref="AF59"/>
    <hyperlink r:id="rId2671" ref="AI59"/>
    <hyperlink r:id="rId2672" ref="AM59"/>
    <hyperlink r:id="rId2673" ref="AT59"/>
    <hyperlink r:id="rId2674" ref="AU59"/>
    <hyperlink r:id="rId2675" ref="BA59"/>
    <hyperlink r:id="rId2676" ref="BC59"/>
    <hyperlink r:id="rId2677" ref="BD59"/>
    <hyperlink r:id="rId2678" ref="BE59"/>
    <hyperlink r:id="rId2679" ref="BF59"/>
    <hyperlink r:id="rId2680" ref="BH59"/>
    <hyperlink r:id="rId2681" ref="BI59"/>
    <hyperlink r:id="rId2682" ref="BK59"/>
    <hyperlink r:id="rId2683" ref="BR59"/>
    <hyperlink r:id="rId2684" ref="BS59"/>
    <hyperlink r:id="rId2685" ref="BT59"/>
    <hyperlink r:id="rId2686" ref="BV59"/>
    <hyperlink r:id="rId2687" ref="BZ59"/>
    <hyperlink r:id="rId2688" ref="CL59"/>
    <hyperlink r:id="rId2689" ref="CM59"/>
    <hyperlink r:id="rId2690" ref="CU59"/>
    <hyperlink r:id="rId2691" ref="CV59"/>
    <hyperlink r:id="rId2692" ref="CW59"/>
    <hyperlink r:id="rId2693" ref="DA59"/>
    <hyperlink r:id="rId2694" ref="DE59"/>
    <hyperlink r:id="rId2695" ref="DL59"/>
    <hyperlink r:id="rId2696" ref="DP59"/>
    <hyperlink r:id="rId2697" ref="DS59"/>
    <hyperlink r:id="rId2698" ref="DU59"/>
    <hyperlink r:id="rId2699" ref="J60"/>
    <hyperlink r:id="rId2700" ref="N60"/>
    <hyperlink r:id="rId2701" ref="X60"/>
    <hyperlink r:id="rId2702" ref="Y60"/>
    <hyperlink r:id="rId2703" ref="AA60"/>
    <hyperlink r:id="rId2704" ref="AB60"/>
    <hyperlink r:id="rId2705" ref="AC60"/>
    <hyperlink r:id="rId2706" ref="AF60"/>
    <hyperlink r:id="rId2707" ref="AH60"/>
    <hyperlink r:id="rId2708" ref="AL60"/>
    <hyperlink r:id="rId2709" ref="AU60"/>
    <hyperlink r:id="rId2710" ref="BB60"/>
    <hyperlink r:id="rId2711" ref="BG60"/>
    <hyperlink r:id="rId2712" ref="BI60"/>
    <hyperlink r:id="rId2713" ref="BJ60"/>
    <hyperlink r:id="rId2714" ref="BQ60"/>
    <hyperlink r:id="rId2715" ref="BS60"/>
    <hyperlink r:id="rId2716" ref="BX60"/>
    <hyperlink r:id="rId2717" ref="CD60"/>
    <hyperlink r:id="rId2718" ref="CI60"/>
    <hyperlink r:id="rId2719" ref="CL60"/>
    <hyperlink r:id="rId2720" ref="CM60"/>
    <hyperlink r:id="rId2721" ref="L61"/>
    <hyperlink r:id="rId2722" ref="P61"/>
    <hyperlink r:id="rId2723" ref="S61"/>
    <hyperlink r:id="rId2724" ref="BM61"/>
    <hyperlink r:id="rId2725" ref="CZ61"/>
    <hyperlink r:id="rId2726" ref="CM62"/>
    <hyperlink r:id="rId2727" ref="H63"/>
    <hyperlink r:id="rId2728" ref="I63"/>
    <hyperlink r:id="rId2729" ref="J63"/>
    <hyperlink r:id="rId2730" ref="K63"/>
    <hyperlink r:id="rId2731" ref="L63"/>
    <hyperlink r:id="rId2732" ref="M63"/>
    <hyperlink r:id="rId2733" ref="P63"/>
    <hyperlink r:id="rId2734" ref="X63"/>
    <hyperlink r:id="rId2735" ref="Y63"/>
    <hyperlink r:id="rId2736" ref="Z63"/>
    <hyperlink r:id="rId2737" ref="AA63"/>
    <hyperlink r:id="rId2738" ref="AB63"/>
    <hyperlink r:id="rId2739" ref="AD63"/>
    <hyperlink r:id="rId2740" ref="AF63"/>
    <hyperlink r:id="rId2741" ref="AM63"/>
    <hyperlink r:id="rId2742" ref="AT63"/>
    <hyperlink r:id="rId2743" ref="AU63"/>
    <hyperlink r:id="rId2744" ref="BA63"/>
    <hyperlink r:id="rId2745" ref="BB63"/>
    <hyperlink r:id="rId2746" ref="BE63"/>
    <hyperlink r:id="rId2747" ref="BS63"/>
    <hyperlink r:id="rId2748" ref="CF63"/>
    <hyperlink r:id="rId2749" ref="CG63"/>
    <hyperlink r:id="rId2750" ref="CL63"/>
    <hyperlink r:id="rId2751" ref="CV63"/>
    <hyperlink r:id="rId2752" ref="DG63"/>
    <hyperlink r:id="rId2753" ref="DL63"/>
    <hyperlink r:id="rId2754" ref="DP63"/>
    <hyperlink r:id="rId2755" ref="DU63"/>
    <hyperlink r:id="rId2756" ref="H65"/>
    <hyperlink r:id="rId2757" ref="I65"/>
    <hyperlink r:id="rId2758" ref="J65"/>
    <hyperlink r:id="rId2759" ref="K65"/>
    <hyperlink r:id="rId2760" ref="L65"/>
    <hyperlink r:id="rId2761" ref="M65"/>
    <hyperlink r:id="rId2762" ref="N65"/>
    <hyperlink r:id="rId2763" ref="O65"/>
    <hyperlink r:id="rId2764" ref="P65"/>
    <hyperlink r:id="rId2765" ref="X65"/>
    <hyperlink r:id="rId2766" ref="Y65"/>
    <hyperlink r:id="rId2767" ref="Z65"/>
    <hyperlink r:id="rId2768" ref="AA65"/>
    <hyperlink r:id="rId2769" ref="AB65"/>
    <hyperlink r:id="rId2770" ref="AC65"/>
    <hyperlink r:id="rId2771" ref="AE65"/>
    <hyperlink r:id="rId2772" ref="AF65"/>
    <hyperlink r:id="rId2773" ref="AG65"/>
    <hyperlink r:id="rId2774" ref="AL65"/>
    <hyperlink r:id="rId2775" ref="AM65"/>
    <hyperlink r:id="rId2776" ref="AT65"/>
    <hyperlink r:id="rId2777" ref="AU65"/>
    <hyperlink r:id="rId2778" ref="BA65"/>
    <hyperlink r:id="rId2779" ref="BB65"/>
    <hyperlink r:id="rId2780" ref="BC65"/>
    <hyperlink r:id="rId2781" ref="BD65"/>
    <hyperlink r:id="rId2782" ref="BE65"/>
    <hyperlink r:id="rId2783" ref="BF65"/>
    <hyperlink r:id="rId2784" ref="BG65"/>
    <hyperlink r:id="rId2785" ref="BH65"/>
    <hyperlink r:id="rId2786" ref="BI65"/>
    <hyperlink r:id="rId2787" ref="BJ65"/>
    <hyperlink r:id="rId2788" ref="BK65"/>
    <hyperlink r:id="rId2789" ref="BL65"/>
    <hyperlink r:id="rId2790" ref="BM65"/>
    <hyperlink r:id="rId2791" ref="BN65"/>
    <hyperlink r:id="rId2792" ref="BQ65"/>
    <hyperlink r:id="rId2793" ref="BR65"/>
    <hyperlink r:id="rId2794" ref="BS65"/>
    <hyperlink r:id="rId2795" ref="BT65"/>
    <hyperlink r:id="rId2796" ref="BU65"/>
    <hyperlink r:id="rId2797" ref="BV65"/>
    <hyperlink r:id="rId2798" ref="BW65"/>
    <hyperlink r:id="rId2799" ref="BX65"/>
    <hyperlink r:id="rId2800" ref="BZ65"/>
    <hyperlink r:id="rId2801" ref="CC65"/>
    <hyperlink r:id="rId2802" ref="CF65"/>
    <hyperlink r:id="rId2803" ref="CG65"/>
    <hyperlink r:id="rId2804" ref="CH65"/>
    <hyperlink r:id="rId2805" ref="CI65"/>
    <hyperlink r:id="rId2806" ref="CJ65"/>
    <hyperlink r:id="rId2807" ref="CK65"/>
    <hyperlink r:id="rId2808" ref="CL65"/>
    <hyperlink r:id="rId2809" ref="CM65"/>
    <hyperlink r:id="rId2810" ref="CT65"/>
    <hyperlink r:id="rId2811" ref="CU65"/>
    <hyperlink r:id="rId2812" ref="CV65"/>
    <hyperlink r:id="rId2813" ref="CW65"/>
    <hyperlink r:id="rId2814" ref="CX65"/>
    <hyperlink r:id="rId2815" ref="CY65"/>
    <hyperlink r:id="rId2816" ref="CZ65"/>
    <hyperlink r:id="rId2817" ref="DA65"/>
    <hyperlink r:id="rId2818" ref="DD65"/>
    <hyperlink r:id="rId2819" ref="DK65"/>
    <hyperlink r:id="rId2820" ref="DL65"/>
    <hyperlink r:id="rId2821" ref="DP65"/>
    <hyperlink r:id="rId2822" ref="DQ65"/>
    <hyperlink r:id="rId2823" ref="DU65"/>
    <hyperlink r:id="rId2824" ref="DX65"/>
    <hyperlink r:id="rId2825" ref="DY65"/>
    <hyperlink r:id="rId2826" ref="P67"/>
    <hyperlink r:id="rId2827" ref="U67"/>
    <hyperlink r:id="rId2828" ref="X67"/>
    <hyperlink r:id="rId2829" ref="AA67"/>
    <hyperlink r:id="rId2830" ref="AB67"/>
    <hyperlink r:id="rId2831" ref="AJ67"/>
    <hyperlink r:id="rId2832" ref="AX67"/>
    <hyperlink r:id="rId2833" ref="BA67"/>
    <hyperlink r:id="rId2834" ref="BC67"/>
    <hyperlink r:id="rId2835" ref="BD67"/>
    <hyperlink r:id="rId2836" ref="BL67"/>
    <hyperlink r:id="rId2837" ref="BM67"/>
    <hyperlink r:id="rId2838" ref="BQ67"/>
    <hyperlink r:id="rId2839" ref="BS67"/>
    <hyperlink r:id="rId2840" ref="BV67"/>
    <hyperlink r:id="rId2841" ref="CB67"/>
    <hyperlink r:id="rId2842" ref="CF67"/>
    <hyperlink r:id="rId2843" ref="CG67"/>
    <hyperlink r:id="rId2844" ref="CI67"/>
    <hyperlink r:id="rId2845" ref="CL67"/>
    <hyperlink r:id="rId2846" ref="CZ67"/>
    <hyperlink r:id="rId2847" ref="DC67"/>
    <hyperlink r:id="rId2848" ref="DE67"/>
    <hyperlink r:id="rId2849" ref="DK67"/>
    <hyperlink r:id="rId2850" ref="EA67"/>
    <hyperlink r:id="rId2851" ref="I68"/>
    <hyperlink r:id="rId2852" ref="J68"/>
    <hyperlink r:id="rId2853" ref="K68"/>
    <hyperlink r:id="rId2854" ref="L68"/>
    <hyperlink r:id="rId2855" ref="N68"/>
    <hyperlink r:id="rId2856" ref="O68"/>
    <hyperlink r:id="rId2857" ref="P68"/>
    <hyperlink r:id="rId2858" ref="AC68"/>
    <hyperlink r:id="rId2859" ref="AF68"/>
    <hyperlink r:id="rId2860" ref="BD68"/>
    <hyperlink r:id="rId2861" ref="BH68"/>
    <hyperlink r:id="rId2862" ref="BS68"/>
    <hyperlink r:id="rId2863" ref="BT68"/>
    <hyperlink r:id="rId2864" ref="BV68"/>
    <hyperlink r:id="rId2865" ref="BZ68"/>
    <hyperlink r:id="rId2866" ref="CG68"/>
    <hyperlink r:id="rId2867" ref="CJ68"/>
    <hyperlink r:id="rId2868" ref="CK68"/>
    <hyperlink r:id="rId2869" ref="CL68"/>
    <hyperlink r:id="rId2870" ref="CW68"/>
    <hyperlink r:id="rId2871" ref="CZ68"/>
    <hyperlink r:id="rId2872" ref="DA68"/>
    <hyperlink r:id="rId2873" ref="DK68"/>
    <hyperlink r:id="rId2874" ref="EB68"/>
    <hyperlink r:id="rId2875" ref="BW69"/>
    <hyperlink r:id="rId2876" ref="CI69"/>
    <hyperlink r:id="rId2877" ref="H70"/>
    <hyperlink r:id="rId2878" ref="Q70"/>
    <hyperlink r:id="rId2879" ref="V70"/>
    <hyperlink r:id="rId2880" ref="AB70"/>
    <hyperlink r:id="rId2881" ref="AJ70"/>
    <hyperlink r:id="rId2882" ref="AN70"/>
    <hyperlink r:id="rId2883" ref="AQ70"/>
    <hyperlink r:id="rId2884" ref="AU70"/>
    <hyperlink r:id="rId2885" ref="AV70"/>
    <hyperlink r:id="rId2886" ref="BD70"/>
    <hyperlink r:id="rId2887" ref="BF70"/>
    <hyperlink r:id="rId2888" ref="BH70"/>
    <hyperlink r:id="rId2889" ref="CA70"/>
    <hyperlink r:id="rId2890" ref="CG70"/>
    <hyperlink r:id="rId2891" ref="DQ70"/>
    <hyperlink r:id="rId2892" ref="DX70"/>
    <hyperlink r:id="rId2893" ref="BW71"/>
    <hyperlink r:id="rId2894" ref="I72"/>
    <hyperlink r:id="rId2895" ref="J72"/>
    <hyperlink r:id="rId2896" ref="K72"/>
    <hyperlink r:id="rId2897" ref="L72"/>
    <hyperlink r:id="rId2898" ref="M72"/>
    <hyperlink r:id="rId2899" ref="N72"/>
    <hyperlink r:id="rId2900" ref="O72"/>
    <hyperlink r:id="rId2901" ref="P72"/>
    <hyperlink r:id="rId2902" ref="Y72"/>
    <hyperlink r:id="rId2903" ref="Z72"/>
    <hyperlink r:id="rId2904" ref="AB72"/>
    <hyperlink r:id="rId2905" ref="AC72"/>
    <hyperlink r:id="rId2906" ref="AE72"/>
    <hyperlink r:id="rId2907" ref="AF72"/>
    <hyperlink r:id="rId2908" ref="AM72"/>
    <hyperlink r:id="rId2909" ref="AT72"/>
    <hyperlink r:id="rId2910" ref="AU72"/>
    <hyperlink r:id="rId2911" ref="AX72"/>
    <hyperlink r:id="rId2912" ref="AY72"/>
    <hyperlink r:id="rId2913" ref="BB72"/>
    <hyperlink r:id="rId2914" ref="BC72"/>
    <hyperlink r:id="rId2915" ref="BD72"/>
    <hyperlink r:id="rId2916" ref="BK72"/>
    <hyperlink r:id="rId2917" ref="BR72"/>
    <hyperlink r:id="rId2918" ref="BS72"/>
    <hyperlink r:id="rId2919" ref="BT72"/>
    <hyperlink r:id="rId2920" ref="BU72"/>
    <hyperlink r:id="rId2921" ref="BV72"/>
    <hyperlink r:id="rId2922" ref="CC72"/>
    <hyperlink r:id="rId2923" ref="CO72"/>
    <hyperlink r:id="rId2924" ref="CQ72"/>
    <hyperlink r:id="rId2925" ref="CU72"/>
    <hyperlink r:id="rId2926" ref="CV72"/>
    <hyperlink r:id="rId2927" ref="CW72"/>
    <hyperlink r:id="rId2928" ref="DA72"/>
    <hyperlink r:id="rId2929" ref="DC72"/>
    <hyperlink r:id="rId2930" ref="DK72"/>
    <hyperlink r:id="rId2931" ref="DM72"/>
    <hyperlink r:id="rId2932" ref="DS72"/>
    <hyperlink r:id="rId2933" ref="DZ72"/>
    <hyperlink r:id="rId2934" ref="EA72"/>
    <hyperlink r:id="rId2935" ref="EB72"/>
    <hyperlink r:id="rId2936" ref="I73"/>
    <hyperlink r:id="rId2937" ref="L73"/>
    <hyperlink r:id="rId2938" ref="P73"/>
    <hyperlink r:id="rId2939" ref="X73"/>
    <hyperlink r:id="rId2940" ref="Z73"/>
    <hyperlink r:id="rId2941" ref="AB73"/>
    <hyperlink r:id="rId2942" ref="BD73"/>
    <hyperlink r:id="rId2943" ref="BT73"/>
    <hyperlink r:id="rId2944" ref="BV73"/>
    <hyperlink r:id="rId2945" ref="CM73"/>
    <hyperlink r:id="rId2946" ref="CZ73"/>
    <hyperlink r:id="rId2947" ref="H75"/>
    <hyperlink r:id="rId2948" ref="R75"/>
    <hyperlink r:id="rId2949" ref="S75"/>
    <hyperlink r:id="rId2950" ref="BR75"/>
    <hyperlink r:id="rId2951" ref="H76"/>
    <hyperlink r:id="rId2952" ref="I76"/>
    <hyperlink r:id="rId2953" ref="K76"/>
    <hyperlink r:id="rId2954" ref="L76"/>
    <hyperlink r:id="rId2955" ref="M76"/>
    <hyperlink r:id="rId2956" ref="N76"/>
    <hyperlink r:id="rId2957" ref="O76"/>
    <hyperlink r:id="rId2958" ref="P76"/>
    <hyperlink r:id="rId2959" ref="Q76"/>
    <hyperlink r:id="rId2960" ref="X76"/>
    <hyperlink r:id="rId2961" ref="Y76"/>
    <hyperlink r:id="rId2962" ref="Z76"/>
    <hyperlink r:id="rId2963" ref="AC76"/>
    <hyperlink r:id="rId2964" ref="AD76"/>
    <hyperlink r:id="rId2965" ref="AE76"/>
    <hyperlink r:id="rId2966" ref="AF76"/>
    <hyperlink r:id="rId2967" ref="AT76"/>
    <hyperlink r:id="rId2968" ref="AU76"/>
    <hyperlink r:id="rId2969" ref="AV76"/>
    <hyperlink r:id="rId2970" ref="BA76"/>
    <hyperlink r:id="rId2971" ref="BB76"/>
    <hyperlink r:id="rId2972" ref="BC76"/>
    <hyperlink r:id="rId2973" ref="BD76"/>
    <hyperlink r:id="rId2974" ref="BH76"/>
    <hyperlink r:id="rId2975" ref="BK76"/>
    <hyperlink r:id="rId2976" ref="BN76"/>
    <hyperlink r:id="rId2977" ref="BS76"/>
    <hyperlink r:id="rId2978" ref="BT76"/>
    <hyperlink r:id="rId2979" ref="BU76"/>
    <hyperlink r:id="rId2980" ref="BV76"/>
    <hyperlink r:id="rId2981" ref="BZ76"/>
    <hyperlink r:id="rId2982" ref="CA76"/>
    <hyperlink r:id="rId2983" ref="CB76"/>
    <hyperlink r:id="rId2984" ref="CG76"/>
    <hyperlink r:id="rId2985" ref="CH76"/>
    <hyperlink r:id="rId2986" ref="CJ76"/>
    <hyperlink r:id="rId2987" ref="CK76"/>
    <hyperlink r:id="rId2988" ref="CL76"/>
    <hyperlink r:id="rId2989" ref="CM76"/>
    <hyperlink r:id="rId2990" ref="CU76"/>
    <hyperlink r:id="rId2991" ref="CZ76"/>
    <hyperlink r:id="rId2992" ref="DJ76"/>
    <hyperlink r:id="rId2993" ref="DK76"/>
    <hyperlink r:id="rId2994" ref="DP76"/>
    <hyperlink r:id="rId2995" ref="DQ76"/>
    <hyperlink r:id="rId2996" ref="DR76"/>
    <hyperlink r:id="rId2997" ref="DU76"/>
    <hyperlink r:id="rId2998" ref="EB76"/>
    <hyperlink r:id="rId2999" ref="J77"/>
    <hyperlink r:id="rId3000" ref="P77"/>
    <hyperlink r:id="rId3001" ref="X77"/>
    <hyperlink r:id="rId3002" ref="Z77"/>
    <hyperlink r:id="rId3003" ref="AA77"/>
    <hyperlink r:id="rId3004" ref="AB77"/>
    <hyperlink r:id="rId3005" ref="AU77"/>
    <hyperlink r:id="rId3006" ref="CG77"/>
    <hyperlink r:id="rId3007" ref="CK77"/>
    <hyperlink r:id="rId3008" ref="CY77"/>
    <hyperlink r:id="rId3009" ref="CH78"/>
    <hyperlink r:id="rId3010" ref="CW78"/>
    <hyperlink r:id="rId3011" ref="P83"/>
    <hyperlink r:id="rId3012" ref="Q83"/>
    <hyperlink r:id="rId3013" ref="R83"/>
    <hyperlink r:id="rId3014" ref="S83"/>
    <hyperlink r:id="rId3015" ref="T83"/>
    <hyperlink r:id="rId3016" ref="U83"/>
    <hyperlink r:id="rId3017" ref="AF83"/>
    <hyperlink r:id="rId3018" ref="AH83"/>
    <hyperlink r:id="rId3019" ref="AI83"/>
    <hyperlink r:id="rId3020" ref="AJ83"/>
    <hyperlink r:id="rId3021" ref="AO83"/>
    <hyperlink r:id="rId3022" ref="AP83"/>
    <hyperlink r:id="rId3023" ref="AQ83"/>
    <hyperlink r:id="rId3024" ref="AS83"/>
    <hyperlink r:id="rId3025" ref="AT83"/>
    <hyperlink r:id="rId3026" ref="AU83"/>
    <hyperlink r:id="rId3027" ref="AW83"/>
    <hyperlink r:id="rId3028" ref="AX83"/>
    <hyperlink r:id="rId3029" ref="AY83"/>
    <hyperlink r:id="rId3030" ref="BB83"/>
    <hyperlink r:id="rId3031" ref="BR83"/>
    <hyperlink r:id="rId3032" ref="BT83"/>
    <hyperlink r:id="rId3033" ref="BZ83"/>
    <hyperlink r:id="rId3034" ref="CH83"/>
    <hyperlink r:id="rId3035" ref="CM83"/>
    <hyperlink r:id="rId3036" ref="CO83"/>
    <hyperlink r:id="rId3037" ref="CP83"/>
    <hyperlink r:id="rId3038" ref="CV83"/>
    <hyperlink r:id="rId3039" ref="CX83"/>
    <hyperlink r:id="rId3040" ref="DA83"/>
    <hyperlink r:id="rId3041" ref="DQ83"/>
    <hyperlink r:id="rId3042" ref="EB83"/>
    <hyperlink r:id="rId3043" ref="P84"/>
    <hyperlink r:id="rId3044" ref="Z84"/>
    <hyperlink r:id="rId3045" ref="AA84"/>
    <hyperlink r:id="rId3046" ref="AB84"/>
    <hyperlink r:id="rId3047" ref="AF84"/>
    <hyperlink r:id="rId3048" ref="AX84"/>
    <hyperlink r:id="rId3049" ref="BD84"/>
    <hyperlink r:id="rId3050" ref="BS84"/>
    <hyperlink r:id="rId3051" ref="BZ84"/>
    <hyperlink r:id="rId3052" ref="CA84"/>
    <hyperlink r:id="rId3053" ref="CC84"/>
    <hyperlink r:id="rId3054" ref="CG84"/>
    <hyperlink r:id="rId3055" ref="CM84"/>
    <hyperlink r:id="rId3056" ref="DE84"/>
    <hyperlink r:id="rId3057" ref="AI85"/>
    <hyperlink r:id="rId3058" ref="AU85"/>
    <hyperlink r:id="rId3059" ref="CD85"/>
    <hyperlink r:id="rId3060" ref="CR85"/>
    <hyperlink r:id="rId3061" ref="CU85"/>
    <hyperlink r:id="rId3062" ref="DB85"/>
    <hyperlink r:id="rId3063" ref="DM85"/>
    <hyperlink r:id="rId3064" ref="I86"/>
    <hyperlink r:id="rId3065" ref="J86"/>
    <hyperlink r:id="rId3066" ref="L86"/>
    <hyperlink r:id="rId3067" ref="O86"/>
    <hyperlink r:id="rId3068" ref="S86"/>
    <hyperlink r:id="rId3069" ref="T86"/>
    <hyperlink r:id="rId3070" ref="X86"/>
    <hyperlink r:id="rId3071" ref="Y86"/>
    <hyperlink r:id="rId3072" ref="Z86"/>
    <hyperlink r:id="rId3073" ref="AA86"/>
    <hyperlink r:id="rId3074" ref="AC86"/>
    <hyperlink r:id="rId3075" ref="AD86"/>
    <hyperlink r:id="rId3076" ref="AI86"/>
    <hyperlink r:id="rId3077" ref="AR86"/>
    <hyperlink r:id="rId3078" ref="AU86"/>
    <hyperlink r:id="rId3079" ref="AW86"/>
    <hyperlink r:id="rId3080" ref="BD86"/>
    <hyperlink r:id="rId3081" ref="BI86"/>
    <hyperlink r:id="rId3082" ref="BM86"/>
    <hyperlink r:id="rId3083" ref="BN86"/>
    <hyperlink r:id="rId3084" ref="BR86"/>
    <hyperlink r:id="rId3085" ref="BS86"/>
    <hyperlink r:id="rId3086" ref="BT86"/>
    <hyperlink r:id="rId3087" ref="BV86"/>
    <hyperlink r:id="rId3088" ref="BX86"/>
    <hyperlink r:id="rId3089" ref="BY86"/>
    <hyperlink r:id="rId3090" ref="CA86"/>
    <hyperlink r:id="rId3091" ref="CB86"/>
    <hyperlink r:id="rId3092" ref="CC86"/>
    <hyperlink r:id="rId3093" ref="CF86"/>
    <hyperlink r:id="rId3094" ref="CG86"/>
    <hyperlink r:id="rId3095" ref="CH86"/>
    <hyperlink r:id="rId3096" ref="CK86"/>
    <hyperlink r:id="rId3097" ref="CL86"/>
    <hyperlink r:id="rId3098" ref="CQ86"/>
    <hyperlink r:id="rId3099" ref="CT86"/>
    <hyperlink r:id="rId3100" ref="CV86"/>
    <hyperlink r:id="rId3101" ref="CX86"/>
    <hyperlink r:id="rId3102" ref="CY86"/>
    <hyperlink r:id="rId3103" ref="CZ86"/>
    <hyperlink r:id="rId3104" ref="DC86"/>
    <hyperlink r:id="rId3105" ref="DH86"/>
    <hyperlink r:id="rId3106" ref="DM86"/>
    <hyperlink r:id="rId3107" ref="DN86"/>
    <hyperlink r:id="rId3108" ref="DO86"/>
    <hyperlink r:id="rId3109" ref="DP86"/>
    <hyperlink r:id="rId3110" ref="DU86"/>
    <hyperlink r:id="rId3111" ref="DY86"/>
    <hyperlink r:id="rId3112" ref="EA86"/>
    <hyperlink r:id="rId3113" ref="AB88"/>
    <hyperlink r:id="rId3114" ref="BF88"/>
    <hyperlink r:id="rId3115" ref="BH88"/>
    <hyperlink r:id="rId3116" ref="CG88"/>
    <hyperlink r:id="rId3117" ref="CZ88"/>
    <hyperlink r:id="rId3118" ref="I89"/>
    <hyperlink r:id="rId3119" ref="AA89"/>
    <hyperlink r:id="rId3120" ref="AB89"/>
    <hyperlink r:id="rId3121" ref="AC89"/>
    <hyperlink r:id="rId3122" ref="BC89"/>
    <hyperlink r:id="rId3123" ref="BQ89"/>
    <hyperlink r:id="rId3124" ref="CL89"/>
    <hyperlink r:id="rId3125" ref="DE89"/>
    <hyperlink r:id="rId3126" ref="DK89"/>
    <hyperlink r:id="rId3127" ref="AB92"/>
    <hyperlink r:id="rId3128" ref="I94"/>
    <hyperlink r:id="rId3129" ref="J94"/>
    <hyperlink r:id="rId3130" ref="K94"/>
    <hyperlink r:id="rId3131" ref="L94"/>
    <hyperlink r:id="rId3132" ref="N94"/>
    <hyperlink r:id="rId3133" ref="O94"/>
    <hyperlink r:id="rId3134" ref="P94"/>
    <hyperlink r:id="rId3135" ref="X94"/>
    <hyperlink r:id="rId3136" ref="Z94"/>
    <hyperlink r:id="rId3137" ref="AA94"/>
    <hyperlink r:id="rId3138" ref="AB94"/>
    <hyperlink r:id="rId3139" ref="AC94"/>
    <hyperlink r:id="rId3140" ref="AF94"/>
    <hyperlink r:id="rId3141" ref="AT94"/>
    <hyperlink r:id="rId3142" ref="AU94"/>
    <hyperlink r:id="rId3143" ref="BB94"/>
    <hyperlink r:id="rId3144" ref="BC94"/>
    <hyperlink r:id="rId3145" ref="BH94"/>
    <hyperlink r:id="rId3146" ref="BK94"/>
    <hyperlink r:id="rId3147" ref="BQ94"/>
    <hyperlink r:id="rId3148" ref="BS94"/>
    <hyperlink r:id="rId3149" ref="BT94"/>
    <hyperlink r:id="rId3150" ref="BV94"/>
    <hyperlink r:id="rId3151" ref="BY94"/>
    <hyperlink r:id="rId3152" ref="BZ94"/>
    <hyperlink r:id="rId3153" ref="CL94"/>
    <hyperlink r:id="rId3154" ref="CM94"/>
    <hyperlink r:id="rId3155" ref="CT94"/>
    <hyperlink r:id="rId3156" ref="CV94"/>
    <hyperlink r:id="rId3157" ref="CW94"/>
    <hyperlink r:id="rId3158" ref="CX94"/>
    <hyperlink r:id="rId3159" ref="CZ94"/>
    <hyperlink r:id="rId3160" ref="DA94"/>
    <hyperlink r:id="rId3161" ref="DG94"/>
    <hyperlink r:id="rId3162" ref="DK94"/>
    <hyperlink r:id="rId3163" ref="DP94"/>
    <hyperlink r:id="rId3164" ref="DQ94"/>
    <hyperlink r:id="rId3165" ref="DZ94"/>
    <hyperlink r:id="rId3166" ref="EB94"/>
    <hyperlink r:id="rId3167" ref="H96"/>
    <hyperlink r:id="rId3168" ref="L96"/>
    <hyperlink r:id="rId3169" ref="M96"/>
    <hyperlink r:id="rId3170" ref="N96"/>
    <hyperlink r:id="rId3171" ref="O96"/>
    <hyperlink r:id="rId3172" ref="R96"/>
    <hyperlink r:id="rId3173" ref="S96"/>
    <hyperlink r:id="rId3174" ref="U96"/>
    <hyperlink r:id="rId3175" ref="V96"/>
    <hyperlink r:id="rId3176" ref="X96"/>
    <hyperlink r:id="rId3177" ref="AE96"/>
    <hyperlink r:id="rId3178" ref="AF96"/>
    <hyperlink r:id="rId3179" ref="AG96"/>
    <hyperlink r:id="rId3180" ref="AI96"/>
    <hyperlink r:id="rId3181" ref="AJ96"/>
    <hyperlink r:id="rId3182" ref="AL96"/>
    <hyperlink r:id="rId3183" ref="AM96"/>
    <hyperlink r:id="rId3184" ref="AU96"/>
    <hyperlink r:id="rId3185" ref="AV96"/>
    <hyperlink r:id="rId3186" ref="AW96"/>
    <hyperlink r:id="rId3187" ref="AX96"/>
    <hyperlink r:id="rId3188" ref="BA96"/>
    <hyperlink r:id="rId3189" ref="BB96"/>
    <hyperlink r:id="rId3190" ref="BC96"/>
    <hyperlink r:id="rId3191" ref="BD96"/>
    <hyperlink r:id="rId3192" ref="BE96"/>
    <hyperlink r:id="rId3193" ref="BF96"/>
    <hyperlink r:id="rId3194" ref="BG96"/>
    <hyperlink r:id="rId3195" ref="BM96"/>
    <hyperlink r:id="rId3196" ref="BQ96"/>
    <hyperlink r:id="rId3197" ref="BR96"/>
    <hyperlink r:id="rId3198" ref="BT96"/>
    <hyperlink r:id="rId3199" ref="BU96"/>
    <hyperlink r:id="rId3200" ref="BW96"/>
    <hyperlink r:id="rId3201" ref="CA96"/>
    <hyperlink r:id="rId3202" ref="CF96"/>
    <hyperlink r:id="rId3203" ref="CG96"/>
    <hyperlink r:id="rId3204" ref="CH96"/>
    <hyperlink r:id="rId3205" ref="CJ96"/>
    <hyperlink r:id="rId3206" ref="CL96"/>
    <hyperlink r:id="rId3207" ref="CM96"/>
    <hyperlink r:id="rId3208" ref="CR96"/>
    <hyperlink r:id="rId3209" ref="CT96"/>
    <hyperlink r:id="rId3210" ref="CU96"/>
    <hyperlink r:id="rId3211" ref="CW96"/>
    <hyperlink r:id="rId3212" ref="CX96"/>
    <hyperlink r:id="rId3213" ref="DE96"/>
    <hyperlink r:id="rId3214" ref="DK96"/>
    <hyperlink r:id="rId3215" ref="DL96"/>
    <hyperlink r:id="rId3216" ref="DS96"/>
    <hyperlink r:id="rId3217" ref="DW96"/>
    <hyperlink r:id="rId3218" ref="EB96"/>
    <hyperlink r:id="rId3219" ref="H97"/>
    <hyperlink r:id="rId3220" ref="I97"/>
    <hyperlink r:id="rId3221" ref="J97"/>
    <hyperlink r:id="rId3222" ref="P97"/>
    <hyperlink r:id="rId3223" ref="AT97"/>
    <hyperlink r:id="rId3224" ref="BK97"/>
    <hyperlink r:id="rId3225" ref="CA97"/>
    <hyperlink r:id="rId3226" ref="CV97"/>
    <hyperlink r:id="rId3227" ref="I98"/>
    <hyperlink r:id="rId3228" ref="J98"/>
    <hyperlink r:id="rId3229" ref="K98"/>
    <hyperlink r:id="rId3230" ref="L98"/>
    <hyperlink r:id="rId3231" ref="M98"/>
    <hyperlink r:id="rId3232" ref="N98"/>
    <hyperlink r:id="rId3233" ref="O98"/>
    <hyperlink r:id="rId3234" ref="P98"/>
    <hyperlink r:id="rId3235" ref="Q98"/>
    <hyperlink r:id="rId3236" ref="S98"/>
    <hyperlink r:id="rId3237" ref="T98"/>
    <hyperlink r:id="rId3238" ref="X98"/>
    <hyperlink r:id="rId3239" ref="Z98"/>
    <hyperlink r:id="rId3240" ref="AA98"/>
    <hyperlink r:id="rId3241" ref="AB98"/>
    <hyperlink r:id="rId3242" ref="AE98"/>
    <hyperlink r:id="rId3243" ref="AF98"/>
    <hyperlink r:id="rId3244" ref="AT98"/>
    <hyperlink r:id="rId3245" ref="AU98"/>
    <hyperlink r:id="rId3246" ref="AV98"/>
    <hyperlink r:id="rId3247" ref="AX98"/>
    <hyperlink r:id="rId3248" ref="BD98"/>
    <hyperlink r:id="rId3249" ref="BE98"/>
    <hyperlink r:id="rId3250" ref="BJ98"/>
    <hyperlink r:id="rId3251" ref="BK98"/>
    <hyperlink r:id="rId3252" ref="BM98"/>
    <hyperlink r:id="rId3253" ref="BT98"/>
    <hyperlink r:id="rId3254" ref="BZ98"/>
    <hyperlink r:id="rId3255" ref="CA98"/>
    <hyperlink r:id="rId3256" ref="CC98"/>
    <hyperlink r:id="rId3257" ref="CF98"/>
    <hyperlink r:id="rId3258" ref="CG98"/>
    <hyperlink r:id="rId3259" ref="CI98"/>
    <hyperlink r:id="rId3260" ref="CJ98"/>
    <hyperlink r:id="rId3261" ref="CK98"/>
    <hyperlink r:id="rId3262" ref="CQ98"/>
    <hyperlink r:id="rId3263" ref="CT98"/>
    <hyperlink r:id="rId3264" ref="CW98"/>
    <hyperlink r:id="rId3265" ref="DA98"/>
    <hyperlink r:id="rId3266" ref="DD98"/>
    <hyperlink r:id="rId3267" ref="DM98"/>
    <hyperlink r:id="rId3268" ref="DY98"/>
    <hyperlink r:id="rId3269" ref="J100"/>
    <hyperlink r:id="rId3270" ref="K101"/>
    <hyperlink r:id="rId3271" ref="X101"/>
    <hyperlink r:id="rId3272" ref="BV101"/>
    <hyperlink r:id="rId3273" ref="P104"/>
    <hyperlink r:id="rId3274" ref="S104"/>
    <hyperlink r:id="rId3275" ref="V104"/>
    <hyperlink r:id="rId3276" ref="AF104"/>
    <hyperlink r:id="rId3277" ref="AI104"/>
    <hyperlink r:id="rId3278" ref="AO104"/>
    <hyperlink r:id="rId3279" ref="AT104"/>
    <hyperlink r:id="rId3280" ref="AX104"/>
    <hyperlink r:id="rId3281" ref="BX104"/>
    <hyperlink r:id="rId3282" ref="BZ104"/>
    <hyperlink r:id="rId3283" ref="CA104"/>
    <hyperlink r:id="rId3284" ref="CB104"/>
    <hyperlink r:id="rId3285" ref="CM104"/>
    <hyperlink r:id="rId3286" ref="CZ104"/>
    <hyperlink r:id="rId3287" ref="DA104"/>
    <hyperlink r:id="rId3288" ref="O106"/>
    <hyperlink r:id="rId3289" ref="AB106"/>
    <hyperlink r:id="rId3290" ref="BD106"/>
    <hyperlink r:id="rId3291" ref="CL109"/>
    <hyperlink r:id="rId3292" ref="S110"/>
    <hyperlink r:id="rId3293" ref="Y110"/>
    <hyperlink r:id="rId3294" ref="Z110"/>
    <hyperlink r:id="rId3295" ref="AO110"/>
    <hyperlink r:id="rId3296" ref="AQ110"/>
    <hyperlink r:id="rId3297" ref="AV110"/>
    <hyperlink r:id="rId3298" ref="BC110"/>
    <hyperlink r:id="rId3299" ref="BH110"/>
    <hyperlink r:id="rId3300" ref="BQ110"/>
    <hyperlink r:id="rId3301" ref="BT110"/>
    <hyperlink r:id="rId3302" ref="CZ110"/>
    <hyperlink r:id="rId3303" ref="DJ110"/>
    <hyperlink r:id="rId3304" ref="DK110"/>
    <hyperlink r:id="rId3305" ref="H112"/>
    <hyperlink r:id="rId3306" ref="L112"/>
    <hyperlink r:id="rId3307" ref="P112"/>
    <hyperlink r:id="rId3308" ref="Z112"/>
    <hyperlink r:id="rId3309" ref="AB112"/>
    <hyperlink r:id="rId3310" ref="AR112"/>
    <hyperlink r:id="rId3311" ref="AV112"/>
    <hyperlink r:id="rId3312" ref="BC112"/>
    <hyperlink r:id="rId3313" ref="CU112"/>
    <hyperlink r:id="rId3314" ref="DU112"/>
    <hyperlink r:id="rId3315" ref="P113"/>
    <hyperlink r:id="rId3316" ref="Q113"/>
    <hyperlink r:id="rId3317" ref="AF113"/>
    <hyperlink r:id="rId3318" ref="J114"/>
    <hyperlink r:id="rId3319" ref="K114"/>
    <hyperlink r:id="rId3320" ref="P114"/>
    <hyperlink r:id="rId3321" ref="L116"/>
    <hyperlink r:id="rId3322" ref="CG116"/>
    <hyperlink r:id="rId3323" ref="DS116"/>
    <hyperlink r:id="rId3324" ref="DY116"/>
    <hyperlink r:id="rId3325" ref="CM118"/>
    <hyperlink r:id="rId3326" ref="L122"/>
    <hyperlink r:id="rId3327" ref="X122"/>
    <hyperlink r:id="rId3328" ref="BD122"/>
    <hyperlink r:id="rId3329" ref="BV122"/>
    <hyperlink r:id="rId3330" ref="BY122"/>
    <hyperlink r:id="rId3331" ref="CZ122"/>
    <hyperlink r:id="rId3332" ref="I124"/>
    <hyperlink r:id="rId3333" ref="J124"/>
    <hyperlink r:id="rId3334" ref="K124"/>
    <hyperlink r:id="rId3335" ref="L124"/>
    <hyperlink r:id="rId3336" ref="M124"/>
    <hyperlink r:id="rId3337" ref="N124"/>
    <hyperlink r:id="rId3338" ref="O124"/>
    <hyperlink r:id="rId3339" ref="X124"/>
    <hyperlink r:id="rId3340" ref="Y124"/>
    <hyperlink r:id="rId3341" ref="Z124"/>
    <hyperlink r:id="rId3342" ref="AB124"/>
    <hyperlink r:id="rId3343" ref="AC124"/>
    <hyperlink r:id="rId3344" ref="AE124"/>
    <hyperlink r:id="rId3345" ref="AF124"/>
    <hyperlink r:id="rId3346" ref="AT124"/>
    <hyperlink r:id="rId3347" ref="AU124"/>
    <hyperlink r:id="rId3348" ref="BA124"/>
    <hyperlink r:id="rId3349" ref="BB124"/>
    <hyperlink r:id="rId3350" ref="BC124"/>
    <hyperlink r:id="rId3351" ref="BD124"/>
    <hyperlink r:id="rId3352" ref="BE124"/>
    <hyperlink r:id="rId3353" ref="BH124"/>
    <hyperlink r:id="rId3354" ref="BK124"/>
    <hyperlink r:id="rId3355" ref="BQ124"/>
    <hyperlink r:id="rId3356" ref="BY124"/>
    <hyperlink r:id="rId3357" ref="CG124"/>
    <hyperlink r:id="rId3358" ref="CH124"/>
    <hyperlink r:id="rId3359" ref="CI124"/>
    <hyperlink r:id="rId3360" ref="CJ124"/>
    <hyperlink r:id="rId3361" ref="CL124"/>
    <hyperlink r:id="rId3362" ref="CT124"/>
    <hyperlink r:id="rId3363" ref="CU124"/>
    <hyperlink r:id="rId3364" ref="CV124"/>
    <hyperlink r:id="rId3365" ref="CW124"/>
    <hyperlink r:id="rId3366" ref="CX124"/>
    <hyperlink r:id="rId3367" ref="CY124"/>
    <hyperlink r:id="rId3368" ref="CZ124"/>
    <hyperlink r:id="rId3369" ref="DA124"/>
    <hyperlink r:id="rId3370" ref="DG124"/>
    <hyperlink r:id="rId3371" ref="DK124"/>
    <hyperlink r:id="rId3372" ref="L128"/>
    <hyperlink r:id="rId3373" ref="P128"/>
    <hyperlink r:id="rId3374" ref="BH128"/>
    <hyperlink r:id="rId3375" ref="BJ128"/>
    <hyperlink r:id="rId3376" ref="BU128"/>
    <hyperlink r:id="rId3377" ref="BV128"/>
    <hyperlink r:id="rId3378" ref="BZ128"/>
    <hyperlink r:id="rId3379" ref="CY128"/>
    <hyperlink r:id="rId3380" ref="CZ128"/>
    <hyperlink r:id="rId3381" ref="L130"/>
    <hyperlink r:id="rId3382" ref="Q130"/>
    <hyperlink r:id="rId3383" ref="S130"/>
    <hyperlink r:id="rId3384" ref="AI130"/>
    <hyperlink r:id="rId3385" ref="AJ130"/>
    <hyperlink r:id="rId3386" ref="BM130"/>
    <hyperlink r:id="rId3387" ref="CB130"/>
    <hyperlink r:id="rId3388" ref="CC130"/>
    <hyperlink r:id="rId3389" ref="CG130"/>
    <hyperlink r:id="rId3390" ref="CR130"/>
    <hyperlink r:id="rId3391" ref="CZ130"/>
    <hyperlink r:id="rId3392" ref="DE130"/>
    <hyperlink r:id="rId3393" ref="Y131"/>
    <hyperlink r:id="rId3394" ref="CZ131"/>
    <hyperlink r:id="rId3395" ref="H133"/>
    <hyperlink r:id="rId3396" ref="I133"/>
    <hyperlink r:id="rId3397" ref="J133"/>
    <hyperlink r:id="rId3398" ref="L133"/>
    <hyperlink r:id="rId3399" ref="M133"/>
    <hyperlink r:id="rId3400" ref="P133"/>
    <hyperlink r:id="rId3401" ref="X133"/>
    <hyperlink r:id="rId3402" ref="Y133"/>
    <hyperlink r:id="rId3403" ref="Z133"/>
    <hyperlink r:id="rId3404" ref="AE133"/>
    <hyperlink r:id="rId3405" ref="BE133"/>
    <hyperlink r:id="rId3406" ref="BQ133"/>
    <hyperlink r:id="rId3407" ref="BS133"/>
    <hyperlink r:id="rId3408" ref="CI133"/>
    <hyperlink r:id="rId3409" ref="CL133"/>
    <hyperlink r:id="rId3410" ref="CZ133"/>
    <hyperlink r:id="rId3411" ref="DG133"/>
    <hyperlink r:id="rId3412" ref="DK133"/>
    <hyperlink r:id="rId3413" ref="K134"/>
    <hyperlink r:id="rId3414" ref="L134"/>
    <hyperlink r:id="rId3415" ref="O134"/>
    <hyperlink r:id="rId3416" ref="P134"/>
    <hyperlink r:id="rId3417" ref="Z134"/>
    <hyperlink r:id="rId3418" ref="AB134"/>
    <hyperlink r:id="rId3419" ref="AF134"/>
    <hyperlink r:id="rId3420" ref="AM134"/>
    <hyperlink r:id="rId3421" ref="AT134"/>
    <hyperlink r:id="rId3422" ref="AV134"/>
    <hyperlink r:id="rId3423" ref="BC134"/>
    <hyperlink r:id="rId3424" ref="BH134"/>
    <hyperlink r:id="rId3425" ref="BV134"/>
    <hyperlink r:id="rId3426" ref="CG134"/>
    <hyperlink r:id="rId3427" ref="CV134"/>
    <hyperlink r:id="rId3428" ref="DK134"/>
    <hyperlink r:id="rId3429" ref="O136"/>
    <hyperlink r:id="rId3430" ref="P136"/>
    <hyperlink r:id="rId3431" ref="Z136"/>
    <hyperlink r:id="rId3432" ref="AB136"/>
    <hyperlink r:id="rId3433" ref="BC136"/>
    <hyperlink r:id="rId3434" ref="BH136"/>
    <hyperlink r:id="rId3435" ref="BT136"/>
    <hyperlink r:id="rId3436" ref="BV136"/>
    <hyperlink r:id="rId3437" ref="CI136"/>
    <hyperlink r:id="rId3438" ref="CT136"/>
    <hyperlink r:id="rId3439" ref="DK136"/>
    <hyperlink r:id="rId3440" ref="K138"/>
    <hyperlink r:id="rId3441" ref="L138"/>
    <hyperlink r:id="rId3442" ref="Z138"/>
    <hyperlink r:id="rId3443" ref="BS138"/>
    <hyperlink r:id="rId3444" ref="BT138"/>
    <hyperlink r:id="rId3445" ref="CG138"/>
    <hyperlink r:id="rId3446" ref="DA138"/>
    <hyperlink r:id="rId3447" ref="I139"/>
    <hyperlink r:id="rId3448" ref="J139"/>
    <hyperlink r:id="rId3449" ref="K139"/>
    <hyperlink r:id="rId3450" ref="L139"/>
    <hyperlink r:id="rId3451" ref="AB139"/>
    <hyperlink r:id="rId3452" ref="BH139"/>
    <hyperlink r:id="rId3453" ref="AC143"/>
    <hyperlink r:id="rId3454" ref="BH143"/>
    <hyperlink r:id="rId3455" ref="BC144"/>
    <hyperlink r:id="rId3456" ref="P146"/>
    <hyperlink r:id="rId3457" ref="AU146"/>
    <hyperlink r:id="rId3458" ref="AG147"/>
    <hyperlink r:id="rId3459" ref="DC147"/>
    <hyperlink r:id="rId3460" ref="Z149"/>
    <hyperlink r:id="rId3461" ref="AU149"/>
    <hyperlink r:id="rId3462" ref="CM149"/>
    <hyperlink r:id="rId3463" ref="CZ149"/>
    <hyperlink r:id="rId3464" ref="T150"/>
    <hyperlink r:id="rId3465" ref="BE150"/>
    <hyperlink r:id="rId3466" ref="BS150"/>
    <hyperlink r:id="rId3467" ref="CR150"/>
    <hyperlink r:id="rId3468" ref="DK154"/>
    <hyperlink r:id="rId3469" ref="K156"/>
    <hyperlink r:id="rId3470" ref="BK156"/>
    <hyperlink r:id="rId3471" ref="DA156"/>
    <hyperlink r:id="rId3472" ref="Y157"/>
    <hyperlink r:id="rId3473" ref="BW157"/>
    <hyperlink r:id="rId3474" ref="CI157"/>
    <hyperlink r:id="rId3475" ref="K159"/>
    <hyperlink r:id="rId3476" ref="X159"/>
    <hyperlink r:id="rId3477" ref="Z159"/>
    <hyperlink r:id="rId3478" ref="BV159"/>
    <hyperlink r:id="rId3479" ref="BZ159"/>
    <hyperlink r:id="rId3480" ref="CF159"/>
    <hyperlink r:id="rId3481" ref="CL159"/>
    <hyperlink r:id="rId3482" ref="CM159"/>
    <hyperlink r:id="rId3483" ref="CZ159"/>
    <hyperlink r:id="rId3484" ref="I163"/>
    <hyperlink r:id="rId3485" ref="K163"/>
    <hyperlink r:id="rId3486" ref="CZ164"/>
    <hyperlink r:id="rId3487" ref="BV166"/>
    <hyperlink r:id="rId3488" ref="CC166"/>
    <hyperlink r:id="rId3489" ref="P167"/>
    <hyperlink r:id="rId3490" ref="AF167"/>
    <hyperlink r:id="rId3491" ref="AB169"/>
    <hyperlink r:id="rId3492" ref="H170"/>
    <hyperlink r:id="rId3493" ref="K170"/>
    <hyperlink r:id="rId3494" ref="BC170"/>
    <hyperlink r:id="rId3495" ref="AA173"/>
    <hyperlink r:id="rId3496" ref="AT175"/>
    <hyperlink r:id="rId3497" ref="CI175"/>
    <hyperlink r:id="rId3498" ref="AH179"/>
    <hyperlink r:id="rId3499" ref="DY180"/>
    <hyperlink r:id="rId3500" ref="H181"/>
    <hyperlink r:id="rId3501" ref="K181"/>
    <hyperlink r:id="rId3502" ref="Y181"/>
    <hyperlink r:id="rId3503" ref="AM181"/>
    <hyperlink r:id="rId3504" ref="AO181"/>
    <hyperlink r:id="rId3505" ref="AX181"/>
    <hyperlink r:id="rId3506" ref="BC181"/>
    <hyperlink r:id="rId3507" ref="BM181"/>
    <hyperlink r:id="rId3508" ref="CF181"/>
    <hyperlink r:id="rId3509" ref="DM181"/>
    <hyperlink r:id="rId3510" ref="DN181"/>
    <hyperlink r:id="rId3511" ref="DO181"/>
    <hyperlink r:id="rId3512" ref="EB181"/>
    <hyperlink r:id="rId3513" ref="BC190"/>
  </hyperlinks>
  <drawing r:id="rId3514"/>
  <legacyDrawing r:id="rId3515"/>
  <tableParts count="3">
    <tablePart r:id="rId3519"/>
    <tablePart r:id="rId3520"/>
    <tablePart r:id="rId3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7" t="s">
        <v>43</v>
      </c>
      <c r="C1" s="627" t="s">
        <v>5969</v>
      </c>
      <c r="D1" s="628" t="s">
        <v>5970</v>
      </c>
      <c r="E1" s="629" t="s">
        <v>5971</v>
      </c>
      <c r="F1" s="629" t="s">
        <v>921</v>
      </c>
      <c r="G1" s="629" t="s">
        <v>1090</v>
      </c>
      <c r="H1" s="628" t="s">
        <v>5972</v>
      </c>
      <c r="I1" s="629" t="s">
        <v>5973</v>
      </c>
      <c r="J1" s="629" t="s">
        <v>5974</v>
      </c>
      <c r="K1" s="628" t="s">
        <v>5975</v>
      </c>
      <c r="L1" s="629" t="s">
        <v>5976</v>
      </c>
      <c r="M1" s="629" t="s">
        <v>542</v>
      </c>
      <c r="N1" s="628" t="s">
        <v>5977</v>
      </c>
      <c r="O1" s="630" t="s">
        <v>5978</v>
      </c>
      <c r="P1" s="629" t="s">
        <v>5979</v>
      </c>
      <c r="Q1" s="630" t="s">
        <v>1829</v>
      </c>
      <c r="R1" s="629" t="s">
        <v>5980</v>
      </c>
      <c r="S1" s="629" t="s">
        <v>5981</v>
      </c>
      <c r="T1" s="629" t="s">
        <v>5982</v>
      </c>
      <c r="U1" s="631" t="s">
        <v>5983</v>
      </c>
      <c r="V1" s="630" t="s">
        <v>1807</v>
      </c>
      <c r="W1" s="629" t="s">
        <v>2058</v>
      </c>
      <c r="X1" s="629" t="s">
        <v>5984</v>
      </c>
      <c r="Y1" s="629" t="s">
        <v>1219</v>
      </c>
      <c r="Z1" s="629" t="s">
        <v>334</v>
      </c>
      <c r="AA1" s="629" t="s">
        <v>4050</v>
      </c>
      <c r="AB1" s="629" t="s">
        <v>5985</v>
      </c>
      <c r="AC1" s="629" t="s">
        <v>2958</v>
      </c>
      <c r="AD1" s="629" t="s">
        <v>3866</v>
      </c>
      <c r="AE1" s="629" t="s">
        <v>5986</v>
      </c>
      <c r="AF1" s="629" t="s">
        <v>2859</v>
      </c>
      <c r="AG1" s="629" t="s">
        <v>1745</v>
      </c>
      <c r="AH1" s="629" t="s">
        <v>5987</v>
      </c>
      <c r="AI1" s="630" t="s">
        <v>5988</v>
      </c>
      <c r="AJ1" s="629" t="s">
        <v>5989</v>
      </c>
      <c r="AK1" s="632" t="s">
        <v>5990</v>
      </c>
      <c r="AL1" s="629" t="s">
        <v>830</v>
      </c>
      <c r="AM1" s="629" t="s">
        <v>5688</v>
      </c>
      <c r="AN1" s="629" t="s">
        <v>5991</v>
      </c>
      <c r="AO1" s="629" t="s">
        <v>5992</v>
      </c>
      <c r="AP1" s="631" t="s">
        <v>5993</v>
      </c>
      <c r="AQ1" s="629" t="s">
        <v>5994</v>
      </c>
      <c r="AR1" s="629" t="s">
        <v>4176</v>
      </c>
      <c r="AS1" s="629" t="s">
        <v>5369</v>
      </c>
      <c r="AT1" s="629" t="s">
        <v>3669</v>
      </c>
      <c r="AU1" s="629"/>
      <c r="AV1" s="629"/>
      <c r="AW1" s="629"/>
      <c r="AX1" s="629"/>
      <c r="AY1" s="629"/>
      <c r="AZ1" s="629"/>
      <c r="BA1" s="629"/>
    </row>
    <row r="2" ht="15.75" customHeight="1">
      <c r="A2" s="633" t="s">
        <v>44</v>
      </c>
      <c r="C2" s="634"/>
      <c r="D2" s="635" t="s">
        <v>5995</v>
      </c>
      <c r="E2" s="635" t="s">
        <v>5996</v>
      </c>
      <c r="F2" s="635" t="s">
        <v>5997</v>
      </c>
      <c r="G2" s="635" t="s">
        <v>5998</v>
      </c>
      <c r="H2" s="635" t="s">
        <v>5999</v>
      </c>
      <c r="I2" s="635" t="s">
        <v>6000</v>
      </c>
      <c r="J2" s="635" t="s">
        <v>6001</v>
      </c>
      <c r="K2" s="635" t="s">
        <v>6002</v>
      </c>
      <c r="L2" s="635" t="s">
        <v>6003</v>
      </c>
      <c r="M2" s="635" t="s">
        <v>5754</v>
      </c>
      <c r="N2" s="635" t="s">
        <v>6004</v>
      </c>
      <c r="O2" s="635" t="s">
        <v>6005</v>
      </c>
      <c r="P2" s="635" t="s">
        <v>6006</v>
      </c>
      <c r="Q2" s="635" t="s">
        <v>6007</v>
      </c>
      <c r="R2" s="635" t="s">
        <v>6008</v>
      </c>
      <c r="S2" s="635" t="s">
        <v>5859</v>
      </c>
      <c r="T2" s="635" t="s">
        <v>6009</v>
      </c>
      <c r="U2" s="635" t="s">
        <v>4178</v>
      </c>
      <c r="V2" s="635" t="s">
        <v>3802</v>
      </c>
      <c r="W2" s="635" t="s">
        <v>1899</v>
      </c>
      <c r="X2" s="635" t="s">
        <v>1566</v>
      </c>
      <c r="Y2" s="635" t="s">
        <v>5158</v>
      </c>
      <c r="Z2" s="635" t="s">
        <v>1565</v>
      </c>
      <c r="AA2" s="635" t="s">
        <v>1997</v>
      </c>
      <c r="AB2" s="635" t="s">
        <v>2960</v>
      </c>
      <c r="AC2" s="635" t="s">
        <v>2960</v>
      </c>
      <c r="AD2" s="635" t="s">
        <v>5498</v>
      </c>
      <c r="AE2" s="635" t="s">
        <v>4907</v>
      </c>
      <c r="AF2" s="635" t="s">
        <v>5327</v>
      </c>
      <c r="AG2" s="635" t="s">
        <v>219</v>
      </c>
      <c r="AH2" s="635" t="s">
        <v>219</v>
      </c>
      <c r="AI2" s="635" t="s">
        <v>220</v>
      </c>
      <c r="AJ2" s="635" t="s">
        <v>3149</v>
      </c>
      <c r="AK2" s="636" t="s">
        <v>3149</v>
      </c>
      <c r="AL2" s="635" t="s">
        <v>441</v>
      </c>
      <c r="AM2" s="635" t="s">
        <v>641</v>
      </c>
      <c r="AN2" s="635" t="s">
        <v>338</v>
      </c>
      <c r="AO2" s="635" t="s">
        <v>338</v>
      </c>
      <c r="AP2" s="635" t="s">
        <v>443</v>
      </c>
      <c r="AQ2" s="635" t="s">
        <v>640</v>
      </c>
      <c r="AR2" s="635" t="s">
        <v>739</v>
      </c>
      <c r="AS2" s="635" t="s">
        <v>739</v>
      </c>
      <c r="AT2" s="635"/>
      <c r="AU2" s="635"/>
      <c r="AV2" s="635"/>
      <c r="AW2" s="635"/>
      <c r="AX2" s="635"/>
      <c r="AY2" s="635"/>
      <c r="AZ2" s="635"/>
      <c r="BA2" s="635"/>
    </row>
    <row r="3" ht="15.75" customHeight="1">
      <c r="A3" s="637" t="s">
        <v>6010</v>
      </c>
      <c r="C3" s="634"/>
      <c r="D3" s="638" t="s">
        <v>6011</v>
      </c>
      <c r="E3" s="638" t="s">
        <v>6012</v>
      </c>
      <c r="F3" s="638" t="s">
        <v>1614</v>
      </c>
      <c r="G3" s="638" t="s">
        <v>1613</v>
      </c>
      <c r="H3" s="638" t="s">
        <v>5927</v>
      </c>
      <c r="I3" s="638" t="s">
        <v>5067</v>
      </c>
      <c r="J3" s="638" t="s">
        <v>6013</v>
      </c>
      <c r="K3" s="638" t="s">
        <v>3671</v>
      </c>
      <c r="L3" s="638" t="s">
        <v>1613</v>
      </c>
      <c r="M3" s="638" t="s">
        <v>2989</v>
      </c>
      <c r="N3" s="638" t="s">
        <v>4706</v>
      </c>
      <c r="O3" s="638" t="s">
        <v>5929</v>
      </c>
      <c r="P3" s="638" t="s">
        <v>3802</v>
      </c>
      <c r="Q3" s="638" t="s">
        <v>2060</v>
      </c>
      <c r="R3" s="638" t="s">
        <v>4739</v>
      </c>
      <c r="S3" s="638" t="s">
        <v>5362</v>
      </c>
      <c r="T3" s="638" t="s">
        <v>220</v>
      </c>
      <c r="U3" s="638" t="s">
        <v>5660</v>
      </c>
      <c r="V3" s="638" t="s">
        <v>441</v>
      </c>
      <c r="W3" s="638" t="s">
        <v>2476</v>
      </c>
      <c r="X3" s="638" t="s">
        <v>221</v>
      </c>
      <c r="Y3" s="638" t="s">
        <v>544</v>
      </c>
      <c r="Z3" s="638" t="s">
        <v>441</v>
      </c>
      <c r="AA3" s="638" t="s">
        <v>1221</v>
      </c>
      <c r="AB3" s="638" t="s">
        <v>338</v>
      </c>
      <c r="AC3" s="635" t="s">
        <v>441</v>
      </c>
      <c r="AD3" s="638" t="s">
        <v>2861</v>
      </c>
      <c r="AE3" s="638" t="s">
        <v>640</v>
      </c>
      <c r="AF3" s="638" t="s">
        <v>337</v>
      </c>
      <c r="AG3" s="638" t="s">
        <v>338</v>
      </c>
      <c r="AH3" s="638" t="s">
        <v>443</v>
      </c>
      <c r="AI3" s="638" t="s">
        <v>338</v>
      </c>
      <c r="AJ3" s="638" t="s">
        <v>441</v>
      </c>
      <c r="AK3" s="639" t="s">
        <v>1158</v>
      </c>
      <c r="AL3" s="638" t="s">
        <v>832</v>
      </c>
      <c r="AM3" s="638" t="s">
        <v>443</v>
      </c>
      <c r="AN3" s="638" t="s">
        <v>739</v>
      </c>
      <c r="AO3" s="638" t="s">
        <v>832</v>
      </c>
      <c r="AP3" s="638" t="s">
        <v>832</v>
      </c>
      <c r="AQ3" s="638" t="s">
        <v>832</v>
      </c>
      <c r="AR3" s="638" t="s">
        <v>739</v>
      </c>
      <c r="AS3" s="638" t="s">
        <v>832</v>
      </c>
      <c r="AT3" s="638"/>
      <c r="AU3" s="638"/>
      <c r="AV3" s="638"/>
      <c r="AW3" s="638"/>
      <c r="AX3" s="638"/>
      <c r="AY3" s="638"/>
      <c r="AZ3" s="638"/>
      <c r="BA3" s="638"/>
    </row>
    <row r="4" ht="15.75" customHeight="1">
      <c r="A4" s="640" t="s">
        <v>6014</v>
      </c>
      <c r="B4" s="641"/>
      <c r="C4" s="642"/>
      <c r="D4" s="643" t="s">
        <v>6015</v>
      </c>
      <c r="E4" s="643" t="s">
        <v>6016</v>
      </c>
      <c r="F4" s="643" t="s">
        <v>2302</v>
      </c>
      <c r="G4" s="643" t="s">
        <v>6017</v>
      </c>
      <c r="H4" s="643" t="s">
        <v>1947</v>
      </c>
      <c r="I4" s="643" t="s">
        <v>6018</v>
      </c>
      <c r="J4" s="643" t="s">
        <v>6019</v>
      </c>
      <c r="K4" s="643" t="s">
        <v>2061</v>
      </c>
      <c r="L4" s="643" t="s">
        <v>1158</v>
      </c>
      <c r="M4" s="643" t="s">
        <v>1614</v>
      </c>
      <c r="N4" s="643" t="s">
        <v>1831</v>
      </c>
      <c r="O4" s="643" t="s">
        <v>4578</v>
      </c>
      <c r="P4" s="643" t="s">
        <v>3285</v>
      </c>
      <c r="Q4" s="643" t="s">
        <v>443</v>
      </c>
      <c r="R4" s="643" t="s">
        <v>5660</v>
      </c>
      <c r="S4" s="643" t="s">
        <v>221</v>
      </c>
      <c r="T4" s="643" t="s">
        <v>544</v>
      </c>
      <c r="U4" s="643" t="s">
        <v>1432</v>
      </c>
      <c r="V4" s="643" t="s">
        <v>641</v>
      </c>
      <c r="W4" s="643" t="s">
        <v>2100</v>
      </c>
      <c r="X4" s="643" t="s">
        <v>442</v>
      </c>
      <c r="Y4" s="643" t="s">
        <v>544</v>
      </c>
      <c r="Z4" s="643" t="s">
        <v>441</v>
      </c>
      <c r="AA4" s="643" t="s">
        <v>337</v>
      </c>
      <c r="AB4" s="643" t="s">
        <v>640</v>
      </c>
      <c r="AC4" s="644" t="s">
        <v>641</v>
      </c>
      <c r="AD4" s="643" t="s">
        <v>640</v>
      </c>
      <c r="AE4" s="643" t="s">
        <v>640</v>
      </c>
      <c r="AF4" s="643" t="s">
        <v>640</v>
      </c>
      <c r="AG4" s="643" t="s">
        <v>1158</v>
      </c>
      <c r="AH4" s="643" t="s">
        <v>640</v>
      </c>
      <c r="AI4" s="643" t="s">
        <v>338</v>
      </c>
      <c r="AJ4" s="643" t="s">
        <v>640</v>
      </c>
      <c r="AK4" s="645" t="s">
        <v>1158</v>
      </c>
      <c r="AL4" s="643" t="s">
        <v>832</v>
      </c>
      <c r="AM4" s="643" t="s">
        <v>832</v>
      </c>
      <c r="AN4" s="643" t="s">
        <v>1432</v>
      </c>
      <c r="AO4" s="643" t="s">
        <v>832</v>
      </c>
      <c r="AP4" s="643" t="s">
        <v>1432</v>
      </c>
      <c r="AQ4" s="643" t="s">
        <v>1432</v>
      </c>
      <c r="AR4" s="643" t="s">
        <v>1432</v>
      </c>
      <c r="AS4" s="643" t="s">
        <v>1432</v>
      </c>
      <c r="AT4" s="643"/>
      <c r="AU4" s="643"/>
      <c r="AV4" s="643"/>
      <c r="AW4" s="643"/>
      <c r="AX4" s="643"/>
      <c r="AY4" s="643"/>
      <c r="AZ4" s="643"/>
      <c r="BA4" s="643"/>
    </row>
    <row r="5">
      <c r="A5" s="646" t="s">
        <v>35</v>
      </c>
      <c r="D5" s="647"/>
      <c r="E5" s="647"/>
      <c r="F5" s="647"/>
      <c r="G5" s="647"/>
      <c r="H5" s="647"/>
      <c r="I5" s="647"/>
      <c r="J5" s="647"/>
      <c r="K5" s="647"/>
      <c r="L5" s="647"/>
      <c r="M5" s="647"/>
      <c r="N5" s="647"/>
      <c r="O5" s="647"/>
      <c r="P5" s="647"/>
      <c r="Q5" s="647"/>
      <c r="R5" s="647"/>
      <c r="S5" s="647"/>
      <c r="T5" s="647"/>
      <c r="U5" s="647"/>
      <c r="V5" s="647"/>
      <c r="W5" s="647"/>
      <c r="X5" s="647"/>
      <c r="Y5" s="647"/>
      <c r="Z5" s="647"/>
      <c r="AA5" s="647"/>
      <c r="AB5" s="647"/>
      <c r="AC5" s="648"/>
      <c r="AD5" s="646"/>
      <c r="AE5" s="647"/>
      <c r="AF5" s="647"/>
      <c r="AG5" s="647"/>
      <c r="AH5" s="647"/>
      <c r="AI5" s="647"/>
      <c r="AJ5" s="647"/>
      <c r="AK5" s="649"/>
      <c r="AL5" s="647"/>
      <c r="AM5" s="647"/>
      <c r="AN5" s="647"/>
      <c r="AO5" s="647"/>
      <c r="AP5" s="647"/>
      <c r="AQ5" s="647"/>
      <c r="AR5" s="647"/>
      <c r="AS5" s="650"/>
      <c r="AT5" s="647"/>
      <c r="AU5" s="647"/>
      <c r="AV5" s="647"/>
      <c r="AW5" s="647"/>
      <c r="AX5" s="647"/>
      <c r="AY5" s="647"/>
      <c r="AZ5" s="647"/>
      <c r="BA5" s="647"/>
    </row>
    <row r="6" ht="15.75" customHeight="1">
      <c r="A6" s="651" t="s">
        <v>6020</v>
      </c>
      <c r="B6" s="652" t="s">
        <v>6021</v>
      </c>
      <c r="C6" s="653" t="s">
        <v>444</v>
      </c>
      <c r="D6" s="654" t="s">
        <v>444</v>
      </c>
      <c r="E6" s="655" t="s">
        <v>589</v>
      </c>
      <c r="F6" s="656" t="s">
        <v>924</v>
      </c>
      <c r="G6" s="657" t="s">
        <v>2676</v>
      </c>
      <c r="H6" s="654" t="s">
        <v>644</v>
      </c>
      <c r="I6" s="654" t="s">
        <v>1567</v>
      </c>
      <c r="J6" s="658" t="s">
        <v>571</v>
      </c>
      <c r="K6" s="657" t="str">
        <f>HYPERLINK("https://youtu.be/BAG8a3WI9KM","52.27")</f>
        <v>52.27</v>
      </c>
      <c r="L6" s="659" t="s">
        <v>1387</v>
      </c>
      <c r="M6" s="660" t="s">
        <v>2870</v>
      </c>
      <c r="N6" s="661"/>
      <c r="O6" s="655" t="str">
        <f>HYPERLINK("https://youtu.be/qv_H1NgDIQ8","53.73")</f>
        <v>53.73</v>
      </c>
      <c r="P6" s="656" t="s">
        <v>1786</v>
      </c>
      <c r="Q6" s="655" t="str">
        <f>HYPERLINK("https://clips.twitch.tv/ZealousSeductiveOkapiCharlieBitMe","51.96")</f>
        <v>51.96</v>
      </c>
      <c r="R6" s="660" t="s">
        <v>2898</v>
      </c>
      <c r="S6" s="656"/>
      <c r="T6" s="661"/>
      <c r="U6" s="656"/>
      <c r="V6" s="656"/>
      <c r="W6" s="661"/>
      <c r="X6" s="661"/>
      <c r="Y6" s="662"/>
      <c r="Z6" s="661"/>
      <c r="AA6" s="656"/>
      <c r="AB6" s="656"/>
      <c r="AC6" s="663"/>
      <c r="AD6" s="664"/>
      <c r="AE6" s="656"/>
      <c r="AF6" s="656"/>
      <c r="AG6" s="661"/>
      <c r="AH6" s="656"/>
      <c r="AI6" s="656"/>
      <c r="AJ6" s="656"/>
      <c r="AK6" s="665"/>
      <c r="AL6" s="656"/>
      <c r="AM6" s="656"/>
      <c r="AN6" s="656"/>
      <c r="AO6" s="656"/>
      <c r="AP6" s="661"/>
      <c r="AQ6" s="656"/>
      <c r="AR6" s="661"/>
      <c r="AS6" s="656"/>
      <c r="AT6" s="656"/>
      <c r="AU6" s="656"/>
      <c r="AV6" s="656"/>
      <c r="AW6" s="656"/>
      <c r="AX6" s="656"/>
      <c r="AY6" s="656"/>
      <c r="AZ6" s="656"/>
      <c r="BA6" s="656"/>
    </row>
    <row r="7" ht="15.75" customHeight="1">
      <c r="A7" s="651" t="s">
        <v>6022</v>
      </c>
      <c r="B7" s="652" t="s">
        <v>6023</v>
      </c>
      <c r="C7" s="666" t="s">
        <v>6024</v>
      </c>
      <c r="D7" s="657" t="s">
        <v>6025</v>
      </c>
      <c r="E7" s="657" t="s">
        <v>6025</v>
      </c>
      <c r="F7" s="656"/>
      <c r="G7" s="657" t="str">
        <f>HYPERLINK("https://youtu.be/y9FQ4EcrohI", "1:21.52")</f>
        <v>1:21.52</v>
      </c>
      <c r="H7" s="656"/>
      <c r="I7" s="656"/>
      <c r="J7" s="657" t="s">
        <v>6026</v>
      </c>
      <c r="K7" s="656" t="s">
        <v>6027</v>
      </c>
      <c r="L7" s="659" t="s">
        <v>6028</v>
      </c>
      <c r="M7" s="656"/>
      <c r="N7" s="656"/>
      <c r="O7" s="656" t="s">
        <v>6029</v>
      </c>
      <c r="P7" s="656" t="s">
        <v>6030</v>
      </c>
      <c r="Q7" s="656"/>
      <c r="R7" s="657" t="s">
        <v>2899</v>
      </c>
      <c r="S7" s="656"/>
      <c r="T7" s="656"/>
      <c r="U7" s="656"/>
      <c r="V7" s="656"/>
      <c r="W7" s="656"/>
      <c r="X7" s="656"/>
      <c r="Y7" s="664"/>
      <c r="Z7" s="656"/>
      <c r="AA7" s="657" t="s">
        <v>4054</v>
      </c>
      <c r="AB7" s="656"/>
      <c r="AC7" s="663"/>
      <c r="AD7" s="664"/>
      <c r="AE7" s="656"/>
      <c r="AF7" s="656"/>
      <c r="AG7" s="656"/>
      <c r="AH7" s="656"/>
      <c r="AI7" s="656"/>
      <c r="AJ7" s="656"/>
      <c r="AK7" s="667" t="s">
        <v>6031</v>
      </c>
      <c r="AL7" s="656"/>
      <c r="AM7" s="659" t="s">
        <v>5690</v>
      </c>
      <c r="AN7" s="656"/>
      <c r="AO7" s="656"/>
      <c r="AP7" s="656"/>
      <c r="AQ7" s="656"/>
      <c r="AR7" s="656"/>
      <c r="AS7" s="656"/>
      <c r="AT7" s="668" t="s">
        <v>3672</v>
      </c>
      <c r="AU7" s="656"/>
      <c r="AV7" s="656"/>
      <c r="AW7" s="656"/>
      <c r="AX7" s="656"/>
      <c r="AY7" s="656"/>
      <c r="AZ7" s="656"/>
      <c r="BA7" s="656"/>
    </row>
    <row r="8" ht="15.75" customHeight="1">
      <c r="A8" s="669"/>
      <c r="B8" s="670" t="s">
        <v>6032</v>
      </c>
      <c r="C8" s="653" t="s">
        <v>445</v>
      </c>
      <c r="D8" s="654" t="s">
        <v>445</v>
      </c>
      <c r="E8" s="654" t="s">
        <v>225</v>
      </c>
      <c r="F8" s="656" t="s">
        <v>925</v>
      </c>
      <c r="G8" s="657" t="s">
        <v>1094</v>
      </c>
      <c r="H8" s="656" t="s">
        <v>1009</v>
      </c>
      <c r="I8" s="657" t="s">
        <v>6033</v>
      </c>
      <c r="J8" s="657" t="s">
        <v>1347</v>
      </c>
      <c r="K8" s="657" t="str">
        <f>HYPERLINK("https://youtu.be/ZP_d48CVxG0","1:19.30")</f>
        <v>1:19.30</v>
      </c>
      <c r="L8" s="659" t="s">
        <v>6034</v>
      </c>
      <c r="M8" s="656"/>
      <c r="N8" s="656"/>
      <c r="O8" s="656" t="s">
        <v>4387</v>
      </c>
      <c r="P8" s="656"/>
      <c r="Q8" s="659" t="s">
        <v>1009</v>
      </c>
      <c r="R8" s="656"/>
      <c r="S8" s="656"/>
      <c r="T8" s="656"/>
      <c r="U8" s="656"/>
      <c r="V8" s="656"/>
      <c r="W8" s="656"/>
      <c r="X8" s="656"/>
      <c r="Y8" s="664"/>
      <c r="Z8" s="656"/>
      <c r="AA8" s="659"/>
      <c r="AB8" s="656"/>
      <c r="AC8" s="663"/>
      <c r="AD8" s="664"/>
      <c r="AE8" s="656"/>
      <c r="AF8" s="656"/>
      <c r="AG8" s="656"/>
      <c r="AH8" s="656"/>
      <c r="AI8" s="656"/>
      <c r="AJ8" s="656"/>
      <c r="AK8" s="665"/>
      <c r="AL8" s="656"/>
      <c r="AM8" s="656"/>
      <c r="AN8" s="656"/>
      <c r="AO8" s="656"/>
      <c r="AP8" s="656"/>
      <c r="AQ8" s="656"/>
      <c r="AR8" s="656"/>
      <c r="AS8" s="656"/>
      <c r="AT8" s="656"/>
      <c r="AU8" s="656"/>
      <c r="AV8" s="656"/>
      <c r="AW8" s="656"/>
      <c r="AX8" s="656"/>
      <c r="AY8" s="656"/>
      <c r="AZ8" s="656"/>
      <c r="BA8" s="656"/>
    </row>
    <row r="9" ht="15.75" customHeight="1">
      <c r="A9" s="671" t="s">
        <v>6035</v>
      </c>
      <c r="B9" s="672" t="s">
        <v>6021</v>
      </c>
      <c r="C9" s="666" t="s">
        <v>6036</v>
      </c>
      <c r="D9" s="657" t="s">
        <v>6036</v>
      </c>
      <c r="E9" s="654" t="s">
        <v>1623</v>
      </c>
      <c r="F9" s="656" t="s">
        <v>6037</v>
      </c>
      <c r="G9" s="656"/>
      <c r="H9" s="656" t="s">
        <v>6037</v>
      </c>
      <c r="I9" s="656"/>
      <c r="J9" s="656"/>
      <c r="K9" s="656" t="s">
        <v>1302</v>
      </c>
      <c r="L9" s="656"/>
      <c r="M9" s="656"/>
      <c r="N9" s="656" t="s">
        <v>6038</v>
      </c>
      <c r="O9" s="656" t="s">
        <v>6039</v>
      </c>
      <c r="P9" s="656"/>
      <c r="Q9" s="659" t="s">
        <v>1623</v>
      </c>
      <c r="R9" s="656" t="s">
        <v>6040</v>
      </c>
      <c r="S9" s="659" t="s">
        <v>1623</v>
      </c>
      <c r="T9" s="656" t="s">
        <v>1180</v>
      </c>
      <c r="U9" s="656"/>
      <c r="V9" s="656"/>
      <c r="W9" s="657" t="s">
        <v>3481</v>
      </c>
      <c r="X9" s="656"/>
      <c r="Y9" s="657" t="s">
        <v>6037</v>
      </c>
      <c r="Z9" s="656"/>
      <c r="AA9" s="656"/>
      <c r="AB9" s="656"/>
      <c r="AC9" s="663"/>
      <c r="AD9" s="664"/>
      <c r="AE9" s="656"/>
      <c r="AF9" s="659" t="s">
        <v>405</v>
      </c>
      <c r="AG9" s="656"/>
      <c r="AH9" s="656"/>
      <c r="AI9" s="656"/>
      <c r="AJ9" s="656"/>
      <c r="AK9" s="665"/>
      <c r="AL9" s="656"/>
      <c r="AM9" s="656"/>
      <c r="AN9" s="656"/>
      <c r="AO9" s="656"/>
      <c r="AP9" s="656"/>
      <c r="AQ9" s="656"/>
      <c r="AR9" s="656"/>
      <c r="AS9" s="656"/>
      <c r="AT9" s="656" t="s">
        <v>546</v>
      </c>
      <c r="AU9" s="656"/>
      <c r="AV9" s="656"/>
      <c r="AW9" s="656"/>
      <c r="AX9" s="656"/>
      <c r="AY9" s="656"/>
      <c r="AZ9" s="656"/>
      <c r="BA9" s="656"/>
    </row>
    <row r="10" ht="15.75" customHeight="1">
      <c r="A10" s="671" t="s">
        <v>6041</v>
      </c>
      <c r="B10" s="672" t="s">
        <v>6023</v>
      </c>
      <c r="C10" s="673" t="s">
        <v>3560</v>
      </c>
      <c r="D10" s="674"/>
      <c r="E10" s="656"/>
      <c r="F10" s="674"/>
      <c r="G10" s="657" t="s">
        <v>820</v>
      </c>
      <c r="H10" s="656"/>
      <c r="I10" s="674"/>
      <c r="J10" s="657" t="s">
        <v>1340</v>
      </c>
      <c r="K10" s="674"/>
      <c r="L10" s="674"/>
      <c r="M10" s="656"/>
      <c r="N10" s="656"/>
      <c r="O10" s="656"/>
      <c r="P10" s="674"/>
      <c r="Q10" s="656"/>
      <c r="R10" s="656"/>
      <c r="S10" s="674"/>
      <c r="T10" s="656"/>
      <c r="U10" s="674"/>
      <c r="V10" s="674"/>
      <c r="W10" s="656"/>
      <c r="X10" s="656"/>
      <c r="Y10" s="664"/>
      <c r="Z10" s="656"/>
      <c r="AA10" s="674"/>
      <c r="AB10" s="674"/>
      <c r="AC10" s="654" t="s">
        <v>3560</v>
      </c>
      <c r="AD10" s="662"/>
      <c r="AE10" s="674"/>
      <c r="AF10" s="657" t="s">
        <v>2493</v>
      </c>
      <c r="AG10" s="656"/>
      <c r="AH10" s="674"/>
      <c r="AI10" s="674"/>
      <c r="AJ10" s="674"/>
      <c r="AK10" s="675"/>
      <c r="AL10" s="674"/>
      <c r="AM10" s="676" t="s">
        <v>6042</v>
      </c>
      <c r="AN10" s="674"/>
      <c r="AO10" s="674"/>
      <c r="AP10" s="656"/>
      <c r="AQ10" s="674"/>
      <c r="AR10" s="656"/>
      <c r="AS10" s="674"/>
      <c r="AT10" s="674"/>
      <c r="AU10" s="674"/>
      <c r="AV10" s="674"/>
      <c r="AW10" s="674"/>
      <c r="AX10" s="674"/>
      <c r="AY10" s="674"/>
      <c r="AZ10" s="674"/>
      <c r="BA10" s="674"/>
    </row>
    <row r="11" ht="15.75" customHeight="1">
      <c r="A11" s="669"/>
      <c r="B11" s="670" t="s">
        <v>6032</v>
      </c>
      <c r="C11" s="666" t="s">
        <v>1970</v>
      </c>
      <c r="D11" s="659" t="s">
        <v>1261</v>
      </c>
      <c r="E11" s="654" t="s">
        <v>171</v>
      </c>
      <c r="F11" s="656"/>
      <c r="G11" s="657" t="s">
        <v>1970</v>
      </c>
      <c r="H11" s="674"/>
      <c r="I11" s="656"/>
      <c r="J11" s="657" t="s">
        <v>6043</v>
      </c>
      <c r="K11" s="656"/>
      <c r="L11" s="656"/>
      <c r="M11" s="674"/>
      <c r="N11" s="674"/>
      <c r="O11" s="674"/>
      <c r="P11" s="656"/>
      <c r="Q11" s="674"/>
      <c r="R11" s="674"/>
      <c r="S11" s="656"/>
      <c r="T11" s="674"/>
      <c r="U11" s="656"/>
      <c r="V11" s="656"/>
      <c r="W11" s="657" t="s">
        <v>6044</v>
      </c>
      <c r="X11" s="674"/>
      <c r="Y11" s="662"/>
      <c r="Z11" s="674"/>
      <c r="AA11" s="656"/>
      <c r="AB11" s="656"/>
      <c r="AC11" s="663"/>
      <c r="AD11" s="664"/>
      <c r="AE11" s="656"/>
      <c r="AF11" s="656"/>
      <c r="AG11" s="674"/>
      <c r="AH11" s="656"/>
      <c r="AI11" s="656"/>
      <c r="AJ11" s="656"/>
      <c r="AK11" s="665"/>
      <c r="AL11" s="656"/>
      <c r="AM11" s="656"/>
      <c r="AN11" s="656"/>
      <c r="AO11" s="656"/>
      <c r="AP11" s="674"/>
      <c r="AQ11" s="656"/>
      <c r="AR11" s="674"/>
      <c r="AS11" s="656"/>
      <c r="AT11" s="656"/>
      <c r="AU11" s="656"/>
      <c r="AV11" s="656"/>
      <c r="AW11" s="656"/>
      <c r="AX11" s="656"/>
      <c r="AY11" s="656"/>
      <c r="AZ11" s="656"/>
      <c r="BA11" s="656"/>
    </row>
    <row r="12" ht="15.75" customHeight="1">
      <c r="A12" s="651" t="s">
        <v>6045</v>
      </c>
      <c r="B12" s="652" t="s">
        <v>6046</v>
      </c>
      <c r="C12" s="666" t="s">
        <v>1902</v>
      </c>
      <c r="D12" s="657" t="s">
        <v>1902</v>
      </c>
      <c r="E12" s="657" t="s">
        <v>3690</v>
      </c>
      <c r="F12" s="656" t="s">
        <v>6047</v>
      </c>
      <c r="G12" s="677"/>
      <c r="H12" s="656"/>
      <c r="I12" s="656"/>
      <c r="J12" s="657" t="s">
        <v>6048</v>
      </c>
      <c r="K12" s="656" t="s">
        <v>5396</v>
      </c>
      <c r="L12" s="659" t="s">
        <v>555</v>
      </c>
      <c r="M12" s="656"/>
      <c r="N12" s="656"/>
      <c r="O12" s="656" t="s">
        <v>6049</v>
      </c>
      <c r="P12" s="657" t="s">
        <v>6050</v>
      </c>
      <c r="Q12" s="656" t="s">
        <v>6047</v>
      </c>
      <c r="R12" s="657" t="s">
        <v>4333</v>
      </c>
      <c r="S12" s="656"/>
      <c r="T12" s="656"/>
      <c r="U12" s="656" t="s">
        <v>2503</v>
      </c>
      <c r="V12" s="656"/>
      <c r="W12" s="656"/>
      <c r="X12" s="656"/>
      <c r="Y12" s="664"/>
      <c r="Z12" s="656"/>
      <c r="AA12" s="657" t="s">
        <v>6051</v>
      </c>
      <c r="AB12" s="656"/>
      <c r="AC12" s="663"/>
      <c r="AD12" s="664"/>
      <c r="AE12" s="656"/>
      <c r="AF12" s="656"/>
      <c r="AG12" s="656"/>
      <c r="AH12" s="659" t="s">
        <v>1755</v>
      </c>
      <c r="AI12" s="656"/>
      <c r="AJ12" s="656"/>
      <c r="AK12" s="665"/>
      <c r="AL12" s="656"/>
      <c r="AM12" s="659" t="s">
        <v>3034</v>
      </c>
      <c r="AN12" s="656"/>
      <c r="AO12" s="656"/>
      <c r="AP12" s="656"/>
      <c r="AQ12" s="656"/>
      <c r="AR12" s="656"/>
      <c r="AS12" s="656"/>
      <c r="AT12" s="668" t="s">
        <v>3673</v>
      </c>
      <c r="AU12" s="656"/>
      <c r="AV12" s="656"/>
      <c r="AW12" s="656"/>
      <c r="AX12" s="656"/>
      <c r="AY12" s="656"/>
      <c r="AZ12" s="656"/>
      <c r="BA12" s="656"/>
    </row>
    <row r="13" ht="15.75" customHeight="1">
      <c r="A13" s="669"/>
      <c r="B13" s="678" t="s">
        <v>6052</v>
      </c>
      <c r="C13" s="653" t="s">
        <v>226</v>
      </c>
      <c r="D13" s="654" t="s">
        <v>226</v>
      </c>
      <c r="E13" s="657" t="s">
        <v>6053</v>
      </c>
      <c r="F13" s="657" t="s">
        <v>1950</v>
      </c>
      <c r="G13" s="657" t="s">
        <v>6054</v>
      </c>
      <c r="H13" s="656" t="s">
        <v>6055</v>
      </c>
      <c r="I13" s="659" t="s">
        <v>2214</v>
      </c>
      <c r="J13" s="657" t="s">
        <v>1348</v>
      </c>
      <c r="K13" s="656" t="s">
        <v>6056</v>
      </c>
      <c r="L13" s="659" t="s">
        <v>1902</v>
      </c>
      <c r="M13" s="660" t="s">
        <v>905</v>
      </c>
      <c r="N13" s="659" t="s">
        <v>1513</v>
      </c>
      <c r="O13" s="656" t="s">
        <v>3637</v>
      </c>
      <c r="P13" s="656"/>
      <c r="Q13" s="659" t="s">
        <v>4253</v>
      </c>
      <c r="R13" s="657" t="s">
        <v>2900</v>
      </c>
      <c r="S13" s="656"/>
      <c r="T13" s="656"/>
      <c r="U13" s="656"/>
      <c r="V13" s="656"/>
      <c r="W13" s="656"/>
      <c r="X13" s="656"/>
      <c r="Y13" s="664"/>
      <c r="Z13" s="656"/>
      <c r="AA13" s="656"/>
      <c r="AB13" s="656"/>
      <c r="AC13" s="663"/>
      <c r="AD13" s="664"/>
      <c r="AE13" s="656"/>
      <c r="AF13" s="659"/>
      <c r="AG13" s="656"/>
      <c r="AH13" s="656"/>
      <c r="AI13" s="656"/>
      <c r="AJ13" s="656"/>
      <c r="AK13" s="667" t="s">
        <v>231</v>
      </c>
      <c r="AL13" s="656"/>
      <c r="AM13" s="656"/>
      <c r="AN13" s="656"/>
      <c r="AO13" s="656"/>
      <c r="AP13" s="656"/>
      <c r="AQ13" s="656"/>
      <c r="AR13" s="656"/>
      <c r="AS13" s="656"/>
      <c r="AT13" s="656" t="s">
        <v>943</v>
      </c>
      <c r="AU13" s="656"/>
      <c r="AV13" s="656"/>
      <c r="AW13" s="656"/>
      <c r="AX13" s="656"/>
      <c r="AY13" s="656"/>
      <c r="AZ13" s="656"/>
      <c r="BA13" s="656"/>
    </row>
    <row r="14" ht="15.75" customHeight="1">
      <c r="A14" s="671" t="s">
        <v>6035</v>
      </c>
      <c r="B14" s="679" t="s">
        <v>6046</v>
      </c>
      <c r="C14" s="666" t="s">
        <v>6057</v>
      </c>
      <c r="D14" s="657" t="s">
        <v>6057</v>
      </c>
      <c r="E14" s="657" t="s">
        <v>1105</v>
      </c>
      <c r="F14" s="655" t="str">
        <f>HYPERLINK("https://www.youtube.com/watch?v=h3GaauXfeR4","14.16")</f>
        <v>14.16</v>
      </c>
      <c r="G14" s="661"/>
      <c r="H14" s="656"/>
      <c r="I14" s="661"/>
      <c r="J14" s="657" t="str">
        <f>HYPERLINK("https://www.twitch.tv/videos/569558488","14.31")</f>
        <v>14.31</v>
      </c>
      <c r="K14" s="655" t="str">
        <f>HYPERLINK("https://youtu.be/F4XtupQ5d4o","14.33")</f>
        <v>14.33</v>
      </c>
      <c r="L14" s="680" t="s">
        <v>4354</v>
      </c>
      <c r="M14" s="656" t="s">
        <v>5186</v>
      </c>
      <c r="N14" s="656"/>
      <c r="O14" s="657" t="str">
        <f>HYPERLINK("https://youtu.be/rZW3Nzg9CsM","14.20")</f>
        <v>14.20</v>
      </c>
      <c r="P14" s="661" t="s">
        <v>4145</v>
      </c>
      <c r="Q14" s="656" t="s">
        <v>239</v>
      </c>
      <c r="R14" s="656"/>
      <c r="S14" s="661"/>
      <c r="T14" s="656"/>
      <c r="U14" s="661" t="s">
        <v>5272</v>
      </c>
      <c r="V14" s="661"/>
      <c r="W14" s="656"/>
      <c r="X14" s="656"/>
      <c r="Y14" s="657" t="s">
        <v>4334</v>
      </c>
      <c r="Z14" s="656"/>
      <c r="AA14" s="657" t="s">
        <v>5814</v>
      </c>
      <c r="AB14" s="661"/>
      <c r="AC14" s="681"/>
      <c r="AD14" s="680" t="s">
        <v>3872</v>
      </c>
      <c r="AE14" s="661"/>
      <c r="AF14" s="661"/>
      <c r="AG14" s="656"/>
      <c r="AH14" s="657" t="s">
        <v>457</v>
      </c>
      <c r="AI14" s="661"/>
      <c r="AJ14" s="661"/>
      <c r="AK14" s="682" t="s">
        <v>849</v>
      </c>
      <c r="AL14" s="661"/>
      <c r="AM14" s="661"/>
      <c r="AN14" s="661"/>
      <c r="AO14" s="661"/>
      <c r="AP14" s="656"/>
      <c r="AQ14" s="661"/>
      <c r="AR14" s="656"/>
      <c r="AS14" s="661"/>
      <c r="AT14" s="661"/>
      <c r="AU14" s="661"/>
      <c r="AV14" s="661"/>
      <c r="AW14" s="661"/>
      <c r="AX14" s="661"/>
      <c r="AY14" s="661"/>
      <c r="AZ14" s="661"/>
      <c r="BA14" s="661"/>
    </row>
    <row r="15" ht="15.75" customHeight="1">
      <c r="A15" s="669"/>
      <c r="B15" s="678" t="s">
        <v>6052</v>
      </c>
      <c r="C15" s="666" t="s">
        <v>1096</v>
      </c>
      <c r="D15" s="657" t="s">
        <v>549</v>
      </c>
      <c r="E15" s="657" t="s">
        <v>549</v>
      </c>
      <c r="F15" s="657" t="str">
        <f>HYPERLINK("https://youtu.be/v-0tSrJ8Kf0","13.80")</f>
        <v>13.80</v>
      </c>
      <c r="G15" s="660" t="s">
        <v>1096</v>
      </c>
      <c r="H15" s="654" t="s">
        <v>549</v>
      </c>
      <c r="I15" s="659" t="s">
        <v>1096</v>
      </c>
      <c r="J15" s="655" t="s">
        <v>1349</v>
      </c>
      <c r="K15" s="657" t="str">
        <f>HYPERLINK("https://clips.twitch.tv/BusyTriangularAlmondRuleFive","13.97")</f>
        <v>13.97</v>
      </c>
      <c r="L15" s="659" t="s">
        <v>2001</v>
      </c>
      <c r="M15" s="660" t="s">
        <v>1349</v>
      </c>
      <c r="N15" s="661"/>
      <c r="O15" s="655" t="str">
        <f>HYPERLINK("https://youtu.be/Kv9otnDdZKc","13.93")</f>
        <v>13.93</v>
      </c>
      <c r="P15" s="657" t="s">
        <v>1668</v>
      </c>
      <c r="Q15" s="680" t="s">
        <v>1668</v>
      </c>
      <c r="R15" s="655" t="s">
        <v>2305</v>
      </c>
      <c r="S15" s="656"/>
      <c r="T15" s="661"/>
      <c r="U15" s="656" t="s">
        <v>2942</v>
      </c>
      <c r="V15" s="657" t="s">
        <v>1096</v>
      </c>
      <c r="W15" s="661"/>
      <c r="X15" s="661"/>
      <c r="Y15" s="664"/>
      <c r="Z15" s="661"/>
      <c r="AA15" s="657" t="s">
        <v>1436</v>
      </c>
      <c r="AB15" s="657" t="s">
        <v>102</v>
      </c>
      <c r="AC15" s="663"/>
      <c r="AD15" s="664"/>
      <c r="AE15" s="656"/>
      <c r="AF15" s="656"/>
      <c r="AG15" s="661"/>
      <c r="AH15" s="656"/>
      <c r="AI15" s="656"/>
      <c r="AJ15" s="656"/>
      <c r="AK15" s="683" t="s">
        <v>2105</v>
      </c>
      <c r="AL15" s="656"/>
      <c r="AM15" s="656"/>
      <c r="AN15" s="656"/>
      <c r="AO15" s="656"/>
      <c r="AP15" s="661"/>
      <c r="AQ15" s="656"/>
      <c r="AR15" s="661"/>
      <c r="AS15" s="656"/>
      <c r="AT15" s="668" t="s">
        <v>2481</v>
      </c>
      <c r="AU15" s="656"/>
      <c r="AV15" s="656"/>
      <c r="AW15" s="656"/>
      <c r="AX15" s="656"/>
      <c r="AY15" s="656"/>
      <c r="AZ15" s="656"/>
      <c r="BA15" s="656"/>
    </row>
    <row r="16" ht="15.75" customHeight="1">
      <c r="A16" s="671" t="s">
        <v>6041</v>
      </c>
      <c r="B16" s="672" t="s">
        <v>6021</v>
      </c>
      <c r="C16" s="673" t="s">
        <v>6058</v>
      </c>
      <c r="D16" s="659" t="s">
        <v>6059</v>
      </c>
      <c r="E16" s="657" t="s">
        <v>6060</v>
      </c>
      <c r="F16" s="657" t="s">
        <v>3016</v>
      </c>
      <c r="G16" s="657" t="s">
        <v>1705</v>
      </c>
      <c r="H16" s="656" t="s">
        <v>6061</v>
      </c>
      <c r="I16" s="656" t="s">
        <v>791</v>
      </c>
      <c r="J16" s="657" t="s">
        <v>2378</v>
      </c>
      <c r="K16" s="656"/>
      <c r="L16" s="659" t="s">
        <v>6062</v>
      </c>
      <c r="M16" s="657" t="s">
        <v>6061</v>
      </c>
      <c r="N16" s="659" t="s">
        <v>3016</v>
      </c>
      <c r="O16" s="656"/>
      <c r="P16" s="656"/>
      <c r="Q16" s="659" t="s">
        <v>6060</v>
      </c>
      <c r="R16" s="657" t="s">
        <v>6063</v>
      </c>
      <c r="S16" s="659" t="s">
        <v>6061</v>
      </c>
      <c r="T16" s="656"/>
      <c r="U16" s="656"/>
      <c r="V16" s="656"/>
      <c r="W16" s="657" t="s">
        <v>1705</v>
      </c>
      <c r="X16" s="656"/>
      <c r="Y16" s="664"/>
      <c r="Z16" s="654" t="s">
        <v>6058</v>
      </c>
      <c r="AA16" s="656"/>
      <c r="AB16" s="656"/>
      <c r="AC16" s="663"/>
      <c r="AD16" s="664"/>
      <c r="AE16" s="656"/>
      <c r="AF16" s="656"/>
      <c r="AG16" s="656"/>
      <c r="AH16" s="656"/>
      <c r="AI16" s="656"/>
      <c r="AJ16" s="656"/>
      <c r="AK16" s="665"/>
      <c r="AL16" s="656"/>
      <c r="AM16" s="656"/>
      <c r="AN16" s="656"/>
      <c r="AO16" s="656"/>
      <c r="AP16" s="656"/>
      <c r="AQ16" s="656"/>
      <c r="AR16" s="656"/>
      <c r="AS16" s="656"/>
      <c r="AT16" s="656"/>
      <c r="AU16" s="656"/>
      <c r="AV16" s="656"/>
      <c r="AW16" s="656"/>
      <c r="AX16" s="656"/>
      <c r="AY16" s="656"/>
      <c r="AZ16" s="656"/>
      <c r="BA16" s="656"/>
    </row>
    <row r="17" ht="15.75" customHeight="1">
      <c r="A17" s="669"/>
      <c r="B17" s="684" t="s">
        <v>6064</v>
      </c>
      <c r="C17" s="685"/>
      <c r="D17" s="657"/>
      <c r="E17" s="657"/>
      <c r="F17" s="657"/>
      <c r="G17" s="657"/>
      <c r="H17" s="656"/>
      <c r="I17" s="656"/>
      <c r="J17" s="657"/>
      <c r="K17" s="656"/>
      <c r="L17" s="659"/>
      <c r="M17" s="657"/>
      <c r="N17" s="657"/>
      <c r="O17" s="656"/>
      <c r="P17" s="656"/>
      <c r="Q17" s="656"/>
      <c r="R17" s="657"/>
      <c r="S17" s="659"/>
      <c r="T17" s="656"/>
      <c r="U17" s="656"/>
      <c r="V17" s="656"/>
      <c r="W17" s="656"/>
      <c r="X17" s="656"/>
      <c r="Y17" s="664"/>
      <c r="Z17" s="656"/>
      <c r="AA17" s="656"/>
      <c r="AB17" s="656"/>
      <c r="AC17" s="663"/>
      <c r="AD17" s="664"/>
      <c r="AE17" s="656"/>
      <c r="AF17" s="656"/>
      <c r="AG17" s="656"/>
      <c r="AH17" s="656"/>
      <c r="AI17" s="656"/>
      <c r="AJ17" s="656"/>
      <c r="AK17" s="665"/>
      <c r="AL17" s="656"/>
      <c r="AM17" s="656"/>
      <c r="AN17" s="656"/>
      <c r="AO17" s="656"/>
      <c r="AP17" s="656"/>
      <c r="AQ17" s="656"/>
      <c r="AR17" s="656"/>
      <c r="AS17" s="656"/>
      <c r="AT17" s="656"/>
      <c r="AU17" s="656"/>
      <c r="AV17" s="656"/>
      <c r="AW17" s="656"/>
      <c r="AX17" s="656"/>
      <c r="AY17" s="656"/>
      <c r="AZ17" s="656"/>
      <c r="BA17" s="656"/>
    </row>
    <row r="18" ht="15.75" customHeight="1">
      <c r="A18" s="671" t="s">
        <v>6065</v>
      </c>
      <c r="B18" s="672" t="s">
        <v>6066</v>
      </c>
      <c r="C18" s="666" t="s">
        <v>2028</v>
      </c>
      <c r="D18" s="657" t="s">
        <v>2028</v>
      </c>
      <c r="E18" s="657" t="s">
        <v>2005</v>
      </c>
      <c r="F18" s="656" t="s">
        <v>2690</v>
      </c>
      <c r="G18" s="656"/>
      <c r="H18" s="659" t="s">
        <v>1621</v>
      </c>
      <c r="I18" s="656"/>
      <c r="J18" s="656"/>
      <c r="K18" s="657" t="str">
        <f>HYPERLINK("https://youtu.be/t-1yqXLdZMA","38.05")</f>
        <v>38.05</v>
      </c>
      <c r="L18" s="656"/>
      <c r="M18" s="657" t="s">
        <v>6067</v>
      </c>
      <c r="N18" s="656"/>
      <c r="O18" s="657" t="str">
        <f>HYPERLINK("https://youtu.be/Vn6tjVSJ144","36.45")</f>
        <v>36.45</v>
      </c>
      <c r="P18" s="657" t="s">
        <v>3463</v>
      </c>
      <c r="Q18" s="656"/>
      <c r="R18" s="656"/>
      <c r="S18" s="656"/>
      <c r="T18" s="656"/>
      <c r="U18" s="656"/>
      <c r="V18" s="656"/>
      <c r="W18" s="656"/>
      <c r="X18" s="656"/>
      <c r="Y18" s="664"/>
      <c r="Z18" s="656"/>
      <c r="AA18" s="656"/>
      <c r="AB18" s="656"/>
      <c r="AC18" s="663"/>
      <c r="AD18" s="664"/>
      <c r="AE18" s="656"/>
      <c r="AF18" s="656"/>
      <c r="AG18" s="656"/>
      <c r="AH18" s="656"/>
      <c r="AI18" s="656"/>
      <c r="AJ18" s="656"/>
      <c r="AK18" s="665"/>
      <c r="AL18" s="656"/>
      <c r="AM18" s="656"/>
      <c r="AN18" s="656"/>
      <c r="AO18" s="657" t="s">
        <v>1369</v>
      </c>
      <c r="AP18" s="656"/>
      <c r="AQ18" s="656"/>
      <c r="AR18" s="656"/>
      <c r="AS18" s="656"/>
      <c r="AT18" s="656" t="s">
        <v>2814</v>
      </c>
      <c r="AU18" s="656"/>
      <c r="AV18" s="656"/>
      <c r="AW18" s="656"/>
      <c r="AX18" s="656"/>
      <c r="AY18" s="656"/>
      <c r="AZ18" s="656"/>
      <c r="BA18" s="656"/>
    </row>
    <row r="19" ht="15.75" customHeight="1">
      <c r="A19" s="651" t="s">
        <v>6068</v>
      </c>
      <c r="B19" s="652" t="s">
        <v>6069</v>
      </c>
      <c r="C19" s="666" t="s">
        <v>2507</v>
      </c>
      <c r="D19" s="657" t="s">
        <v>1195</v>
      </c>
      <c r="E19" s="657" t="s">
        <v>2507</v>
      </c>
      <c r="F19" s="657" t="s">
        <v>6070</v>
      </c>
      <c r="G19" s="656"/>
      <c r="H19" s="686"/>
      <c r="I19" s="656"/>
      <c r="J19" s="657" t="s">
        <v>5077</v>
      </c>
      <c r="K19" s="656" t="s">
        <v>3782</v>
      </c>
      <c r="L19" s="656"/>
      <c r="M19" s="656"/>
      <c r="N19" s="656"/>
      <c r="O19" s="657" t="str">
        <f>HYPERLINK("https://www.youtube.com/watch?v=2TATjRbAkgw","46.87")</f>
        <v>46.87</v>
      </c>
      <c r="P19" s="657" t="s">
        <v>6071</v>
      </c>
      <c r="Q19" s="657" t="str">
        <f>HYPERLINK("https://clips.twitch.tv/ManlyHedonisticDotterelOMGScoots","45.85")</f>
        <v>45.85</v>
      </c>
      <c r="R19" s="656"/>
      <c r="S19" s="656"/>
      <c r="T19" s="656"/>
      <c r="U19" s="656"/>
      <c r="V19" s="656"/>
      <c r="W19" s="656"/>
      <c r="X19" s="656"/>
      <c r="Y19" s="664"/>
      <c r="Z19" s="656"/>
      <c r="AA19" s="656"/>
      <c r="AB19" s="656"/>
      <c r="AC19" s="663"/>
      <c r="AD19" s="664"/>
      <c r="AE19" s="656"/>
      <c r="AF19" s="656"/>
      <c r="AG19" s="656"/>
      <c r="AH19" s="656"/>
      <c r="AI19" s="656"/>
      <c r="AJ19" s="656"/>
      <c r="AK19" s="665"/>
      <c r="AL19" s="656"/>
      <c r="AM19" s="659" t="s">
        <v>3719</v>
      </c>
      <c r="AN19" s="656"/>
      <c r="AO19" s="656"/>
      <c r="AP19" s="656"/>
      <c r="AQ19" s="656"/>
      <c r="AR19" s="656"/>
      <c r="AS19" s="656"/>
      <c r="AT19" s="687" t="s">
        <v>4367</v>
      </c>
      <c r="AU19" s="656"/>
      <c r="AV19" s="656"/>
      <c r="AW19" s="656"/>
      <c r="AX19" s="656"/>
      <c r="AY19" s="656"/>
      <c r="AZ19" s="656"/>
      <c r="BA19" s="656"/>
    </row>
    <row r="20" ht="15.75" customHeight="1">
      <c r="A20" s="669"/>
      <c r="B20" s="678" t="s">
        <v>6072</v>
      </c>
      <c r="C20" s="653" t="s">
        <v>3064</v>
      </c>
      <c r="D20" s="657" t="s">
        <v>1269</v>
      </c>
      <c r="E20" s="654" t="s">
        <v>3064</v>
      </c>
      <c r="F20" s="656"/>
      <c r="G20" s="656"/>
      <c r="H20" s="656"/>
      <c r="I20" s="656"/>
      <c r="J20" s="656"/>
      <c r="K20" s="656"/>
      <c r="L20" s="656"/>
      <c r="M20" s="656"/>
      <c r="N20" s="656"/>
      <c r="O20" s="656"/>
      <c r="P20" s="654" t="s">
        <v>6073</v>
      </c>
      <c r="Q20" s="688" t="s">
        <v>6074</v>
      </c>
      <c r="R20" s="656"/>
      <c r="S20" s="656"/>
      <c r="T20" s="656"/>
      <c r="U20" s="656"/>
      <c r="V20" s="656"/>
      <c r="W20" s="656"/>
      <c r="X20" s="656"/>
      <c r="Y20" s="664"/>
      <c r="Z20" s="656"/>
      <c r="AA20" s="656"/>
      <c r="AB20" s="656"/>
      <c r="AC20" s="663"/>
      <c r="AD20" s="664"/>
      <c r="AE20" s="656"/>
      <c r="AF20" s="656"/>
      <c r="AG20" s="656"/>
      <c r="AH20" s="656"/>
      <c r="AI20" s="656"/>
      <c r="AJ20" s="657" t="s">
        <v>3553</v>
      </c>
      <c r="AK20" s="665"/>
      <c r="AL20" s="656"/>
      <c r="AM20" s="656"/>
      <c r="AN20" s="656"/>
      <c r="AO20" s="656"/>
      <c r="AP20" s="656"/>
      <c r="AQ20" s="656"/>
      <c r="AR20" s="656"/>
      <c r="AS20" s="656"/>
      <c r="AT20" s="689"/>
      <c r="AU20" s="656"/>
      <c r="AV20" s="656"/>
      <c r="AW20" s="656"/>
      <c r="AX20" s="656"/>
      <c r="AY20" s="656"/>
      <c r="AZ20" s="656"/>
      <c r="BA20" s="656"/>
    </row>
    <row r="21" ht="15.75" customHeight="1">
      <c r="A21" s="669"/>
      <c r="B21" s="678" t="s">
        <v>6075</v>
      </c>
      <c r="C21" s="666" t="s">
        <v>2983</v>
      </c>
      <c r="D21" s="657" t="s">
        <v>2983</v>
      </c>
      <c r="E21" s="654" t="s">
        <v>228</v>
      </c>
      <c r="F21" s="657" t="s">
        <v>782</v>
      </c>
      <c r="G21" s="660" t="s">
        <v>1097</v>
      </c>
      <c r="H21" s="654" t="s">
        <v>812</v>
      </c>
      <c r="I21" s="657" t="s">
        <v>5809</v>
      </c>
      <c r="J21" s="690" t="s">
        <v>1350</v>
      </c>
      <c r="K21" s="657" t="str">
        <f>HYPERLINK("https://clips.twitch.tv/EnergeticBeautifulMallardRalpherZ","42.96")</f>
        <v>42.96</v>
      </c>
      <c r="L21" s="659" t="s">
        <v>4341</v>
      </c>
      <c r="M21" s="660" t="s">
        <v>476</v>
      </c>
      <c r="N21" s="656"/>
      <c r="O21" s="656" t="s">
        <v>117</v>
      </c>
      <c r="P21" s="657" t="s">
        <v>1447</v>
      </c>
      <c r="Q21" s="656" t="s">
        <v>1918</v>
      </c>
      <c r="R21" s="660" t="s">
        <v>2901</v>
      </c>
      <c r="S21" s="657" t="s">
        <v>745</v>
      </c>
      <c r="T21" s="656"/>
      <c r="U21" s="656" t="s">
        <v>561</v>
      </c>
      <c r="V21" s="657" t="str">
        <f>HYPERLINK("https://www.youtube.com/watch?v=XcowqtMv72o","42.92")</f>
        <v>42.92</v>
      </c>
      <c r="W21" s="656"/>
      <c r="X21" s="656"/>
      <c r="Y21" s="664"/>
      <c r="Z21" s="656"/>
      <c r="AA21" s="657" t="s">
        <v>4882</v>
      </c>
      <c r="AB21" s="656"/>
      <c r="AC21" s="663"/>
      <c r="AD21" s="664"/>
      <c r="AE21" s="656"/>
      <c r="AF21" s="656"/>
      <c r="AG21" s="656"/>
      <c r="AH21" s="656"/>
      <c r="AI21" s="656"/>
      <c r="AJ21" s="656"/>
      <c r="AK21" s="665"/>
      <c r="AL21" s="656"/>
      <c r="AM21" s="656"/>
      <c r="AN21" s="656"/>
      <c r="AO21" s="656"/>
      <c r="AP21" s="656"/>
      <c r="AQ21" s="656"/>
      <c r="AR21" s="656"/>
      <c r="AS21" s="656"/>
      <c r="AT21" s="656"/>
      <c r="AU21" s="656"/>
      <c r="AV21" s="656"/>
      <c r="AW21" s="656"/>
      <c r="AX21" s="656"/>
      <c r="AY21" s="656"/>
      <c r="AZ21" s="656"/>
      <c r="BA21" s="656"/>
    </row>
    <row r="22" ht="15.75" customHeight="1">
      <c r="A22" s="651" t="s">
        <v>6076</v>
      </c>
      <c r="B22" s="652" t="s">
        <v>6077</v>
      </c>
      <c r="C22" s="653" t="s">
        <v>6078</v>
      </c>
      <c r="D22" s="658" t="s">
        <v>159</v>
      </c>
      <c r="E22" s="691" t="s">
        <v>6078</v>
      </c>
      <c r="F22" s="692"/>
      <c r="G22" s="692"/>
      <c r="H22" s="692"/>
      <c r="I22" s="693"/>
      <c r="J22" s="693" t="s">
        <v>3700</v>
      </c>
      <c r="K22" s="692"/>
      <c r="L22" s="692"/>
      <c r="M22" s="692"/>
      <c r="N22" s="692"/>
      <c r="O22" s="692"/>
      <c r="P22" s="692"/>
      <c r="Q22" s="692" t="s">
        <v>3340</v>
      </c>
      <c r="R22" s="692"/>
      <c r="S22" s="692"/>
      <c r="T22" s="692"/>
      <c r="U22" s="692"/>
      <c r="V22" s="692"/>
      <c r="W22" s="692"/>
      <c r="X22" s="692"/>
      <c r="Y22" s="694"/>
      <c r="Z22" s="692"/>
      <c r="AA22" s="692"/>
      <c r="AB22" s="692"/>
      <c r="AC22" s="695"/>
      <c r="AD22" s="694"/>
      <c r="AE22" s="692"/>
      <c r="AF22" s="692"/>
      <c r="AG22" s="692"/>
      <c r="AH22" s="692"/>
      <c r="AI22" s="692"/>
      <c r="AJ22" s="692"/>
      <c r="AK22" s="696"/>
      <c r="AL22" s="692"/>
      <c r="AM22" s="692"/>
      <c r="AN22" s="692"/>
      <c r="AO22" s="692"/>
      <c r="AP22" s="692"/>
      <c r="AQ22" s="692"/>
      <c r="AR22" s="692"/>
      <c r="AS22" s="692"/>
      <c r="AT22" s="692"/>
      <c r="AU22" s="692"/>
      <c r="AV22" s="692"/>
      <c r="AW22" s="692"/>
      <c r="AX22" s="692"/>
      <c r="AY22" s="692"/>
      <c r="AZ22" s="692"/>
      <c r="BA22" s="692"/>
    </row>
    <row r="23" ht="15.75" customHeight="1">
      <c r="A23" s="669"/>
      <c r="B23" s="678" t="s">
        <v>6079</v>
      </c>
      <c r="C23" s="666" t="s">
        <v>6080</v>
      </c>
      <c r="D23" s="657" t="s">
        <v>3655</v>
      </c>
      <c r="E23" s="692"/>
      <c r="F23" s="656"/>
      <c r="G23" s="656"/>
      <c r="H23" s="693" t="s">
        <v>965</v>
      </c>
      <c r="I23" s="659" t="s">
        <v>6081</v>
      </c>
      <c r="J23" s="692"/>
      <c r="K23" s="656"/>
      <c r="L23" s="656"/>
      <c r="M23" s="692"/>
      <c r="N23" s="692"/>
      <c r="O23" s="692"/>
      <c r="P23" s="656"/>
      <c r="Q23" s="692" t="s">
        <v>6082</v>
      </c>
      <c r="R23" s="692"/>
      <c r="S23" s="656"/>
      <c r="T23" s="692"/>
      <c r="U23" s="656"/>
      <c r="V23" s="656"/>
      <c r="W23" s="658" t="s">
        <v>6083</v>
      </c>
      <c r="X23" s="692"/>
      <c r="Y23" s="694"/>
      <c r="Z23" s="658" t="s">
        <v>6080</v>
      </c>
      <c r="AA23" s="656"/>
      <c r="AB23" s="656"/>
      <c r="AC23" s="663"/>
      <c r="AD23" s="664"/>
      <c r="AE23" s="656"/>
      <c r="AF23" s="656"/>
      <c r="AG23" s="692"/>
      <c r="AH23" s="656"/>
      <c r="AI23" s="656"/>
      <c r="AJ23" s="656"/>
      <c r="AK23" s="665"/>
      <c r="AL23" s="656"/>
      <c r="AM23" s="656"/>
      <c r="AN23" s="656"/>
      <c r="AO23" s="656"/>
      <c r="AP23" s="692"/>
      <c r="AQ23" s="656"/>
      <c r="AR23" s="692"/>
      <c r="AS23" s="656"/>
      <c r="AT23" s="656"/>
      <c r="AU23" s="656"/>
      <c r="AV23" s="656"/>
      <c r="AW23" s="656"/>
      <c r="AX23" s="656"/>
      <c r="AY23" s="656"/>
      <c r="AZ23" s="656"/>
      <c r="BA23" s="656"/>
    </row>
    <row r="24" ht="15.75" customHeight="1">
      <c r="A24" s="651" t="s">
        <v>6084</v>
      </c>
      <c r="B24" s="652" t="s">
        <v>6085</v>
      </c>
      <c r="C24" s="666" t="s">
        <v>366</v>
      </c>
      <c r="D24" s="657" t="s">
        <v>366</v>
      </c>
      <c r="E24" s="656"/>
      <c r="F24" s="656"/>
      <c r="G24" s="656"/>
      <c r="H24" s="656"/>
      <c r="I24" s="656"/>
      <c r="J24" s="656"/>
      <c r="K24" s="656"/>
      <c r="L24" s="656"/>
      <c r="M24" s="656"/>
      <c r="N24" s="656"/>
      <c r="O24" s="657" t="s">
        <v>6086</v>
      </c>
      <c r="P24" s="656"/>
      <c r="Q24" s="656" t="s">
        <v>6087</v>
      </c>
      <c r="R24" s="656"/>
      <c r="S24" s="656"/>
      <c r="T24" s="656"/>
      <c r="U24" s="656"/>
      <c r="V24" s="656"/>
      <c r="W24" s="656"/>
      <c r="X24" s="656"/>
      <c r="Y24" s="664"/>
      <c r="Z24" s="656"/>
      <c r="AA24" s="656"/>
      <c r="AB24" s="656"/>
      <c r="AC24" s="663"/>
      <c r="AD24" s="664"/>
      <c r="AE24" s="656"/>
      <c r="AF24" s="656"/>
      <c r="AG24" s="656"/>
      <c r="AH24" s="656"/>
      <c r="AI24" s="656"/>
      <c r="AJ24" s="656"/>
      <c r="AK24" s="665"/>
      <c r="AL24" s="656"/>
      <c r="AM24" s="656"/>
      <c r="AN24" s="656"/>
      <c r="AO24" s="656"/>
      <c r="AP24" s="656"/>
      <c r="AQ24" s="656"/>
      <c r="AR24" s="656"/>
      <c r="AS24" s="656"/>
      <c r="AT24" s="656"/>
      <c r="AU24" s="656"/>
      <c r="AV24" s="656"/>
      <c r="AW24" s="656"/>
      <c r="AX24" s="656"/>
      <c r="AY24" s="656"/>
      <c r="AZ24" s="656"/>
      <c r="BA24" s="656"/>
    </row>
    <row r="25" ht="15.75" customHeight="1">
      <c r="A25" s="684"/>
      <c r="B25" s="678" t="s">
        <v>6088</v>
      </c>
      <c r="C25" s="666" t="s">
        <v>6089</v>
      </c>
      <c r="D25" s="657" t="s">
        <v>6090</v>
      </c>
      <c r="E25" s="657" t="s">
        <v>6089</v>
      </c>
      <c r="F25" s="656"/>
      <c r="G25" s="656"/>
      <c r="H25" s="656"/>
      <c r="I25" s="656"/>
      <c r="J25" s="656"/>
      <c r="K25" s="656"/>
      <c r="L25" s="656"/>
      <c r="M25" s="656"/>
      <c r="N25" s="656"/>
      <c r="O25" s="656"/>
      <c r="P25" s="656"/>
      <c r="Q25" s="656" t="s">
        <v>6090</v>
      </c>
      <c r="R25" s="656"/>
      <c r="S25" s="656"/>
      <c r="T25" s="656"/>
      <c r="U25" s="656"/>
      <c r="V25" s="656"/>
      <c r="W25" s="656"/>
      <c r="X25" s="656"/>
      <c r="Y25" s="664"/>
      <c r="Z25" s="656"/>
      <c r="AA25" s="656"/>
      <c r="AB25" s="656"/>
      <c r="AC25" s="663"/>
      <c r="AD25" s="664"/>
      <c r="AE25" s="656"/>
      <c r="AF25" s="656"/>
      <c r="AG25" s="656"/>
      <c r="AH25" s="656"/>
      <c r="AI25" s="656"/>
      <c r="AJ25" s="656"/>
      <c r="AK25" s="665"/>
      <c r="AL25" s="656"/>
      <c r="AM25" s="656"/>
      <c r="AN25" s="656"/>
      <c r="AO25" s="656"/>
      <c r="AP25" s="656"/>
      <c r="AQ25" s="656"/>
      <c r="AR25" s="656"/>
      <c r="AS25" s="656"/>
      <c r="AT25" s="656"/>
      <c r="AU25" s="656"/>
      <c r="AV25" s="656"/>
      <c r="AW25" s="656"/>
      <c r="AX25" s="656"/>
      <c r="AY25" s="656"/>
      <c r="AZ25" s="656"/>
      <c r="BA25" s="656"/>
    </row>
    <row r="26" ht="15.75" customHeight="1">
      <c r="A26" s="684"/>
      <c r="B26" s="678" t="s">
        <v>6091</v>
      </c>
      <c r="C26" s="666" t="s">
        <v>3326</v>
      </c>
      <c r="D26" s="657" t="s">
        <v>6092</v>
      </c>
      <c r="E26" s="657" t="s">
        <v>3326</v>
      </c>
      <c r="F26" s="656"/>
      <c r="G26" s="656"/>
      <c r="H26" s="656"/>
      <c r="I26" s="656"/>
      <c r="J26" s="656"/>
      <c r="K26" s="656"/>
      <c r="L26" s="656"/>
      <c r="M26" s="656"/>
      <c r="N26" s="656"/>
      <c r="O26" s="656"/>
      <c r="P26" s="656"/>
      <c r="Q26" s="656"/>
      <c r="R26" s="656"/>
      <c r="S26" s="656"/>
      <c r="T26" s="656"/>
      <c r="U26" s="656"/>
      <c r="V26" s="656"/>
      <c r="W26" s="656"/>
      <c r="X26" s="656"/>
      <c r="Y26" s="664"/>
      <c r="Z26" s="656"/>
      <c r="AA26" s="656"/>
      <c r="AB26" s="656"/>
      <c r="AC26" s="663"/>
      <c r="AD26" s="664"/>
      <c r="AE26" s="656"/>
      <c r="AF26" s="656"/>
      <c r="AG26" s="656"/>
      <c r="AH26" s="656"/>
      <c r="AI26" s="656"/>
      <c r="AJ26" s="656"/>
      <c r="AK26" s="665"/>
      <c r="AL26" s="656"/>
      <c r="AM26" s="656"/>
      <c r="AN26" s="656"/>
      <c r="AO26" s="656"/>
      <c r="AP26" s="656"/>
      <c r="AQ26" s="656"/>
      <c r="AR26" s="656"/>
      <c r="AS26" s="656"/>
      <c r="AT26" s="668" t="s">
        <v>6093</v>
      </c>
      <c r="AU26" s="656"/>
      <c r="AV26" s="656"/>
      <c r="AW26" s="656"/>
      <c r="AX26" s="656"/>
      <c r="AY26" s="656"/>
      <c r="AZ26" s="656"/>
      <c r="BA26" s="656"/>
    </row>
    <row r="27" ht="15.75" customHeight="1">
      <c r="A27" s="684"/>
      <c r="B27" s="678" t="s">
        <v>6094</v>
      </c>
      <c r="C27" s="666" t="s">
        <v>6095</v>
      </c>
      <c r="D27" s="657" t="s">
        <v>6095</v>
      </c>
      <c r="E27" s="656"/>
      <c r="F27" s="656"/>
      <c r="G27" s="657" t="s">
        <v>6096</v>
      </c>
      <c r="H27" s="656"/>
      <c r="I27" s="656"/>
      <c r="J27" s="657" t="s">
        <v>1352</v>
      </c>
      <c r="K27" s="656"/>
      <c r="L27" s="659" t="s">
        <v>6097</v>
      </c>
      <c r="M27" s="660" t="s">
        <v>6098</v>
      </c>
      <c r="N27" s="659" t="s">
        <v>6099</v>
      </c>
      <c r="O27" s="656"/>
      <c r="P27" s="659" t="s">
        <v>6100</v>
      </c>
      <c r="Q27" s="656" t="s">
        <v>6101</v>
      </c>
      <c r="R27" s="657" t="s">
        <v>2903</v>
      </c>
      <c r="S27" s="656"/>
      <c r="T27" s="656"/>
      <c r="U27" s="656"/>
      <c r="V27" s="656"/>
      <c r="W27" s="656"/>
      <c r="X27" s="656"/>
      <c r="Y27" s="664"/>
      <c r="Z27" s="656"/>
      <c r="AA27" s="656"/>
      <c r="AB27" s="656"/>
      <c r="AC27" s="663"/>
      <c r="AD27" s="664"/>
      <c r="AE27" s="656"/>
      <c r="AF27" s="656"/>
      <c r="AG27" s="656"/>
      <c r="AH27" s="656"/>
      <c r="AI27" s="656"/>
      <c r="AJ27" s="656"/>
      <c r="AK27" s="665"/>
      <c r="AL27" s="656"/>
      <c r="AM27" s="656"/>
      <c r="AN27" s="656"/>
      <c r="AO27" s="656"/>
      <c r="AP27" s="656"/>
      <c r="AQ27" s="656"/>
      <c r="AR27" s="656"/>
      <c r="AS27" s="656"/>
      <c r="AT27" s="656"/>
      <c r="AU27" s="656"/>
      <c r="AV27" s="656"/>
      <c r="AW27" s="656"/>
      <c r="AX27" s="656"/>
      <c r="AY27" s="656"/>
      <c r="AZ27" s="656"/>
      <c r="BA27" s="656"/>
    </row>
    <row r="28" ht="15.75" customHeight="1">
      <c r="A28" s="671" t="s">
        <v>6035</v>
      </c>
      <c r="B28" s="672" t="s">
        <v>6102</v>
      </c>
      <c r="C28" s="666" t="s">
        <v>5815</v>
      </c>
      <c r="D28" s="657" t="s">
        <v>5815</v>
      </c>
      <c r="E28" s="656"/>
      <c r="F28" s="656"/>
      <c r="G28" s="656"/>
      <c r="H28" s="656"/>
      <c r="I28" s="656"/>
      <c r="J28" s="657" t="s">
        <v>615</v>
      </c>
      <c r="K28" s="656"/>
      <c r="L28" s="656"/>
      <c r="M28" s="656"/>
      <c r="N28" s="656"/>
      <c r="O28" s="656"/>
      <c r="P28" s="657" t="s">
        <v>676</v>
      </c>
      <c r="Q28" s="656"/>
      <c r="R28" s="656"/>
      <c r="S28" s="656"/>
      <c r="T28" s="656"/>
      <c r="U28" s="656"/>
      <c r="V28" s="656"/>
      <c r="W28" s="656"/>
      <c r="X28" s="659"/>
      <c r="Y28" s="664"/>
      <c r="Z28" s="656"/>
      <c r="AA28" s="656"/>
      <c r="AB28" s="656"/>
      <c r="AC28" s="663"/>
      <c r="AD28" s="664"/>
      <c r="AE28" s="656"/>
      <c r="AF28" s="656"/>
      <c r="AG28" s="656"/>
      <c r="AH28" s="656"/>
      <c r="AI28" s="656"/>
      <c r="AJ28" s="656" t="s">
        <v>146</v>
      </c>
      <c r="AK28" s="665"/>
      <c r="AL28" s="656"/>
      <c r="AM28" s="656"/>
      <c r="AN28" s="656"/>
      <c r="AO28" s="656"/>
      <c r="AP28" s="656"/>
      <c r="AQ28" s="656"/>
      <c r="AR28" s="656"/>
      <c r="AS28" s="656"/>
      <c r="AT28" s="668" t="s">
        <v>676</v>
      </c>
      <c r="AU28" s="656"/>
      <c r="AV28" s="656"/>
      <c r="AW28" s="656"/>
      <c r="AX28" s="656"/>
      <c r="AY28" s="656"/>
      <c r="AZ28" s="656"/>
      <c r="BA28" s="656"/>
    </row>
    <row r="29" ht="15.75" customHeight="1">
      <c r="A29" s="684"/>
      <c r="B29" s="678" t="s">
        <v>6103</v>
      </c>
      <c r="C29" s="666" t="s">
        <v>2650</v>
      </c>
      <c r="D29" s="657" t="s">
        <v>2650</v>
      </c>
      <c r="E29" s="656"/>
      <c r="F29" s="656"/>
      <c r="G29" s="656"/>
      <c r="H29" s="656"/>
      <c r="I29" s="656"/>
      <c r="J29" s="656"/>
      <c r="K29" s="656"/>
      <c r="L29" s="656"/>
      <c r="M29" s="656"/>
      <c r="N29" s="656"/>
      <c r="O29" s="656"/>
      <c r="P29" s="657" t="s">
        <v>5120</v>
      </c>
      <c r="Q29" s="656"/>
      <c r="R29" s="656"/>
      <c r="S29" s="656"/>
      <c r="T29" s="656"/>
      <c r="U29" s="656"/>
      <c r="V29" s="656"/>
      <c r="W29" s="656"/>
      <c r="X29" s="656"/>
      <c r="Y29" s="664"/>
      <c r="Z29" s="656"/>
      <c r="AA29" s="656"/>
      <c r="AB29" s="656"/>
      <c r="AC29" s="663"/>
      <c r="AD29" s="664"/>
      <c r="AE29" s="656"/>
      <c r="AF29" s="656"/>
      <c r="AG29" s="656"/>
      <c r="AH29" s="656"/>
      <c r="AI29" s="656"/>
      <c r="AJ29" s="656" t="s">
        <v>183</v>
      </c>
      <c r="AK29" s="665"/>
      <c r="AL29" s="656"/>
      <c r="AM29" s="656"/>
      <c r="AN29" s="656"/>
      <c r="AO29" s="656"/>
      <c r="AP29" s="656"/>
      <c r="AQ29" s="656"/>
      <c r="AR29" s="656"/>
      <c r="AS29" s="656"/>
      <c r="AT29" s="656"/>
      <c r="AU29" s="656"/>
      <c r="AV29" s="656"/>
      <c r="AW29" s="656"/>
      <c r="AX29" s="656"/>
      <c r="AY29" s="656"/>
      <c r="AZ29" s="656"/>
      <c r="BA29" s="656"/>
    </row>
    <row r="30" ht="15.75" customHeight="1">
      <c r="A30" s="697"/>
      <c r="B30" s="678" t="s">
        <v>6104</v>
      </c>
      <c r="C30" s="673" t="s">
        <v>2338</v>
      </c>
      <c r="D30" s="657" t="s">
        <v>1682</v>
      </c>
      <c r="E30" s="654" t="s">
        <v>2338</v>
      </c>
      <c r="F30" s="656" t="s">
        <v>1462</v>
      </c>
      <c r="G30" s="656"/>
      <c r="H30" s="656"/>
      <c r="I30" s="656"/>
      <c r="J30" s="656"/>
      <c r="K30" s="656" t="s">
        <v>6105</v>
      </c>
      <c r="L30" s="656"/>
      <c r="M30" s="654" t="s">
        <v>953</v>
      </c>
      <c r="N30" s="656"/>
      <c r="O30" s="656" t="s">
        <v>5120</v>
      </c>
      <c r="P30" s="657" t="s">
        <v>6106</v>
      </c>
      <c r="Q30" s="656"/>
      <c r="R30" s="656"/>
      <c r="S30" s="656"/>
      <c r="T30" s="656"/>
      <c r="U30" s="656"/>
      <c r="V30" s="656"/>
      <c r="W30" s="656"/>
      <c r="X30" s="656"/>
      <c r="Y30" s="664"/>
      <c r="Z30" s="656"/>
      <c r="AA30" s="657" t="s">
        <v>6107</v>
      </c>
      <c r="AB30" s="656"/>
      <c r="AC30" s="663"/>
      <c r="AD30" s="680" t="s">
        <v>651</v>
      </c>
      <c r="AE30" s="656"/>
      <c r="AF30" s="656"/>
      <c r="AG30" s="656"/>
      <c r="AH30" s="656"/>
      <c r="AI30" s="656"/>
      <c r="AJ30" s="656" t="s">
        <v>1383</v>
      </c>
      <c r="AK30" s="665"/>
      <c r="AL30" s="656"/>
      <c r="AM30" s="656"/>
      <c r="AN30" s="656"/>
      <c r="AO30" s="656"/>
      <c r="AP30" s="656"/>
      <c r="AQ30" s="656"/>
      <c r="AR30" s="656"/>
      <c r="AS30" s="656"/>
      <c r="AT30" s="656"/>
      <c r="AU30" s="656"/>
      <c r="AV30" s="656"/>
      <c r="AW30" s="656"/>
      <c r="AX30" s="656"/>
      <c r="AY30" s="656"/>
      <c r="AZ30" s="656"/>
      <c r="BA30" s="656"/>
    </row>
    <row r="31" ht="15.75" customHeight="1">
      <c r="A31" s="697"/>
      <c r="B31" s="678" t="s">
        <v>6108</v>
      </c>
      <c r="C31" s="673" t="s">
        <v>1765</v>
      </c>
      <c r="D31" s="657" t="s">
        <v>1440</v>
      </c>
      <c r="E31" s="656"/>
      <c r="F31" s="657" t="s">
        <v>2485</v>
      </c>
      <c r="G31" s="656"/>
      <c r="H31" s="656"/>
      <c r="I31" s="656"/>
      <c r="J31" s="657" t="s">
        <v>110</v>
      </c>
      <c r="K31" s="656" t="s">
        <v>1682</v>
      </c>
      <c r="L31" s="656"/>
      <c r="M31" s="657" t="s">
        <v>1765</v>
      </c>
      <c r="N31" s="656"/>
      <c r="O31" s="656" t="s">
        <v>1633</v>
      </c>
      <c r="P31" s="657" t="s">
        <v>6109</v>
      </c>
      <c r="Q31" s="656"/>
      <c r="R31" s="656"/>
      <c r="S31" s="656"/>
      <c r="T31" s="656"/>
      <c r="U31" s="656"/>
      <c r="V31" s="656"/>
      <c r="W31" s="656"/>
      <c r="X31" s="656"/>
      <c r="Y31" s="664"/>
      <c r="Z31" s="656"/>
      <c r="AA31" s="656"/>
      <c r="AB31" s="656"/>
      <c r="AC31" s="663"/>
      <c r="AD31" s="664"/>
      <c r="AE31" s="656"/>
      <c r="AF31" s="656"/>
      <c r="AG31" s="656"/>
      <c r="AH31" s="656"/>
      <c r="AI31" s="656"/>
      <c r="AJ31" s="656" t="s">
        <v>2015</v>
      </c>
      <c r="AK31" s="665"/>
      <c r="AL31" s="656"/>
      <c r="AM31" s="656"/>
      <c r="AN31" s="656"/>
      <c r="AO31" s="656"/>
      <c r="AP31" s="656"/>
      <c r="AQ31" s="656"/>
      <c r="AR31" s="656"/>
      <c r="AS31" s="656"/>
      <c r="AT31" s="656"/>
      <c r="AU31" s="656"/>
      <c r="AV31" s="656"/>
      <c r="AW31" s="656"/>
      <c r="AX31" s="656"/>
      <c r="AY31" s="656"/>
      <c r="AZ31" s="656"/>
      <c r="BA31" s="656"/>
    </row>
    <row r="32" ht="15.75" customHeight="1">
      <c r="A32" s="697"/>
      <c r="B32" s="678" t="s">
        <v>6110</v>
      </c>
      <c r="C32" s="666" t="s">
        <v>2147</v>
      </c>
      <c r="D32" s="657" t="s">
        <v>2147</v>
      </c>
      <c r="E32" s="656"/>
      <c r="F32" s="656"/>
      <c r="G32" s="656"/>
      <c r="H32" s="656"/>
      <c r="I32" s="656"/>
      <c r="J32" s="656"/>
      <c r="K32" s="656"/>
      <c r="L32" s="656"/>
      <c r="M32" s="656"/>
      <c r="N32" s="656"/>
      <c r="O32" s="656"/>
      <c r="P32" s="657" t="s">
        <v>751</v>
      </c>
      <c r="Q32" s="656"/>
      <c r="R32" s="656"/>
      <c r="S32" s="656"/>
      <c r="T32" s="656"/>
      <c r="U32" s="656"/>
      <c r="V32" s="656"/>
      <c r="W32" s="656"/>
      <c r="X32" s="656"/>
      <c r="Y32" s="664"/>
      <c r="Z32" s="656"/>
      <c r="AA32" s="656"/>
      <c r="AB32" s="656"/>
      <c r="AC32" s="663"/>
      <c r="AD32" s="664"/>
      <c r="AE32" s="656"/>
      <c r="AF32" s="656"/>
      <c r="AG32" s="656"/>
      <c r="AH32" s="656"/>
      <c r="AI32" s="656"/>
      <c r="AJ32" s="656"/>
      <c r="AK32" s="665"/>
      <c r="AL32" s="656"/>
      <c r="AM32" s="656"/>
      <c r="AN32" s="656"/>
      <c r="AO32" s="656"/>
      <c r="AP32" s="656"/>
      <c r="AQ32" s="656"/>
      <c r="AR32" s="656"/>
      <c r="AS32" s="656"/>
      <c r="AT32" s="656"/>
      <c r="AU32" s="656"/>
      <c r="AV32" s="656"/>
      <c r="AW32" s="656"/>
      <c r="AX32" s="656"/>
      <c r="AY32" s="656"/>
      <c r="AZ32" s="656"/>
      <c r="BA32" s="656"/>
    </row>
    <row r="33" ht="15.75" customHeight="1">
      <c r="A33" s="697"/>
      <c r="B33" s="678" t="s">
        <v>6111</v>
      </c>
      <c r="C33" s="666" t="s">
        <v>2485</v>
      </c>
      <c r="D33" s="657" t="s">
        <v>2724</v>
      </c>
      <c r="E33" s="656"/>
      <c r="F33" s="657" t="s">
        <v>2485</v>
      </c>
      <c r="G33" s="656"/>
      <c r="H33" s="656"/>
      <c r="I33" s="656"/>
      <c r="J33" s="656"/>
      <c r="K33" s="656"/>
      <c r="L33" s="656"/>
      <c r="M33" s="656"/>
      <c r="N33" s="656"/>
      <c r="O33" s="656"/>
      <c r="P33" s="657" t="s">
        <v>2338</v>
      </c>
      <c r="Q33" s="656"/>
      <c r="R33" s="656"/>
      <c r="S33" s="656"/>
      <c r="T33" s="656"/>
      <c r="U33" s="656"/>
      <c r="V33" s="656"/>
      <c r="W33" s="656"/>
      <c r="X33" s="656"/>
      <c r="Y33" s="664"/>
      <c r="Z33" s="656"/>
      <c r="AA33" s="656"/>
      <c r="AB33" s="656"/>
      <c r="AC33" s="663"/>
      <c r="AD33" s="664"/>
      <c r="AE33" s="656"/>
      <c r="AF33" s="656"/>
      <c r="AG33" s="656"/>
      <c r="AH33" s="656"/>
      <c r="AI33" s="656"/>
      <c r="AJ33" s="656"/>
      <c r="AK33" s="665"/>
      <c r="AL33" s="656"/>
      <c r="AM33" s="656"/>
      <c r="AN33" s="656"/>
      <c r="AO33" s="656"/>
      <c r="AP33" s="656"/>
      <c r="AQ33" s="656"/>
      <c r="AR33" s="656"/>
      <c r="AS33" s="656"/>
      <c r="AT33" s="656"/>
      <c r="AU33" s="656"/>
      <c r="AV33" s="656"/>
      <c r="AW33" s="656"/>
      <c r="AX33" s="656"/>
      <c r="AY33" s="656"/>
      <c r="AZ33" s="656"/>
      <c r="BA33" s="656"/>
    </row>
    <row r="34" ht="15.75" customHeight="1">
      <c r="A34" s="669"/>
      <c r="B34" s="678" t="s">
        <v>6112</v>
      </c>
      <c r="C34" s="673" t="s">
        <v>3144</v>
      </c>
      <c r="D34" s="657" t="s">
        <v>6106</v>
      </c>
      <c r="E34" s="657" t="s">
        <v>2724</v>
      </c>
      <c r="F34" s="661" t="s">
        <v>4558</v>
      </c>
      <c r="G34" s="661"/>
      <c r="H34" s="656"/>
      <c r="I34" s="661"/>
      <c r="J34" s="656"/>
      <c r="K34" s="661"/>
      <c r="L34" s="661"/>
      <c r="M34" s="654" t="s">
        <v>3144</v>
      </c>
      <c r="N34" s="656"/>
      <c r="O34" s="656"/>
      <c r="P34" s="655" t="s">
        <v>2147</v>
      </c>
      <c r="Q34" s="656" t="s">
        <v>3212</v>
      </c>
      <c r="R34" s="656"/>
      <c r="S34" s="661"/>
      <c r="T34" s="656"/>
      <c r="U34" s="661"/>
      <c r="V34" s="661"/>
      <c r="W34" s="656"/>
      <c r="X34" s="656"/>
      <c r="Y34" s="664"/>
      <c r="Z34" s="656"/>
      <c r="AA34" s="661"/>
      <c r="AB34" s="661"/>
      <c r="AC34" s="681"/>
      <c r="AD34" s="664"/>
      <c r="AE34" s="661"/>
      <c r="AF34" s="661"/>
      <c r="AG34" s="656"/>
      <c r="AH34" s="661"/>
      <c r="AI34" s="661"/>
      <c r="AJ34" s="661"/>
      <c r="AK34" s="698"/>
      <c r="AL34" s="661"/>
      <c r="AM34" s="661"/>
      <c r="AN34" s="661"/>
      <c r="AO34" s="661"/>
      <c r="AP34" s="656"/>
      <c r="AQ34" s="661"/>
      <c r="AR34" s="656"/>
      <c r="AS34" s="661"/>
      <c r="AT34" s="661"/>
      <c r="AU34" s="661"/>
      <c r="AV34" s="661"/>
      <c r="AW34" s="661"/>
      <c r="AX34" s="661"/>
      <c r="AY34" s="661"/>
      <c r="AZ34" s="661"/>
      <c r="BA34" s="661"/>
    </row>
    <row r="35" ht="15.75" customHeight="1">
      <c r="A35" s="669"/>
      <c r="B35" s="678" t="s">
        <v>6113</v>
      </c>
      <c r="C35" s="685" t="s">
        <v>3814</v>
      </c>
      <c r="D35" s="657" t="s">
        <v>3515</v>
      </c>
      <c r="E35" s="657" t="s">
        <v>1517</v>
      </c>
      <c r="F35" s="657" t="s">
        <v>2485</v>
      </c>
      <c r="G35" s="656"/>
      <c r="H35" s="661" t="s">
        <v>2993</v>
      </c>
      <c r="I35" s="656"/>
      <c r="J35" s="661"/>
      <c r="K35" s="656"/>
      <c r="L35" s="656"/>
      <c r="M35" s="657" t="s">
        <v>3814</v>
      </c>
      <c r="N35" s="661"/>
      <c r="O35" s="661"/>
      <c r="P35" s="657" t="s">
        <v>6114</v>
      </c>
      <c r="Q35" s="661"/>
      <c r="R35" s="661"/>
      <c r="S35" s="656"/>
      <c r="T35" s="661"/>
      <c r="U35" s="656"/>
      <c r="V35" s="656"/>
      <c r="W35" s="661"/>
      <c r="X35" s="661"/>
      <c r="Y35" s="664"/>
      <c r="Z35" s="661"/>
      <c r="AA35" s="656"/>
      <c r="AB35" s="656"/>
      <c r="AC35" s="657" t="s">
        <v>1733</v>
      </c>
      <c r="AD35" s="664"/>
      <c r="AE35" s="656"/>
      <c r="AF35" s="656"/>
      <c r="AG35" s="661"/>
      <c r="AH35" s="656"/>
      <c r="AI35" s="656"/>
      <c r="AJ35" s="656"/>
      <c r="AK35" s="665"/>
      <c r="AL35" s="656"/>
      <c r="AM35" s="656"/>
      <c r="AN35" s="656"/>
      <c r="AO35" s="656"/>
      <c r="AP35" s="661"/>
      <c r="AQ35" s="656"/>
      <c r="AR35" s="661"/>
      <c r="AS35" s="656"/>
      <c r="AT35" s="656"/>
      <c r="AU35" s="656"/>
      <c r="AV35" s="656"/>
      <c r="AW35" s="656"/>
      <c r="AX35" s="656"/>
      <c r="AY35" s="656"/>
      <c r="AZ35" s="656"/>
      <c r="BA35" s="656"/>
    </row>
    <row r="36" ht="15.75" customHeight="1">
      <c r="A36" s="697"/>
      <c r="B36" s="678" t="s">
        <v>6115</v>
      </c>
      <c r="C36" s="673" t="s">
        <v>3021</v>
      </c>
      <c r="D36" s="657" t="s">
        <v>3144</v>
      </c>
      <c r="E36" s="657" t="s">
        <v>2129</v>
      </c>
      <c r="F36" s="657" t="s">
        <v>6114</v>
      </c>
      <c r="G36" s="699"/>
      <c r="H36" s="656"/>
      <c r="I36" s="656"/>
      <c r="J36" s="656"/>
      <c r="K36" s="656" t="s">
        <v>6116</v>
      </c>
      <c r="L36" s="656"/>
      <c r="M36" s="700" t="s">
        <v>3021</v>
      </c>
      <c r="N36" s="656"/>
      <c r="O36" s="656"/>
      <c r="P36" s="657" t="s">
        <v>2993</v>
      </c>
      <c r="Q36" s="656" t="s">
        <v>2688</v>
      </c>
      <c r="R36" s="656"/>
      <c r="S36" s="656"/>
      <c r="T36" s="656"/>
      <c r="U36" s="656" t="s">
        <v>5566</v>
      </c>
      <c r="V36" s="656"/>
      <c r="W36" s="656"/>
      <c r="X36" s="656"/>
      <c r="Y36" s="664"/>
      <c r="Z36" s="656"/>
      <c r="AA36" s="657" t="s">
        <v>3651</v>
      </c>
      <c r="AB36" s="656"/>
      <c r="AC36" s="663"/>
      <c r="AD36" s="664"/>
      <c r="AE36" s="656"/>
      <c r="AF36" s="656"/>
      <c r="AG36" s="656"/>
      <c r="AH36" s="656"/>
      <c r="AI36" s="656"/>
      <c r="AJ36" s="656"/>
      <c r="AK36" s="665"/>
      <c r="AL36" s="656"/>
      <c r="AM36" s="656"/>
      <c r="AN36" s="656"/>
      <c r="AO36" s="656"/>
      <c r="AP36" s="656"/>
      <c r="AQ36" s="656"/>
      <c r="AR36" s="656"/>
      <c r="AS36" s="656"/>
      <c r="AT36" s="656"/>
      <c r="AU36" s="656"/>
      <c r="AV36" s="656"/>
      <c r="AW36" s="656"/>
      <c r="AX36" s="656"/>
      <c r="AY36" s="656"/>
      <c r="AZ36" s="656"/>
      <c r="BA36" s="656"/>
    </row>
    <row r="37" ht="15.75" customHeight="1">
      <c r="A37" s="669"/>
      <c r="B37" s="678" t="s">
        <v>6117</v>
      </c>
      <c r="C37" s="701" t="s">
        <v>1165</v>
      </c>
      <c r="D37" s="657" t="s">
        <v>3603</v>
      </c>
      <c r="E37" s="657" t="s">
        <v>3887</v>
      </c>
      <c r="F37" s="656"/>
      <c r="G37" s="657" t="s">
        <v>1755</v>
      </c>
      <c r="H37" s="656"/>
      <c r="I37" s="656"/>
      <c r="J37" s="657" t="s">
        <v>3368</v>
      </c>
      <c r="K37" s="657" t="s">
        <v>1755</v>
      </c>
      <c r="L37" s="659" t="s">
        <v>2244</v>
      </c>
      <c r="M37" s="702" t="s">
        <v>1165</v>
      </c>
      <c r="N37" s="657" t="s">
        <v>3603</v>
      </c>
      <c r="O37" s="656"/>
      <c r="P37" s="657" t="s">
        <v>4848</v>
      </c>
      <c r="Q37" s="657" t="str">
        <f>HYPERLINK("https://clips.twitch.tv/AggressiveBigTeaNononoCat","40.26")</f>
        <v>40.26</v>
      </c>
      <c r="R37" s="656"/>
      <c r="S37" s="656"/>
      <c r="T37" s="656"/>
      <c r="U37" s="656"/>
      <c r="V37" s="656"/>
      <c r="W37" s="656"/>
      <c r="X37" s="656"/>
      <c r="Y37" s="664"/>
      <c r="Z37" s="656"/>
      <c r="AA37" s="656"/>
      <c r="AB37" s="657" t="s">
        <v>2108</v>
      </c>
      <c r="AC37" s="663"/>
      <c r="AD37" s="664"/>
      <c r="AE37" s="656"/>
      <c r="AF37" s="656"/>
      <c r="AG37" s="656"/>
      <c r="AH37" s="656"/>
      <c r="AI37" s="656"/>
      <c r="AJ37" s="656"/>
      <c r="AK37" s="665"/>
      <c r="AL37" s="656"/>
      <c r="AM37" s="656"/>
      <c r="AN37" s="656"/>
      <c r="AO37" s="656"/>
      <c r="AP37" s="656"/>
      <c r="AQ37" s="656"/>
      <c r="AR37" s="656"/>
      <c r="AS37" s="656"/>
      <c r="AT37" s="656"/>
      <c r="AU37" s="656"/>
      <c r="AV37" s="656"/>
      <c r="AW37" s="656"/>
      <c r="AX37" s="656"/>
      <c r="AY37" s="656"/>
      <c r="AZ37" s="656"/>
      <c r="BA37" s="656"/>
    </row>
    <row r="38" ht="15.75" customHeight="1">
      <c r="A38" s="671" t="s">
        <v>6041</v>
      </c>
      <c r="B38" s="672" t="s">
        <v>6118</v>
      </c>
      <c r="C38" s="653" t="s">
        <v>3984</v>
      </c>
      <c r="D38" s="657" t="s">
        <v>3984</v>
      </c>
      <c r="E38" s="657" t="s">
        <v>917</v>
      </c>
      <c r="F38" s="656"/>
      <c r="G38" s="656"/>
      <c r="H38" s="656"/>
      <c r="I38" s="656"/>
      <c r="J38" s="657" t="s">
        <v>2735</v>
      </c>
      <c r="K38" s="656"/>
      <c r="L38" s="656"/>
      <c r="M38" s="656"/>
      <c r="N38" s="656"/>
      <c r="O38" s="656"/>
      <c r="P38" s="657" t="s">
        <v>459</v>
      </c>
      <c r="Q38" s="659" t="s">
        <v>2733</v>
      </c>
      <c r="R38" s="656"/>
      <c r="S38" s="656"/>
      <c r="T38" s="656"/>
      <c r="U38" s="656"/>
      <c r="V38" s="656"/>
      <c r="W38" s="656" t="s">
        <v>2170</v>
      </c>
      <c r="X38" s="656"/>
      <c r="Y38" s="664"/>
      <c r="Z38" s="656"/>
      <c r="AA38" s="657" t="s">
        <v>3221</v>
      </c>
      <c r="AB38" s="656"/>
      <c r="AC38" s="663"/>
      <c r="AD38" s="657" t="s">
        <v>6119</v>
      </c>
      <c r="AE38" s="656"/>
      <c r="AF38" s="656"/>
      <c r="AG38" s="656"/>
      <c r="AH38" s="656"/>
      <c r="AI38" s="656"/>
      <c r="AJ38" s="656"/>
      <c r="AK38" s="665"/>
      <c r="AL38" s="656"/>
      <c r="AM38" s="656"/>
      <c r="AN38" s="656"/>
      <c r="AO38" s="656"/>
      <c r="AP38" s="656"/>
      <c r="AQ38" s="656"/>
      <c r="AR38" s="656"/>
      <c r="AS38" s="656"/>
      <c r="AT38" s="656" t="s">
        <v>6120</v>
      </c>
      <c r="AU38" s="656"/>
      <c r="AV38" s="656"/>
      <c r="AW38" s="656"/>
      <c r="AX38" s="656"/>
      <c r="AY38" s="656"/>
      <c r="AZ38" s="656"/>
      <c r="BA38" s="656"/>
    </row>
    <row r="39" ht="15.75" customHeight="1">
      <c r="A39" s="703"/>
      <c r="B39" s="670" t="s">
        <v>6121</v>
      </c>
      <c r="C39" s="666" t="s">
        <v>2297</v>
      </c>
      <c r="D39" s="657" t="s">
        <v>3491</v>
      </c>
      <c r="E39" s="654" t="s">
        <v>3491</v>
      </c>
      <c r="F39" s="656"/>
      <c r="G39" s="656"/>
      <c r="H39" s="656"/>
      <c r="I39" s="656"/>
      <c r="J39" s="657" t="s">
        <v>2131</v>
      </c>
      <c r="K39" s="656"/>
      <c r="L39" s="656"/>
      <c r="M39" s="657" t="s">
        <v>257</v>
      </c>
      <c r="N39" s="656"/>
      <c r="O39" s="656"/>
      <c r="P39" s="657" t="s">
        <v>1202</v>
      </c>
      <c r="Q39" s="659" t="s">
        <v>137</v>
      </c>
      <c r="R39" s="657" t="s">
        <v>1402</v>
      </c>
      <c r="S39" s="656"/>
      <c r="T39" s="656"/>
      <c r="U39" s="656"/>
      <c r="V39" s="656"/>
      <c r="W39" s="654" t="s">
        <v>406</v>
      </c>
      <c r="X39" s="656"/>
      <c r="Y39" s="664"/>
      <c r="Z39" s="656"/>
      <c r="AA39" s="656"/>
      <c r="AB39" s="656"/>
      <c r="AC39" s="663"/>
      <c r="AD39" s="664"/>
      <c r="AE39" s="656"/>
      <c r="AF39" s="656"/>
      <c r="AG39" s="656"/>
      <c r="AH39" s="656"/>
      <c r="AI39" s="656"/>
      <c r="AJ39" s="656"/>
      <c r="AK39" s="665"/>
      <c r="AL39" s="657" t="s">
        <v>2297</v>
      </c>
      <c r="AM39" s="656"/>
      <c r="AN39" s="656"/>
      <c r="AO39" s="656"/>
      <c r="AP39" s="656"/>
      <c r="AQ39" s="656"/>
      <c r="AR39" s="656"/>
      <c r="AS39" s="656"/>
      <c r="AT39" s="656"/>
      <c r="AU39" s="656"/>
      <c r="AV39" s="656"/>
      <c r="AW39" s="656"/>
      <c r="AX39" s="656"/>
      <c r="AY39" s="656"/>
      <c r="AZ39" s="656"/>
      <c r="BA39" s="656"/>
    </row>
    <row r="40" ht="15.75" customHeight="1">
      <c r="A40" s="671" t="s">
        <v>6065</v>
      </c>
      <c r="B40" s="672" t="s">
        <v>6066</v>
      </c>
      <c r="C40" s="653" t="s">
        <v>2102</v>
      </c>
      <c r="D40" s="657" t="s">
        <v>4687</v>
      </c>
      <c r="E40" s="657" t="s">
        <v>2102</v>
      </c>
      <c r="F40" s="656" t="s">
        <v>964</v>
      </c>
      <c r="G40" s="656"/>
      <c r="H40" s="656" t="s">
        <v>390</v>
      </c>
      <c r="I40" s="656"/>
      <c r="J40" s="656"/>
      <c r="K40" s="657" t="s">
        <v>2102</v>
      </c>
      <c r="L40" s="656"/>
      <c r="M40" s="656"/>
      <c r="N40" s="656"/>
      <c r="O40" s="657" t="str">
        <f>HYPERLINK("https://youtu.be/Z3lDpXDeu-A","48.50")</f>
        <v>48.50</v>
      </c>
      <c r="P40" s="657" t="s">
        <v>6122</v>
      </c>
      <c r="Q40" s="656"/>
      <c r="R40" s="656"/>
      <c r="S40" s="656"/>
      <c r="T40" s="656"/>
      <c r="U40" s="656"/>
      <c r="V40" s="656"/>
      <c r="W40" s="656"/>
      <c r="X40" s="656"/>
      <c r="Y40" s="664"/>
      <c r="Z40" s="656"/>
      <c r="AA40" s="656"/>
      <c r="AB40" s="656"/>
      <c r="AC40" s="663"/>
      <c r="AD40" s="664"/>
      <c r="AE40" s="656"/>
      <c r="AF40" s="656"/>
      <c r="AG40" s="656"/>
      <c r="AH40" s="656"/>
      <c r="AI40" s="656"/>
      <c r="AJ40" s="656"/>
      <c r="AK40" s="665"/>
      <c r="AL40" s="656"/>
      <c r="AM40" s="656"/>
      <c r="AN40" s="656"/>
      <c r="AO40" s="656"/>
      <c r="AP40" s="656"/>
      <c r="AQ40" s="656"/>
      <c r="AR40" s="656"/>
      <c r="AS40" s="656"/>
      <c r="AT40" s="656"/>
      <c r="AU40" s="656"/>
      <c r="AV40" s="656"/>
      <c r="AW40" s="656"/>
      <c r="AX40" s="656"/>
      <c r="AY40" s="656"/>
      <c r="AZ40" s="656"/>
      <c r="BA40" s="656"/>
    </row>
    <row r="41" ht="15.75" customHeight="1">
      <c r="A41" s="703"/>
      <c r="B41" s="670" t="s">
        <v>6123</v>
      </c>
      <c r="C41" s="653" t="s">
        <v>6124</v>
      </c>
      <c r="D41" s="656"/>
      <c r="E41" s="656"/>
      <c r="F41" s="656"/>
      <c r="G41" s="656"/>
      <c r="H41" s="656"/>
      <c r="I41" s="656"/>
      <c r="J41" s="656"/>
      <c r="K41" s="657" t="s">
        <v>6124</v>
      </c>
      <c r="L41" s="656"/>
      <c r="M41" s="656"/>
      <c r="N41" s="656"/>
      <c r="O41" s="656"/>
      <c r="P41" s="656"/>
      <c r="Q41" s="656"/>
      <c r="R41" s="656"/>
      <c r="S41" s="656"/>
      <c r="T41" s="656"/>
      <c r="U41" s="656"/>
      <c r="V41" s="656"/>
      <c r="W41" s="656"/>
      <c r="X41" s="656"/>
      <c r="Y41" s="662"/>
      <c r="Z41" s="656"/>
      <c r="AA41" s="656"/>
      <c r="AB41" s="656"/>
      <c r="AC41" s="663"/>
      <c r="AD41" s="662"/>
      <c r="AE41" s="656"/>
      <c r="AF41" s="656"/>
      <c r="AG41" s="656"/>
      <c r="AH41" s="656"/>
      <c r="AI41" s="656"/>
      <c r="AJ41" s="656"/>
      <c r="AK41" s="665"/>
      <c r="AL41" s="656"/>
      <c r="AM41" s="656"/>
      <c r="AN41" s="656"/>
      <c r="AO41" s="656"/>
      <c r="AP41" s="656"/>
      <c r="AQ41" s="656"/>
      <c r="AR41" s="656"/>
      <c r="AS41" s="656"/>
      <c r="AT41" s="656"/>
      <c r="AU41" s="656"/>
      <c r="AV41" s="656"/>
      <c r="AW41" s="656"/>
      <c r="AX41" s="656"/>
      <c r="AY41" s="656"/>
      <c r="AZ41" s="656"/>
      <c r="BA41" s="656"/>
    </row>
    <row r="42" ht="15.75" customHeight="1">
      <c r="A42" s="703"/>
      <c r="B42" s="670" t="s">
        <v>6125</v>
      </c>
      <c r="C42" s="653" t="s">
        <v>6126</v>
      </c>
      <c r="D42" s="656"/>
      <c r="E42" s="656"/>
      <c r="F42" s="656"/>
      <c r="G42" s="656"/>
      <c r="H42" s="656"/>
      <c r="I42" s="656"/>
      <c r="J42" s="656"/>
      <c r="K42" s="657" t="s">
        <v>6126</v>
      </c>
      <c r="L42" s="656"/>
      <c r="M42" s="656"/>
      <c r="N42" s="656"/>
      <c r="O42" s="656"/>
      <c r="P42" s="656"/>
      <c r="Q42" s="656"/>
      <c r="R42" s="656"/>
      <c r="S42" s="656"/>
      <c r="T42" s="656"/>
      <c r="U42" s="656"/>
      <c r="V42" s="656"/>
      <c r="W42" s="656"/>
      <c r="X42" s="656"/>
      <c r="Y42" s="664"/>
      <c r="Z42" s="656"/>
      <c r="AA42" s="656"/>
      <c r="AB42" s="656"/>
      <c r="AC42" s="663"/>
      <c r="AD42" s="662"/>
      <c r="AE42" s="656"/>
      <c r="AF42" s="656"/>
      <c r="AG42" s="656"/>
      <c r="AH42" s="656"/>
      <c r="AI42" s="656"/>
      <c r="AJ42" s="656"/>
      <c r="AK42" s="665"/>
      <c r="AL42" s="656"/>
      <c r="AM42" s="656"/>
      <c r="AN42" s="656"/>
      <c r="AO42" s="656"/>
      <c r="AP42" s="656"/>
      <c r="AQ42" s="656"/>
      <c r="AR42" s="656"/>
      <c r="AS42" s="656"/>
      <c r="AT42" s="656"/>
      <c r="AU42" s="656"/>
      <c r="AV42" s="656"/>
      <c r="AW42" s="656"/>
      <c r="AX42" s="656"/>
      <c r="AY42" s="656"/>
      <c r="AZ42" s="656"/>
      <c r="BA42" s="656"/>
    </row>
    <row r="43" ht="15.75" customHeight="1">
      <c r="A43" s="703"/>
      <c r="B43" s="670" t="s">
        <v>6127</v>
      </c>
      <c r="C43" s="653" t="s">
        <v>5057</v>
      </c>
      <c r="D43" s="656"/>
      <c r="E43" s="656"/>
      <c r="F43" s="656"/>
      <c r="G43" s="656"/>
      <c r="H43" s="656"/>
      <c r="I43" s="656"/>
      <c r="J43" s="656"/>
      <c r="K43" s="657" t="s">
        <v>5057</v>
      </c>
      <c r="L43" s="656"/>
      <c r="M43" s="654" t="s">
        <v>3991</v>
      </c>
      <c r="N43" s="656"/>
      <c r="O43" s="656"/>
      <c r="P43" s="656"/>
      <c r="Q43" s="656"/>
      <c r="R43" s="656"/>
      <c r="S43" s="656"/>
      <c r="T43" s="656"/>
      <c r="U43" s="656"/>
      <c r="V43" s="656"/>
      <c r="W43" s="656"/>
      <c r="X43" s="656"/>
      <c r="Y43" s="662"/>
      <c r="Z43" s="656"/>
      <c r="AA43" s="656"/>
      <c r="AB43" s="656"/>
      <c r="AC43" s="663"/>
      <c r="AD43" s="662"/>
      <c r="AE43" s="656"/>
      <c r="AF43" s="656"/>
      <c r="AG43" s="656"/>
      <c r="AH43" s="656"/>
      <c r="AI43" s="656"/>
      <c r="AJ43" s="656"/>
      <c r="AK43" s="665"/>
      <c r="AL43" s="656"/>
      <c r="AM43" s="656"/>
      <c r="AN43" s="656"/>
      <c r="AO43" s="656"/>
      <c r="AP43" s="656"/>
      <c r="AQ43" s="656"/>
      <c r="AR43" s="656"/>
      <c r="AS43" s="656"/>
      <c r="AT43" s="656"/>
      <c r="AU43" s="656"/>
      <c r="AV43" s="656"/>
      <c r="AW43" s="656"/>
      <c r="AX43" s="656"/>
      <c r="AY43" s="656"/>
      <c r="AZ43" s="656"/>
      <c r="BA43" s="656"/>
    </row>
    <row r="44" ht="15.75" customHeight="1">
      <c r="A44" s="651" t="s">
        <v>6128</v>
      </c>
      <c r="B44" s="652" t="s">
        <v>6129</v>
      </c>
      <c r="C44" s="666" t="s">
        <v>1104</v>
      </c>
      <c r="D44" s="657" t="s">
        <v>6130</v>
      </c>
      <c r="E44" s="656"/>
      <c r="F44" s="656"/>
      <c r="G44" s="677"/>
      <c r="H44" s="656"/>
      <c r="I44" s="659" t="s">
        <v>4933</v>
      </c>
      <c r="J44" s="656"/>
      <c r="K44" s="657" t="str">
        <f>HYPERLINK("https://youtu.be/WdBDZlWcLa8","16.95")</f>
        <v>16.95</v>
      </c>
      <c r="L44" s="659" t="s">
        <v>4851</v>
      </c>
      <c r="M44" s="656"/>
      <c r="N44" s="656"/>
      <c r="O44" s="657" t="str">
        <f>HYPERLINK("https://youtu.be/FwtG-kRM0SE","17.64")</f>
        <v>17.64</v>
      </c>
      <c r="P44" s="656"/>
      <c r="Q44" s="657" t="str">
        <f>HYPERLINK("https://clips.twitch.tv/VainSmokyPotSeemsGood","16.88")</f>
        <v>16.88</v>
      </c>
      <c r="R44" s="657" t="s">
        <v>1104</v>
      </c>
      <c r="S44" s="656"/>
      <c r="T44" s="656"/>
      <c r="U44" s="656" t="s">
        <v>5071</v>
      </c>
      <c r="V44" s="656"/>
      <c r="W44" s="656"/>
      <c r="X44" s="656"/>
      <c r="Y44" s="662"/>
      <c r="Z44" s="656"/>
      <c r="AA44" s="656"/>
      <c r="AB44" s="656"/>
      <c r="AC44" s="663"/>
      <c r="AD44" s="664"/>
      <c r="AE44" s="656"/>
      <c r="AF44" s="656"/>
      <c r="AG44" s="656"/>
      <c r="AH44" s="656"/>
      <c r="AI44" s="657" t="str">
        <f>HYPERLINK("https://youtu.be/nGctd2CZYrU","16.85")</f>
        <v>16.85</v>
      </c>
      <c r="AJ44" s="656"/>
      <c r="AK44" s="665"/>
      <c r="AL44" s="656"/>
      <c r="AM44" s="656"/>
      <c r="AN44" s="656"/>
      <c r="AO44" s="656"/>
      <c r="AP44" s="656"/>
      <c r="AQ44" s="656"/>
      <c r="AR44" s="656"/>
      <c r="AS44" s="656"/>
      <c r="AT44" s="668" t="s">
        <v>3675</v>
      </c>
      <c r="AU44" s="656"/>
      <c r="AV44" s="656"/>
      <c r="AW44" s="656"/>
      <c r="AX44" s="656"/>
      <c r="AY44" s="656"/>
      <c r="AZ44" s="656"/>
      <c r="BA44" s="656"/>
    </row>
    <row r="45" ht="15.75" customHeight="1">
      <c r="A45" s="669"/>
      <c r="B45" s="678" t="s">
        <v>6131</v>
      </c>
      <c r="C45" s="666" t="str">
        <f>HYPERLINK("https://clips.twitch.tv/CautiousAmorphousLlamaDxAbomb","15.96")</f>
        <v>15.96</v>
      </c>
      <c r="D45" s="654" t="s">
        <v>232</v>
      </c>
      <c r="E45" s="657" t="s">
        <v>2865</v>
      </c>
      <c r="F45" s="657" t="s">
        <v>107</v>
      </c>
      <c r="G45" s="657" t="s">
        <v>749</v>
      </c>
      <c r="H45" s="659" t="s">
        <v>749</v>
      </c>
      <c r="I45" s="657" t="s">
        <v>347</v>
      </c>
      <c r="J45" s="657" t="s">
        <v>749</v>
      </c>
      <c r="K45" s="657" t="s">
        <v>107</v>
      </c>
      <c r="L45" s="659" t="s">
        <v>232</v>
      </c>
      <c r="M45" s="660" t="s">
        <v>749</v>
      </c>
      <c r="N45" s="656"/>
      <c r="O45" s="656" t="s">
        <v>656</v>
      </c>
      <c r="P45" s="657" t="s">
        <v>2428</v>
      </c>
      <c r="Q45" s="656"/>
      <c r="R45" s="656"/>
      <c r="S45" s="656"/>
      <c r="T45" s="656"/>
      <c r="U45" s="656" t="s">
        <v>3186</v>
      </c>
      <c r="V45" s="656"/>
      <c r="W45" s="656"/>
      <c r="X45" s="656"/>
      <c r="Y45" s="664"/>
      <c r="Z45" s="656"/>
      <c r="AA45" s="656"/>
      <c r="AB45" s="656"/>
      <c r="AC45" s="663"/>
      <c r="AD45" s="664"/>
      <c r="AE45" s="656"/>
      <c r="AF45" s="656"/>
      <c r="AG45" s="656"/>
      <c r="AH45" s="656"/>
      <c r="AI45" s="656"/>
      <c r="AJ45" s="656"/>
      <c r="AK45" s="665"/>
      <c r="AL45" s="656"/>
      <c r="AM45" s="656"/>
      <c r="AN45" s="656"/>
      <c r="AO45" s="656"/>
      <c r="AP45" s="656"/>
      <c r="AQ45" s="656"/>
      <c r="AR45" s="656"/>
      <c r="AS45" s="656"/>
      <c r="AT45" s="656"/>
      <c r="AU45" s="656"/>
      <c r="AV45" s="656"/>
      <c r="AW45" s="656"/>
      <c r="AX45" s="656"/>
      <c r="AY45" s="656"/>
      <c r="AZ45" s="656"/>
      <c r="BA45" s="656"/>
    </row>
    <row r="46" ht="15.75" customHeight="1">
      <c r="A46" s="651" t="s">
        <v>6132</v>
      </c>
      <c r="B46" s="652" t="s">
        <v>6133</v>
      </c>
      <c r="C46" s="666" t="s">
        <v>233</v>
      </c>
      <c r="D46" s="680"/>
      <c r="E46" s="657" t="s">
        <v>233</v>
      </c>
      <c r="F46" s="704"/>
      <c r="G46" s="677"/>
      <c r="H46" s="656" t="s">
        <v>1015</v>
      </c>
      <c r="I46" s="704"/>
      <c r="J46" s="656"/>
      <c r="K46" s="704"/>
      <c r="L46" s="704"/>
      <c r="M46" s="656"/>
      <c r="N46" s="656"/>
      <c r="O46" s="656"/>
      <c r="P46" s="704"/>
      <c r="Q46" s="656"/>
      <c r="R46" s="656"/>
      <c r="S46" s="704"/>
      <c r="T46" s="656"/>
      <c r="U46" s="704"/>
      <c r="V46" s="704"/>
      <c r="W46" s="656"/>
      <c r="X46" s="656"/>
      <c r="Y46" s="664"/>
      <c r="Z46" s="656"/>
      <c r="AA46" s="704"/>
      <c r="AB46" s="704"/>
      <c r="AC46" s="705"/>
      <c r="AD46" s="664"/>
      <c r="AE46" s="704"/>
      <c r="AF46" s="704"/>
      <c r="AG46" s="656"/>
      <c r="AH46" s="704"/>
      <c r="AI46" s="704"/>
      <c r="AJ46" s="704"/>
      <c r="AK46" s="682"/>
      <c r="AL46" s="704"/>
      <c r="AM46" s="704"/>
      <c r="AN46" s="704"/>
      <c r="AO46" s="704"/>
      <c r="AP46" s="656"/>
      <c r="AQ46" s="704"/>
      <c r="AR46" s="656"/>
      <c r="AS46" s="704"/>
      <c r="AT46" s="704"/>
      <c r="AU46" s="704"/>
      <c r="AV46" s="704"/>
      <c r="AW46" s="704"/>
      <c r="AX46" s="704"/>
      <c r="AY46" s="704"/>
      <c r="AZ46" s="704"/>
      <c r="BA46" s="704"/>
    </row>
    <row r="47" ht="15.75" customHeight="1">
      <c r="A47" s="651" t="s">
        <v>57</v>
      </c>
      <c r="B47" s="652" t="s">
        <v>6021</v>
      </c>
      <c r="C47" s="666" t="s">
        <v>454</v>
      </c>
      <c r="D47" s="654" t="s">
        <v>454</v>
      </c>
      <c r="E47" s="704"/>
      <c r="F47" s="656"/>
      <c r="G47" s="656"/>
      <c r="H47" s="654" t="s">
        <v>1016</v>
      </c>
      <c r="I47" s="656"/>
      <c r="J47" s="660" t="s">
        <v>1357</v>
      </c>
      <c r="K47" s="656"/>
      <c r="L47" s="656"/>
      <c r="M47" s="704"/>
      <c r="N47" s="704"/>
      <c r="O47" s="704"/>
      <c r="P47" s="656"/>
      <c r="Q47" s="704"/>
      <c r="R47" s="704"/>
      <c r="S47" s="656"/>
      <c r="T47" s="704"/>
      <c r="U47" s="656"/>
      <c r="V47" s="656"/>
      <c r="W47" s="704"/>
      <c r="X47" s="704"/>
      <c r="Y47" s="664"/>
      <c r="Z47" s="704"/>
      <c r="AA47" s="656"/>
      <c r="AB47" s="656"/>
      <c r="AC47" s="663"/>
      <c r="AD47" s="664"/>
      <c r="AE47" s="656"/>
      <c r="AF47" s="656"/>
      <c r="AG47" s="704"/>
      <c r="AH47" s="656"/>
      <c r="AI47" s="656"/>
      <c r="AJ47" s="656"/>
      <c r="AK47" s="665"/>
      <c r="AL47" s="656"/>
      <c r="AM47" s="656"/>
      <c r="AN47" s="656"/>
      <c r="AO47" s="656"/>
      <c r="AP47" s="704"/>
      <c r="AQ47" s="656"/>
      <c r="AR47" s="704"/>
      <c r="AS47" s="656"/>
      <c r="AT47" s="656"/>
      <c r="AU47" s="656"/>
      <c r="AV47" s="656"/>
      <c r="AW47" s="656"/>
      <c r="AX47" s="656"/>
      <c r="AY47" s="656"/>
      <c r="AZ47" s="656"/>
      <c r="BA47" s="656"/>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6134</v>
      </c>
      <c r="B49" s="711" t="s">
        <v>6135</v>
      </c>
      <c r="C49" s="701" t="s">
        <v>1865</v>
      </c>
      <c r="D49" s="657" t="s">
        <v>1491</v>
      </c>
      <c r="E49" s="657" t="s">
        <v>2676</v>
      </c>
      <c r="F49" s="657" t="s">
        <v>934</v>
      </c>
      <c r="G49" s="712"/>
      <c r="H49" s="654" t="s">
        <v>112</v>
      </c>
      <c r="I49" s="712"/>
      <c r="J49" s="657" t="s">
        <v>1597</v>
      </c>
      <c r="K49" s="712" t="s">
        <v>1590</v>
      </c>
      <c r="L49" s="680" t="s">
        <v>3271</v>
      </c>
      <c r="M49" s="713" t="s">
        <v>1865</v>
      </c>
      <c r="N49" s="712"/>
      <c r="O49" s="714" t="s">
        <v>2789</v>
      </c>
      <c r="P49" s="680" t="s">
        <v>4323</v>
      </c>
      <c r="Q49" s="712" t="s">
        <v>1166</v>
      </c>
      <c r="R49" s="712"/>
      <c r="S49" s="712"/>
      <c r="T49" s="712"/>
      <c r="U49" s="712" t="s">
        <v>2433</v>
      </c>
      <c r="V49" s="712"/>
      <c r="W49" s="712"/>
      <c r="X49" s="712"/>
      <c r="Y49" s="712"/>
      <c r="Z49" s="712"/>
      <c r="AA49" s="712"/>
      <c r="AB49" s="714" t="s">
        <v>1749</v>
      </c>
      <c r="AC49" s="715"/>
      <c r="AD49" s="712"/>
      <c r="AE49" s="712"/>
      <c r="AF49" s="712"/>
      <c r="AG49" s="712"/>
      <c r="AH49" s="712"/>
      <c r="AI49" s="712"/>
      <c r="AJ49" s="712"/>
      <c r="AK49" s="716"/>
      <c r="AL49" s="712"/>
      <c r="AM49" s="712"/>
      <c r="AN49" s="712"/>
      <c r="AO49" s="712"/>
      <c r="AP49" s="712"/>
      <c r="AQ49" s="712"/>
      <c r="AR49" s="712"/>
      <c r="AS49" s="712"/>
      <c r="AT49" s="714"/>
      <c r="AU49" s="712"/>
      <c r="AV49" s="712"/>
      <c r="AW49" s="712"/>
      <c r="AX49" s="712"/>
      <c r="AY49" s="712"/>
      <c r="AZ49" s="712"/>
      <c r="BA49" s="712"/>
    </row>
    <row r="50" ht="15.75" customHeight="1">
      <c r="A50" s="717"/>
      <c r="B50" s="718" t="s">
        <v>6136</v>
      </c>
      <c r="C50" s="666" t="s">
        <v>4025</v>
      </c>
      <c r="D50" s="657" t="s">
        <v>4025</v>
      </c>
      <c r="E50" s="712"/>
      <c r="F50" s="712"/>
      <c r="G50" s="657" t="s">
        <v>509</v>
      </c>
      <c r="H50" s="712"/>
      <c r="I50" s="712"/>
      <c r="J50" s="677"/>
      <c r="K50" s="712"/>
      <c r="L50" s="680" t="s">
        <v>1387</v>
      </c>
      <c r="M50" s="712"/>
      <c r="N50" s="659" t="s">
        <v>623</v>
      </c>
      <c r="O50" s="712"/>
      <c r="P50" s="712"/>
      <c r="Q50" s="680" t="s">
        <v>983</v>
      </c>
      <c r="R50" s="712"/>
      <c r="S50" s="712"/>
      <c r="T50" s="712"/>
      <c r="U50" s="712"/>
      <c r="V50" s="712"/>
      <c r="W50" s="712"/>
      <c r="X50" s="712"/>
      <c r="Y50" s="712"/>
      <c r="Z50" s="712"/>
      <c r="AA50" s="712"/>
      <c r="AB50" s="712"/>
      <c r="AC50" s="715"/>
      <c r="AD50" s="712"/>
      <c r="AE50" s="712"/>
      <c r="AF50" s="712"/>
      <c r="AG50" s="712"/>
      <c r="AH50" s="712"/>
      <c r="AI50" s="712"/>
      <c r="AJ50" s="719"/>
      <c r="AK50" s="716"/>
      <c r="AL50" s="712"/>
      <c r="AM50" s="712"/>
      <c r="AN50" s="712"/>
      <c r="AO50" s="712"/>
      <c r="AP50" s="712"/>
      <c r="AQ50" s="712"/>
      <c r="AR50" s="712"/>
      <c r="AS50" s="712"/>
      <c r="AT50" s="712"/>
      <c r="AU50" s="712"/>
      <c r="AV50" s="712"/>
      <c r="AW50" s="712"/>
      <c r="AX50" s="712"/>
      <c r="AY50" s="712"/>
      <c r="AZ50" s="712"/>
      <c r="BA50" s="712"/>
    </row>
    <row r="51" ht="15.75" customHeight="1">
      <c r="A51" s="717"/>
      <c r="B51" s="718" t="s">
        <v>6137</v>
      </c>
      <c r="C51" s="720"/>
      <c r="D51" s="677"/>
      <c r="E51" s="712"/>
      <c r="F51" s="712"/>
      <c r="G51" s="712"/>
      <c r="H51" s="712"/>
      <c r="I51" s="712"/>
      <c r="J51" s="712"/>
      <c r="K51" s="712"/>
      <c r="L51" s="712"/>
      <c r="M51" s="712"/>
      <c r="N51" s="712"/>
      <c r="O51" s="714" t="s">
        <v>3293</v>
      </c>
      <c r="P51" s="712"/>
      <c r="Q51" s="712"/>
      <c r="R51" s="712"/>
      <c r="S51" s="712"/>
      <c r="T51" s="712"/>
      <c r="U51" s="712"/>
      <c r="V51" s="712"/>
      <c r="W51" s="712"/>
      <c r="X51" s="712"/>
      <c r="Y51" s="712"/>
      <c r="Z51" s="712"/>
      <c r="AA51" s="712"/>
      <c r="AB51" s="712"/>
      <c r="AC51" s="715"/>
      <c r="AD51" s="712"/>
      <c r="AE51" s="712"/>
      <c r="AF51" s="712"/>
      <c r="AG51" s="712"/>
      <c r="AH51" s="712"/>
      <c r="AI51" s="712"/>
      <c r="AJ51" s="712"/>
      <c r="AK51" s="716"/>
      <c r="AL51" s="712"/>
      <c r="AM51" s="712"/>
      <c r="AN51" s="712"/>
      <c r="AO51" s="712"/>
      <c r="AP51" s="712"/>
      <c r="AQ51" s="712"/>
      <c r="AR51" s="712"/>
      <c r="AS51" s="712"/>
      <c r="AT51" s="721" t="s">
        <v>3679</v>
      </c>
      <c r="AU51" s="712"/>
      <c r="AV51" s="712"/>
      <c r="AW51" s="712"/>
      <c r="AX51" s="712"/>
      <c r="AY51" s="712"/>
      <c r="AZ51" s="712"/>
      <c r="BA51" s="712"/>
    </row>
    <row r="52" ht="15.75" customHeight="1">
      <c r="A52" s="717"/>
      <c r="B52" s="718" t="s">
        <v>6138</v>
      </c>
      <c r="C52" s="666" t="s">
        <v>354</v>
      </c>
      <c r="D52" s="659" t="s">
        <v>455</v>
      </c>
      <c r="E52" s="712"/>
      <c r="F52" s="712"/>
      <c r="G52" s="722" t="s">
        <v>6139</v>
      </c>
      <c r="H52" s="712"/>
      <c r="I52" s="657" t="s">
        <v>1572</v>
      </c>
      <c r="J52" s="657" t="s">
        <v>1358</v>
      </c>
      <c r="K52" s="712"/>
      <c r="L52" s="712"/>
      <c r="M52" s="712"/>
      <c r="N52" s="712"/>
      <c r="O52" s="714"/>
      <c r="P52" s="712"/>
      <c r="Q52" s="712"/>
      <c r="R52" s="712"/>
      <c r="S52" s="712"/>
      <c r="T52" s="712"/>
      <c r="U52" s="712"/>
      <c r="V52" s="712"/>
      <c r="W52" s="712"/>
      <c r="X52" s="712"/>
      <c r="Y52" s="712"/>
      <c r="Z52" s="712"/>
      <c r="AA52" s="712"/>
      <c r="AB52" s="712"/>
      <c r="AC52" s="715"/>
      <c r="AD52" s="712"/>
      <c r="AE52" s="712"/>
      <c r="AF52" s="712"/>
      <c r="AG52" s="712"/>
      <c r="AH52" s="712"/>
      <c r="AI52" s="712"/>
      <c r="AJ52" s="712"/>
      <c r="AK52" s="716"/>
      <c r="AL52" s="712"/>
      <c r="AM52" s="712"/>
      <c r="AN52" s="712"/>
      <c r="AO52" s="712"/>
      <c r="AP52" s="712"/>
      <c r="AQ52" s="712"/>
      <c r="AR52" s="712"/>
      <c r="AS52" s="712"/>
      <c r="AT52" s="712"/>
      <c r="AU52" s="712"/>
      <c r="AV52" s="712"/>
      <c r="AW52" s="712"/>
      <c r="AX52" s="712"/>
      <c r="AY52" s="712"/>
      <c r="AZ52" s="712"/>
      <c r="BA52" s="712"/>
    </row>
    <row r="53" ht="15.75" customHeight="1">
      <c r="A53" s="723" t="s">
        <v>6041</v>
      </c>
      <c r="B53" s="724" t="s">
        <v>6135</v>
      </c>
      <c r="C53" s="666" t="s">
        <v>3381</v>
      </c>
      <c r="D53" s="659" t="s">
        <v>4757</v>
      </c>
      <c r="E53" s="657" t="s">
        <v>3381</v>
      </c>
      <c r="F53" s="712"/>
      <c r="G53" s="712"/>
      <c r="H53" s="712"/>
      <c r="I53" s="712"/>
      <c r="J53" s="712"/>
      <c r="K53" s="712"/>
      <c r="L53" s="712"/>
      <c r="M53" s="712"/>
      <c r="N53" s="712"/>
      <c r="O53" s="714"/>
      <c r="P53" s="712"/>
      <c r="Q53" s="712"/>
      <c r="R53" s="712"/>
      <c r="S53" s="712"/>
      <c r="T53" s="712"/>
      <c r="U53" s="712"/>
      <c r="V53" s="712"/>
      <c r="W53" s="712"/>
      <c r="X53" s="712"/>
      <c r="Y53" s="712"/>
      <c r="Z53" s="712"/>
      <c r="AA53" s="712"/>
      <c r="AB53" s="712"/>
      <c r="AC53" s="715"/>
      <c r="AD53" s="712"/>
      <c r="AE53" s="712"/>
      <c r="AF53" s="712"/>
      <c r="AG53" s="712"/>
      <c r="AH53" s="712"/>
      <c r="AI53" s="712"/>
      <c r="AJ53" s="712"/>
      <c r="AK53" s="716"/>
      <c r="AL53" s="712"/>
      <c r="AM53" s="712"/>
      <c r="AN53" s="712"/>
      <c r="AO53" s="712"/>
      <c r="AP53" s="712"/>
      <c r="AQ53" s="712"/>
      <c r="AR53" s="712"/>
      <c r="AS53" s="712"/>
      <c r="AT53" s="712"/>
      <c r="AU53" s="712"/>
      <c r="AV53" s="712"/>
      <c r="AW53" s="712"/>
      <c r="AX53" s="712"/>
      <c r="AY53" s="712"/>
      <c r="AZ53" s="712"/>
      <c r="BA53" s="712"/>
    </row>
    <row r="54" ht="15.75" customHeight="1">
      <c r="A54" s="717"/>
      <c r="B54" s="718" t="s">
        <v>6136</v>
      </c>
      <c r="C54" s="666" t="s">
        <v>128</v>
      </c>
      <c r="D54" s="659" t="s">
        <v>6140</v>
      </c>
      <c r="E54" s="657" t="s">
        <v>128</v>
      </c>
      <c r="F54" s="712"/>
      <c r="G54" s="712"/>
      <c r="H54" s="712"/>
      <c r="I54" s="659" t="s">
        <v>128</v>
      </c>
      <c r="J54" s="712"/>
      <c r="K54" s="712"/>
      <c r="L54" s="714" t="s">
        <v>6141</v>
      </c>
      <c r="M54" s="712"/>
      <c r="N54" s="712"/>
      <c r="O54" s="714"/>
      <c r="P54" s="712"/>
      <c r="Q54" s="680" t="s">
        <v>1991</v>
      </c>
      <c r="R54" s="712"/>
      <c r="S54" s="712"/>
      <c r="T54" s="712"/>
      <c r="U54" s="712"/>
      <c r="V54" s="712"/>
      <c r="W54" s="680" t="s">
        <v>3828</v>
      </c>
      <c r="X54" s="712"/>
      <c r="Y54" s="712"/>
      <c r="Z54" s="712"/>
      <c r="AA54" s="712"/>
      <c r="AB54" s="712"/>
      <c r="AC54" s="715"/>
      <c r="AD54" s="712"/>
      <c r="AE54" s="712"/>
      <c r="AF54" s="712"/>
      <c r="AG54" s="712"/>
      <c r="AH54" s="712"/>
      <c r="AI54" s="712"/>
      <c r="AJ54" s="712"/>
      <c r="AK54" s="716"/>
      <c r="AL54" s="712"/>
      <c r="AM54" s="712"/>
      <c r="AN54" s="712"/>
      <c r="AO54" s="712"/>
      <c r="AP54" s="712"/>
      <c r="AQ54" s="712"/>
      <c r="AR54" s="712"/>
      <c r="AS54" s="712"/>
      <c r="AT54" s="712"/>
      <c r="AU54" s="712"/>
      <c r="AV54" s="712"/>
      <c r="AW54" s="712"/>
      <c r="AX54" s="712"/>
      <c r="AY54" s="712"/>
      <c r="AZ54" s="712"/>
      <c r="BA54" s="712"/>
    </row>
    <row r="55" ht="15.75" customHeight="1">
      <c r="A55" s="717"/>
      <c r="B55" s="718" t="s">
        <v>6137</v>
      </c>
      <c r="C55" s="666" t="s">
        <v>1297</v>
      </c>
      <c r="D55" s="677"/>
      <c r="E55" s="657" t="s">
        <v>1297</v>
      </c>
      <c r="F55" s="712"/>
      <c r="G55" s="712"/>
      <c r="H55" s="712"/>
      <c r="I55" s="657" t="s">
        <v>859</v>
      </c>
      <c r="J55" s="712"/>
      <c r="K55" s="712"/>
      <c r="L55" s="712"/>
      <c r="M55" s="712"/>
      <c r="N55" s="712"/>
      <c r="O55" s="714"/>
      <c r="P55" s="712"/>
      <c r="Q55" s="712"/>
      <c r="R55" s="712"/>
      <c r="S55" s="712"/>
      <c r="T55" s="712"/>
      <c r="U55" s="712"/>
      <c r="V55" s="712"/>
      <c r="W55" s="712"/>
      <c r="X55" s="712"/>
      <c r="Y55" s="677"/>
      <c r="Z55" s="712"/>
      <c r="AA55" s="712"/>
      <c r="AB55" s="712"/>
      <c r="AC55" s="715"/>
      <c r="AD55" s="712"/>
      <c r="AE55" s="712"/>
      <c r="AF55" s="712"/>
      <c r="AG55" s="712"/>
      <c r="AH55" s="712"/>
      <c r="AI55" s="712"/>
      <c r="AJ55" s="712"/>
      <c r="AK55" s="716"/>
      <c r="AL55" s="712"/>
      <c r="AM55" s="712"/>
      <c r="AN55" s="712"/>
      <c r="AO55" s="712"/>
      <c r="AP55" s="712"/>
      <c r="AQ55" s="712"/>
      <c r="AR55" s="712"/>
      <c r="AS55" s="712"/>
      <c r="AT55" s="714" t="s">
        <v>4679</v>
      </c>
      <c r="AU55" s="712"/>
      <c r="AV55" s="712"/>
      <c r="AW55" s="712"/>
      <c r="AX55" s="712"/>
      <c r="AY55" s="712"/>
      <c r="AZ55" s="712"/>
      <c r="BA55" s="712"/>
    </row>
    <row r="56" ht="15.75" customHeight="1">
      <c r="A56" s="717"/>
      <c r="B56" s="718" t="s">
        <v>6138</v>
      </c>
      <c r="C56" s="673" t="s">
        <v>522</v>
      </c>
      <c r="D56" s="659" t="s">
        <v>6142</v>
      </c>
      <c r="E56" s="712"/>
      <c r="F56" s="712"/>
      <c r="G56" s="657" t="s">
        <v>3575</v>
      </c>
      <c r="H56" s="712"/>
      <c r="I56" s="657" t="s">
        <v>3575</v>
      </c>
      <c r="J56" s="657" t="s">
        <v>6143</v>
      </c>
      <c r="K56" s="712"/>
      <c r="L56" s="680" t="s">
        <v>6144</v>
      </c>
      <c r="M56" s="712"/>
      <c r="N56" s="712"/>
      <c r="O56" s="714"/>
      <c r="P56" s="712"/>
      <c r="Q56" s="725" t="s">
        <v>6074</v>
      </c>
      <c r="R56" s="712"/>
      <c r="S56" s="712"/>
      <c r="T56" s="680" t="s">
        <v>3575</v>
      </c>
      <c r="U56" s="712"/>
      <c r="V56" s="712"/>
      <c r="W56" s="712"/>
      <c r="X56" s="712"/>
      <c r="Y56" s="657" t="s">
        <v>950</v>
      </c>
      <c r="Z56" s="657" t="s">
        <v>522</v>
      </c>
      <c r="AA56" s="712"/>
      <c r="AB56" s="712"/>
      <c r="AC56" s="657" t="str">
        <f>HYPERLINK("https://clips.twitch.tv/AlluringHungryKittenBudBlast-gHAjkJxqX83jWM3f", "17.91")</f>
        <v>17.91</v>
      </c>
      <c r="AD56" s="712"/>
      <c r="AE56" s="712"/>
      <c r="AF56" s="712"/>
      <c r="AG56" s="712"/>
      <c r="AH56" s="712"/>
      <c r="AI56" s="712"/>
      <c r="AJ56" s="712"/>
      <c r="AK56" s="716"/>
      <c r="AL56" s="712"/>
      <c r="AM56" s="712"/>
      <c r="AN56" s="712"/>
      <c r="AO56" s="712"/>
      <c r="AP56" s="712"/>
      <c r="AQ56" s="712"/>
      <c r="AR56" s="712"/>
      <c r="AS56" s="712"/>
      <c r="AT56" s="712"/>
      <c r="AU56" s="712"/>
      <c r="AV56" s="712"/>
      <c r="AW56" s="712"/>
      <c r="AX56" s="712"/>
      <c r="AY56" s="712"/>
      <c r="AZ56" s="712"/>
      <c r="BA56" s="712"/>
    </row>
    <row r="57" ht="15.75" customHeight="1">
      <c r="A57" s="710" t="s">
        <v>6145</v>
      </c>
      <c r="B57" s="711" t="s">
        <v>6146</v>
      </c>
      <c r="C57" s="666" t="str">
        <f>HYPERLINK("https://youtu.be/WV5J-Ci9wPU","16.74")</f>
        <v>16.74</v>
      </c>
      <c r="D57" s="680" t="s">
        <v>1445</v>
      </c>
      <c r="E57" s="712"/>
      <c r="F57" s="714" t="s">
        <v>5229</v>
      </c>
      <c r="G57" s="712"/>
      <c r="H57" s="712"/>
      <c r="I57" s="657" t="s">
        <v>6130</v>
      </c>
      <c r="J57" s="712"/>
      <c r="K57" s="712"/>
      <c r="L57" s="680" t="s">
        <v>2224</v>
      </c>
      <c r="M57" s="712"/>
      <c r="N57" s="712"/>
      <c r="O57" s="712" t="s">
        <v>6147</v>
      </c>
      <c r="P57" s="657" t="s">
        <v>468</v>
      </c>
      <c r="Q57" s="712" t="s">
        <v>3641</v>
      </c>
      <c r="R57" s="712"/>
      <c r="S57" s="712"/>
      <c r="T57" s="712"/>
      <c r="U57" s="712"/>
      <c r="V57" s="712"/>
      <c r="W57" s="712"/>
      <c r="X57" s="712"/>
      <c r="Y57" s="712"/>
      <c r="Z57" s="712"/>
      <c r="AA57" s="712"/>
      <c r="AB57" s="712"/>
      <c r="AC57" s="715"/>
      <c r="AD57" s="712"/>
      <c r="AE57" s="712"/>
      <c r="AF57" s="712"/>
      <c r="AG57" s="712"/>
      <c r="AH57" s="712"/>
      <c r="AI57" s="655" t="str">
        <f>HYPERLINK("https://youtu.be/WV5J-Ci9wPU","16.74")</f>
        <v>16.74</v>
      </c>
      <c r="AJ57" s="680"/>
      <c r="AK57" s="716"/>
      <c r="AL57" s="712"/>
      <c r="AM57" s="712"/>
      <c r="AN57" s="712"/>
      <c r="AO57" s="712"/>
      <c r="AP57" s="712"/>
      <c r="AQ57" s="712"/>
      <c r="AR57" s="712"/>
      <c r="AS57" s="712"/>
      <c r="AT57" s="721" t="s">
        <v>6148</v>
      </c>
      <c r="AU57" s="712"/>
      <c r="AV57" s="712"/>
      <c r="AW57" s="712"/>
      <c r="AX57" s="712"/>
      <c r="AY57" s="712"/>
      <c r="AZ57" s="712"/>
      <c r="BA57" s="712"/>
    </row>
    <row r="58" ht="15.75" customHeight="1">
      <c r="A58" s="726" t="s">
        <v>6041</v>
      </c>
      <c r="B58" s="727" t="s">
        <v>6149</v>
      </c>
      <c r="C58" s="673" t="s">
        <v>5760</v>
      </c>
      <c r="D58" s="656"/>
      <c r="E58" s="657" t="s">
        <v>1076</v>
      </c>
      <c r="F58" s="656"/>
      <c r="G58" s="664"/>
      <c r="H58" s="664"/>
      <c r="I58" s="664"/>
      <c r="J58" s="656"/>
      <c r="K58" s="664"/>
      <c r="L58" s="664"/>
      <c r="M58" s="654" t="s">
        <v>5760</v>
      </c>
      <c r="N58" s="712"/>
      <c r="O58" s="664"/>
      <c r="P58" s="664"/>
      <c r="Q58" s="664"/>
      <c r="R58" s="664"/>
      <c r="S58" s="664"/>
      <c r="T58" s="704"/>
      <c r="U58" s="664"/>
      <c r="V58" s="664"/>
      <c r="W58" s="664"/>
      <c r="X58" s="664"/>
      <c r="Y58" s="664"/>
      <c r="Z58" s="664"/>
      <c r="AA58" s="664"/>
      <c r="AB58" s="664"/>
      <c r="AC58" s="681"/>
      <c r="AD58" s="664"/>
      <c r="AE58" s="664"/>
      <c r="AF58" s="664"/>
      <c r="AG58" s="664"/>
      <c r="AH58" s="664"/>
      <c r="AI58" s="664"/>
      <c r="AJ58" s="664"/>
      <c r="AK58" s="728"/>
      <c r="AL58" s="664"/>
      <c r="AM58" s="664"/>
      <c r="AN58" s="664"/>
      <c r="AO58" s="664"/>
      <c r="AP58" s="664"/>
      <c r="AQ58" s="664"/>
      <c r="AR58" s="664"/>
      <c r="AS58" s="664"/>
      <c r="AT58" s="729" t="s">
        <v>3791</v>
      </c>
      <c r="AU58" s="664"/>
      <c r="AV58" s="664"/>
      <c r="AW58" s="664"/>
      <c r="AX58" s="664"/>
      <c r="AY58" s="664"/>
      <c r="AZ58" s="664"/>
      <c r="BA58" s="664"/>
    </row>
    <row r="59" ht="15.75" customHeight="1">
      <c r="A59" s="730"/>
      <c r="B59" s="718" t="s">
        <v>6150</v>
      </c>
      <c r="C59" s="666" t="s">
        <v>3335</v>
      </c>
      <c r="D59" s="657" t="s">
        <v>4043</v>
      </c>
      <c r="E59" s="712"/>
      <c r="F59" s="657" t="s">
        <v>4043</v>
      </c>
      <c r="G59" s="712"/>
      <c r="H59" s="712"/>
      <c r="I59" s="676" t="s">
        <v>4043</v>
      </c>
      <c r="J59" s="677"/>
      <c r="K59" s="712"/>
      <c r="L59" s="712"/>
      <c r="M59" s="700" t="s">
        <v>6151</v>
      </c>
      <c r="N59" s="657" t="s">
        <v>3335</v>
      </c>
      <c r="O59" s="712"/>
      <c r="P59" s="712"/>
      <c r="Q59" s="712"/>
      <c r="R59" s="712"/>
      <c r="S59" s="680" t="s">
        <v>3068</v>
      </c>
      <c r="T59" s="680" t="s">
        <v>4538</v>
      </c>
      <c r="U59" s="712"/>
      <c r="V59" s="712"/>
      <c r="W59" s="712"/>
      <c r="X59" s="712"/>
      <c r="Y59" s="657" t="s">
        <v>3381</v>
      </c>
      <c r="Z59" s="712"/>
      <c r="AA59" s="712"/>
      <c r="AB59" s="712"/>
      <c r="AC59" s="715"/>
      <c r="AD59" s="680" t="s">
        <v>4814</v>
      </c>
      <c r="AE59" s="712"/>
      <c r="AF59" s="712"/>
      <c r="AG59" s="712"/>
      <c r="AH59" s="712"/>
      <c r="AI59" s="712"/>
      <c r="AJ59" s="712"/>
      <c r="AK59" s="716"/>
      <c r="AL59" s="712"/>
      <c r="AM59" s="712"/>
      <c r="AN59" s="712"/>
      <c r="AO59" s="712"/>
      <c r="AP59" s="712"/>
      <c r="AQ59" s="712"/>
      <c r="AR59" s="712"/>
      <c r="AS59" s="712"/>
      <c r="AT59" s="714" t="s">
        <v>6148</v>
      </c>
      <c r="AU59" s="712"/>
      <c r="AV59" s="712"/>
      <c r="AW59" s="712"/>
      <c r="AX59" s="712"/>
      <c r="AY59" s="712"/>
      <c r="AZ59" s="712"/>
      <c r="BA59" s="712"/>
    </row>
    <row r="60" ht="15.75" customHeight="1">
      <c r="A60" s="710" t="s">
        <v>6152</v>
      </c>
      <c r="B60" s="711" t="s">
        <v>6153</v>
      </c>
      <c r="C60" s="666" t="str">
        <f>HYPERLINK("https://youtu.be/4OqNmNgyDyw","16.24")</f>
        <v>16.24</v>
      </c>
      <c r="D60" s="676" t="s">
        <v>1232</v>
      </c>
      <c r="E60" s="712"/>
      <c r="F60" s="712"/>
      <c r="G60" s="712"/>
      <c r="H60" s="712"/>
      <c r="I60" s="712"/>
      <c r="J60" s="712"/>
      <c r="K60" s="712"/>
      <c r="L60" s="712"/>
      <c r="M60" s="712"/>
      <c r="N60" s="712"/>
      <c r="O60" s="655" t="str">
        <f>HYPERLINK("https://youtu.be/4OqNmNgyDyw","16.24")</f>
        <v>16.24</v>
      </c>
      <c r="P60" s="712"/>
      <c r="Q60" s="655" t="str">
        <f>HYPERLINK("https://clips.twitch.tv/ThankfulSpoopyHerdWOOP","16.58")</f>
        <v>16.58</v>
      </c>
      <c r="R60" s="712"/>
      <c r="S60" s="712"/>
      <c r="T60" s="712"/>
      <c r="U60" s="712" t="s">
        <v>2395</v>
      </c>
      <c r="V60" s="712"/>
      <c r="W60" s="712"/>
      <c r="X60" s="712"/>
      <c r="Y60" s="712"/>
      <c r="Z60" s="712"/>
      <c r="AA60" s="712"/>
      <c r="AB60" s="712"/>
      <c r="AC60" s="715"/>
      <c r="AD60" s="680" t="s">
        <v>6154</v>
      </c>
      <c r="AE60" s="712"/>
      <c r="AF60" s="712"/>
      <c r="AG60" s="712"/>
      <c r="AH60" s="712"/>
      <c r="AI60" s="712"/>
      <c r="AJ60" s="712"/>
      <c r="AK60" s="716"/>
      <c r="AL60" s="712"/>
      <c r="AM60" s="712"/>
      <c r="AN60" s="712"/>
      <c r="AO60" s="712"/>
      <c r="AP60" s="712"/>
      <c r="AQ60" s="712"/>
      <c r="AR60" s="712"/>
      <c r="AS60" s="712"/>
      <c r="AT60" s="712"/>
      <c r="AU60" s="712"/>
      <c r="AV60" s="712"/>
      <c r="AW60" s="712"/>
      <c r="AX60" s="712"/>
      <c r="AY60" s="712"/>
      <c r="AZ60" s="712"/>
      <c r="BA60" s="712"/>
    </row>
    <row r="61" ht="15.75" customHeight="1">
      <c r="A61" s="717"/>
      <c r="B61" s="718" t="s">
        <v>6155</v>
      </c>
      <c r="C61" s="666" t="s">
        <v>6156</v>
      </c>
      <c r="D61" s="657" t="s">
        <v>6156</v>
      </c>
      <c r="E61" s="712"/>
      <c r="F61" s="714"/>
      <c r="G61" s="712"/>
      <c r="H61" s="712"/>
      <c r="I61" s="712"/>
      <c r="J61" s="712"/>
      <c r="K61" s="714"/>
      <c r="L61" s="712"/>
      <c r="M61" s="712"/>
      <c r="N61" s="712"/>
      <c r="O61" s="712"/>
      <c r="P61" s="712"/>
      <c r="Q61" s="712"/>
      <c r="R61" s="712"/>
      <c r="S61" s="712"/>
      <c r="T61" s="712"/>
      <c r="U61" s="712"/>
      <c r="V61" s="712"/>
      <c r="W61" s="712"/>
      <c r="X61" s="712"/>
      <c r="Y61" s="712"/>
      <c r="Z61" s="712"/>
      <c r="AA61" s="712"/>
      <c r="AB61" s="712"/>
      <c r="AC61" s="715"/>
      <c r="AD61" s="712"/>
      <c r="AE61" s="712"/>
      <c r="AF61" s="712"/>
      <c r="AG61" s="712"/>
      <c r="AH61" s="712"/>
      <c r="AI61" s="712"/>
      <c r="AJ61" s="712"/>
      <c r="AK61" s="716"/>
      <c r="AL61" s="712"/>
      <c r="AM61" s="712"/>
      <c r="AN61" s="712"/>
      <c r="AO61" s="712"/>
      <c r="AP61" s="712"/>
      <c r="AQ61" s="712"/>
      <c r="AR61" s="712"/>
      <c r="AS61" s="712"/>
      <c r="AT61" s="712"/>
      <c r="AU61" s="712"/>
      <c r="AV61" s="712"/>
      <c r="AW61" s="712"/>
      <c r="AX61" s="712"/>
      <c r="AY61" s="712"/>
      <c r="AZ61" s="712"/>
      <c r="BA61" s="712"/>
    </row>
    <row r="62" ht="15.75" customHeight="1">
      <c r="A62" s="717"/>
      <c r="B62" s="718" t="s">
        <v>6157</v>
      </c>
      <c r="C62" s="685" t="s">
        <v>4059</v>
      </c>
      <c r="D62" s="657" t="s">
        <v>1908</v>
      </c>
      <c r="E62" s="657" t="s">
        <v>4059</v>
      </c>
      <c r="F62" s="712"/>
      <c r="G62" s="712"/>
      <c r="H62" s="712"/>
      <c r="I62" s="714" t="s">
        <v>4212</v>
      </c>
      <c r="J62" s="657" t="s">
        <v>2332</v>
      </c>
      <c r="K62" s="657" t="s">
        <v>511</v>
      </c>
      <c r="L62" s="712"/>
      <c r="M62" s="657" t="s">
        <v>3936</v>
      </c>
      <c r="N62" s="712"/>
      <c r="O62" s="655" t="str">
        <f>HYPERLINK("https://youtu.be/1clufi5ICPo","15.10")</f>
        <v>15.10</v>
      </c>
      <c r="P62" s="712"/>
      <c r="Q62" s="712" t="s">
        <v>2496</v>
      </c>
      <c r="R62" s="659"/>
      <c r="S62" s="712"/>
      <c r="T62" s="712"/>
      <c r="U62" s="712" t="s">
        <v>316</v>
      </c>
      <c r="V62" s="712"/>
      <c r="W62" s="712"/>
      <c r="X62" s="712"/>
      <c r="Y62" s="712"/>
      <c r="Z62" s="712"/>
      <c r="AA62" s="712"/>
      <c r="AB62" s="712"/>
      <c r="AC62" s="715"/>
      <c r="AD62" s="712"/>
      <c r="AE62" s="712"/>
      <c r="AF62" s="712"/>
      <c r="AG62" s="712"/>
      <c r="AH62" s="712"/>
      <c r="AI62" s="712"/>
      <c r="AJ62" s="712"/>
      <c r="AK62" s="716"/>
      <c r="AL62" s="712"/>
      <c r="AM62" s="712"/>
      <c r="AN62" s="712"/>
      <c r="AO62" s="712"/>
      <c r="AP62" s="712"/>
      <c r="AQ62" s="712"/>
      <c r="AR62" s="712"/>
      <c r="AS62" s="712"/>
      <c r="AT62" s="721" t="s">
        <v>316</v>
      </c>
      <c r="AU62" s="712"/>
      <c r="AV62" s="712"/>
      <c r="AW62" s="712"/>
      <c r="AX62" s="712"/>
      <c r="AY62" s="712"/>
      <c r="AZ62" s="712"/>
      <c r="BA62" s="712"/>
    </row>
    <row r="63" ht="15.75" customHeight="1">
      <c r="A63" s="717"/>
      <c r="B63" s="718" t="s">
        <v>6158</v>
      </c>
      <c r="C63" s="666" t="s">
        <v>849</v>
      </c>
      <c r="D63" s="680" t="s">
        <v>1017</v>
      </c>
      <c r="E63" s="657" t="s">
        <v>657</v>
      </c>
      <c r="F63" s="657" t="s">
        <v>5542</v>
      </c>
      <c r="G63" s="657" t="s">
        <v>6159</v>
      </c>
      <c r="H63" s="680" t="s">
        <v>6160</v>
      </c>
      <c r="I63" s="712"/>
      <c r="J63" s="658" t="s">
        <v>1360</v>
      </c>
      <c r="K63" s="714" t="s">
        <v>1446</v>
      </c>
      <c r="L63" s="712"/>
      <c r="M63" s="660" t="s">
        <v>4339</v>
      </c>
      <c r="N63" s="712"/>
      <c r="O63" s="712" t="s">
        <v>463</v>
      </c>
      <c r="P63" s="657" t="s">
        <v>2965</v>
      </c>
      <c r="Q63" s="712" t="s">
        <v>1675</v>
      </c>
      <c r="R63" s="657" t="s">
        <v>6161</v>
      </c>
      <c r="S63" s="712"/>
      <c r="T63" s="712"/>
      <c r="U63" s="712"/>
      <c r="V63" s="657" t="s">
        <v>849</v>
      </c>
      <c r="W63" s="712"/>
      <c r="X63" s="712"/>
      <c r="Y63" s="712"/>
      <c r="Z63" s="712"/>
      <c r="AA63" s="657" t="s">
        <v>4059</v>
      </c>
      <c r="AB63" s="714" t="s">
        <v>6156</v>
      </c>
      <c r="AC63" s="715"/>
      <c r="AD63" s="712"/>
      <c r="AE63" s="712"/>
      <c r="AF63" s="712"/>
      <c r="AG63" s="712"/>
      <c r="AH63" s="712"/>
      <c r="AI63" s="712"/>
      <c r="AJ63" s="712"/>
      <c r="AK63" s="716"/>
      <c r="AL63" s="712"/>
      <c r="AM63" s="712"/>
      <c r="AN63" s="712"/>
      <c r="AO63" s="712"/>
      <c r="AP63" s="712"/>
      <c r="AQ63" s="712"/>
      <c r="AR63" s="712"/>
      <c r="AS63" s="712"/>
      <c r="AT63" s="712"/>
      <c r="AU63" s="712"/>
      <c r="AV63" s="712"/>
      <c r="AW63" s="712"/>
      <c r="AX63" s="712"/>
      <c r="AY63" s="712"/>
      <c r="AZ63" s="712"/>
      <c r="BA63" s="712"/>
    </row>
    <row r="64" ht="15.75" customHeight="1">
      <c r="A64" s="710" t="s">
        <v>6162</v>
      </c>
      <c r="B64" s="711" t="s">
        <v>6163</v>
      </c>
      <c r="C64" s="666" t="s">
        <v>2312</v>
      </c>
      <c r="D64" s="657" t="s">
        <v>2312</v>
      </c>
      <c r="E64" s="657" t="s">
        <v>4564</v>
      </c>
      <c r="F64" s="712"/>
      <c r="G64" s="712"/>
      <c r="H64" s="712"/>
      <c r="I64" s="712"/>
      <c r="J64" s="657" t="s">
        <v>5935</v>
      </c>
      <c r="K64" s="712" t="s">
        <v>6164</v>
      </c>
      <c r="L64" s="712"/>
      <c r="M64" s="712"/>
      <c r="N64" s="712"/>
      <c r="O64" s="714" t="s">
        <v>6165</v>
      </c>
      <c r="P64" s="657" t="s">
        <v>6166</v>
      </c>
      <c r="Q64" s="712"/>
      <c r="R64" s="712"/>
      <c r="S64" s="712"/>
      <c r="T64" s="712"/>
      <c r="U64" s="712"/>
      <c r="V64" s="712"/>
      <c r="W64" s="712"/>
      <c r="X64" s="712"/>
      <c r="Y64" s="712"/>
      <c r="Z64" s="712"/>
      <c r="AA64" s="712"/>
      <c r="AB64" s="712"/>
      <c r="AC64" s="715"/>
      <c r="AD64" s="712"/>
      <c r="AE64" s="712"/>
      <c r="AF64" s="712"/>
      <c r="AG64" s="712"/>
      <c r="AH64" s="712"/>
      <c r="AI64" s="712"/>
      <c r="AJ64" s="712"/>
      <c r="AK64" s="716"/>
      <c r="AL64" s="712"/>
      <c r="AM64" s="712"/>
      <c r="AN64" s="712"/>
      <c r="AO64" s="712"/>
      <c r="AP64" s="712"/>
      <c r="AQ64" s="712"/>
      <c r="AR64" s="712"/>
      <c r="AS64" s="712"/>
      <c r="AT64" s="712"/>
      <c r="AU64" s="714"/>
      <c r="AV64" s="712"/>
      <c r="AW64" s="712"/>
      <c r="AX64" s="712"/>
      <c r="AY64" s="712"/>
      <c r="AZ64" s="712"/>
      <c r="BA64" s="712"/>
    </row>
    <row r="65" ht="15.75" customHeight="1">
      <c r="A65" s="717"/>
      <c r="B65" s="718" t="s">
        <v>6167</v>
      </c>
      <c r="C65" s="666" t="s">
        <v>458</v>
      </c>
      <c r="D65" s="657" t="s">
        <v>458</v>
      </c>
      <c r="E65" s="657" t="s">
        <v>1328</v>
      </c>
      <c r="F65" s="657" t="s">
        <v>936</v>
      </c>
      <c r="G65" s="657" t="s">
        <v>4375</v>
      </c>
      <c r="H65" s="654" t="s">
        <v>1018</v>
      </c>
      <c r="I65" s="731" t="s">
        <v>1549</v>
      </c>
      <c r="J65" s="657" t="s">
        <v>1361</v>
      </c>
      <c r="K65" s="712" t="s">
        <v>1447</v>
      </c>
      <c r="L65" s="680" t="s">
        <v>1715</v>
      </c>
      <c r="M65" s="660" t="s">
        <v>1937</v>
      </c>
      <c r="N65" s="712"/>
      <c r="O65" s="712" t="s">
        <v>1290</v>
      </c>
      <c r="P65" s="657" t="s">
        <v>3468</v>
      </c>
      <c r="Q65" s="712" t="s">
        <v>6168</v>
      </c>
      <c r="R65" s="657" t="s">
        <v>4319</v>
      </c>
      <c r="S65" s="712"/>
      <c r="T65" s="712"/>
      <c r="U65" s="712"/>
      <c r="V65" s="712"/>
      <c r="W65" s="712"/>
      <c r="X65" s="712"/>
      <c r="Y65" s="712"/>
      <c r="Z65" s="712"/>
      <c r="AA65" s="712"/>
      <c r="AB65" s="712"/>
      <c r="AC65" s="715"/>
      <c r="AD65" s="712"/>
      <c r="AE65" s="712"/>
      <c r="AF65" s="712"/>
      <c r="AG65" s="712"/>
      <c r="AH65" s="712"/>
      <c r="AI65" s="712"/>
      <c r="AJ65" s="712"/>
      <c r="AK65" s="716"/>
      <c r="AL65" s="712"/>
      <c r="AM65" s="712"/>
      <c r="AN65" s="712"/>
      <c r="AO65" s="712"/>
      <c r="AP65" s="712"/>
      <c r="AQ65" s="712"/>
      <c r="AR65" s="712"/>
      <c r="AS65" s="712"/>
      <c r="AT65" s="721" t="s">
        <v>3681</v>
      </c>
      <c r="AU65" s="712"/>
      <c r="AV65" s="712"/>
      <c r="AW65" s="712"/>
      <c r="AX65" s="712"/>
      <c r="AY65" s="712"/>
      <c r="AZ65" s="712"/>
      <c r="BA65" s="712"/>
    </row>
    <row r="66" ht="15.75" customHeight="1">
      <c r="A66" s="723" t="s">
        <v>6035</v>
      </c>
      <c r="B66" s="724" t="s">
        <v>6169</v>
      </c>
      <c r="C66" s="666" t="s">
        <v>459</v>
      </c>
      <c r="D66" s="657" t="s">
        <v>937</v>
      </c>
      <c r="E66" s="657" t="s">
        <v>118</v>
      </c>
      <c r="F66" s="657" t="s">
        <v>937</v>
      </c>
      <c r="G66" s="657" t="s">
        <v>241</v>
      </c>
      <c r="H66" s="659" t="s">
        <v>118</v>
      </c>
      <c r="I66" s="676" t="s">
        <v>1688</v>
      </c>
      <c r="J66" s="657" t="s">
        <v>310</v>
      </c>
      <c r="K66" s="655" t="str">
        <f>HYPERLINK("https://www.youtube.com/watch?v=Imyo7x5mfG4&amp;feature=youtu.be","30.15")</f>
        <v>30.15</v>
      </c>
      <c r="L66" s="680" t="s">
        <v>4107</v>
      </c>
      <c r="M66" s="660" t="s">
        <v>4040</v>
      </c>
      <c r="N66" s="712"/>
      <c r="O66" s="712" t="s">
        <v>118</v>
      </c>
      <c r="P66" s="657" t="s">
        <v>277</v>
      </c>
      <c r="Q66" s="680" t="s">
        <v>6170</v>
      </c>
      <c r="R66" s="712"/>
      <c r="S66" s="712"/>
      <c r="T66" s="712"/>
      <c r="U66" s="712" t="s">
        <v>1080</v>
      </c>
      <c r="V66" s="712"/>
      <c r="W66" s="712"/>
      <c r="X66" s="712"/>
      <c r="Y66" s="712"/>
      <c r="Z66" s="712"/>
      <c r="AA66" s="712"/>
      <c r="AB66" s="657" t="s">
        <v>2071</v>
      </c>
      <c r="AC66" s="715"/>
      <c r="AD66" s="712"/>
      <c r="AE66" s="712"/>
      <c r="AF66" s="712"/>
      <c r="AG66" s="712"/>
      <c r="AH66" s="712"/>
      <c r="AI66" s="712"/>
      <c r="AJ66" s="712"/>
      <c r="AK66" s="716"/>
      <c r="AL66" s="712"/>
      <c r="AM66" s="712"/>
      <c r="AN66" s="712"/>
      <c r="AO66" s="712"/>
      <c r="AP66" s="712"/>
      <c r="AQ66" s="712"/>
      <c r="AR66" s="712"/>
      <c r="AS66" s="712"/>
      <c r="AT66" s="721" t="s">
        <v>3495</v>
      </c>
      <c r="AU66" s="712"/>
      <c r="AV66" s="712"/>
      <c r="AW66" s="712"/>
      <c r="AX66" s="712"/>
      <c r="AY66" s="712"/>
      <c r="AZ66" s="712"/>
      <c r="BA66" s="712"/>
    </row>
    <row r="67" ht="15.75" customHeight="1">
      <c r="A67" s="723" t="s">
        <v>6041</v>
      </c>
      <c r="B67" s="724" t="s">
        <v>6163</v>
      </c>
      <c r="C67" s="666" t="s">
        <v>5039</v>
      </c>
      <c r="D67" s="657" t="s">
        <v>5039</v>
      </c>
      <c r="E67" s="657" t="s">
        <v>5039</v>
      </c>
      <c r="F67" s="712"/>
      <c r="G67" s="712"/>
      <c r="H67" s="714"/>
      <c r="I67" s="712"/>
      <c r="J67" s="657" t="s">
        <v>2230</v>
      </c>
      <c r="K67" s="712"/>
      <c r="L67" s="712"/>
      <c r="M67" s="712"/>
      <c r="N67" s="712"/>
      <c r="O67" s="719"/>
      <c r="P67" s="712"/>
      <c r="Q67" s="712"/>
      <c r="R67" s="712"/>
      <c r="S67" s="712"/>
      <c r="T67" s="712"/>
      <c r="U67" s="712"/>
      <c r="V67" s="712"/>
      <c r="W67" s="712"/>
      <c r="X67" s="712"/>
      <c r="Y67" s="712"/>
      <c r="Z67" s="712"/>
      <c r="AA67" s="712"/>
      <c r="AB67" s="712"/>
      <c r="AC67" s="715"/>
      <c r="AD67" s="680" t="s">
        <v>3141</v>
      </c>
      <c r="AE67" s="712"/>
      <c r="AF67" s="680" t="s">
        <v>1675</v>
      </c>
      <c r="AG67" s="712"/>
      <c r="AH67" s="712"/>
      <c r="AI67" s="712"/>
      <c r="AJ67" s="712"/>
      <c r="AK67" s="716"/>
      <c r="AL67" s="712"/>
      <c r="AM67" s="712"/>
      <c r="AN67" s="712"/>
      <c r="AO67" s="712"/>
      <c r="AP67" s="712"/>
      <c r="AQ67" s="712"/>
      <c r="AR67" s="712"/>
      <c r="AS67" s="712"/>
      <c r="AT67" s="712"/>
      <c r="AU67" s="712"/>
      <c r="AV67" s="712"/>
      <c r="AW67" s="712"/>
      <c r="AX67" s="712"/>
      <c r="AY67" s="712"/>
      <c r="AZ67" s="712"/>
      <c r="BA67" s="712"/>
    </row>
    <row r="68" ht="15.75" customHeight="1">
      <c r="A68" s="730"/>
      <c r="B68" s="718" t="s">
        <v>6171</v>
      </c>
      <c r="C68" s="653" t="s">
        <v>2510</v>
      </c>
      <c r="D68" s="657" t="s">
        <v>2026</v>
      </c>
      <c r="E68" s="657" t="s">
        <v>2714</v>
      </c>
      <c r="F68" s="714" t="s">
        <v>6172</v>
      </c>
      <c r="G68" s="712"/>
      <c r="H68" s="714"/>
      <c r="I68" s="680"/>
      <c r="J68" s="657" t="s">
        <v>6173</v>
      </c>
      <c r="K68" s="712"/>
      <c r="L68" s="680" t="s">
        <v>6174</v>
      </c>
      <c r="M68" s="712"/>
      <c r="N68" s="712"/>
      <c r="O68" s="719"/>
      <c r="P68" s="712"/>
      <c r="Q68" s="712"/>
      <c r="R68" s="657" t="s">
        <v>3555</v>
      </c>
      <c r="S68" s="680" t="s">
        <v>6174</v>
      </c>
      <c r="U68" s="712"/>
      <c r="V68" s="712"/>
      <c r="W68" s="700" t="s">
        <v>2510</v>
      </c>
      <c r="X68" s="712"/>
      <c r="Y68" s="712"/>
      <c r="Z68" s="712"/>
      <c r="AA68" s="712"/>
      <c r="AB68" s="712"/>
      <c r="AC68" s="715"/>
      <c r="AD68" s="714" t="s">
        <v>5015</v>
      </c>
      <c r="AE68" s="712"/>
      <c r="AF68" s="712"/>
      <c r="AG68" s="712"/>
      <c r="AH68" s="712"/>
      <c r="AI68" s="712"/>
      <c r="AJ68" s="712"/>
      <c r="AK68" s="716"/>
      <c r="AL68" s="712"/>
      <c r="AM68" s="712"/>
      <c r="AN68" s="712"/>
      <c r="AO68" s="712"/>
      <c r="AP68" s="712"/>
      <c r="AQ68" s="712"/>
      <c r="AR68" s="712"/>
      <c r="AS68" s="712"/>
      <c r="AT68" s="714" t="s">
        <v>227</v>
      </c>
      <c r="AU68" s="712"/>
      <c r="AV68" s="712"/>
      <c r="AW68" s="712"/>
      <c r="AX68" s="712"/>
      <c r="AY68" s="712"/>
      <c r="AZ68" s="712"/>
      <c r="BA68" s="712"/>
    </row>
    <row r="69" ht="15.75" customHeight="1">
      <c r="A69" s="730"/>
      <c r="B69" s="718" t="s">
        <v>6175</v>
      </c>
      <c r="C69" s="685" t="s">
        <v>2817</v>
      </c>
      <c r="D69" s="659"/>
      <c r="E69" s="732"/>
      <c r="F69" s="714"/>
      <c r="G69" s="657" t="s">
        <v>2817</v>
      </c>
      <c r="H69" s="714"/>
      <c r="I69" s="731" t="s">
        <v>6176</v>
      </c>
      <c r="J69" s="712"/>
      <c r="K69" s="712"/>
      <c r="L69" s="680" t="s">
        <v>4779</v>
      </c>
      <c r="M69" s="712"/>
      <c r="N69" s="712"/>
      <c r="O69" s="719"/>
      <c r="P69" s="712"/>
      <c r="Q69" s="712"/>
      <c r="R69" s="712"/>
      <c r="S69" s="712"/>
      <c r="T69" s="657" t="s">
        <v>1776</v>
      </c>
      <c r="U69" s="712"/>
      <c r="V69" s="712"/>
      <c r="W69" s="712"/>
      <c r="X69" s="712"/>
      <c r="Y69" s="712"/>
      <c r="Z69" s="712"/>
      <c r="AA69" s="712"/>
      <c r="AB69" s="712"/>
      <c r="AC69" s="715"/>
      <c r="AD69" s="712"/>
      <c r="AE69" s="712"/>
      <c r="AF69" s="712"/>
      <c r="AG69" s="712"/>
      <c r="AH69" s="712"/>
      <c r="AI69" s="712"/>
      <c r="AJ69" s="712"/>
      <c r="AK69" s="716"/>
      <c r="AL69" s="712"/>
      <c r="AM69" s="712"/>
      <c r="AN69" s="712"/>
      <c r="AO69" s="712"/>
      <c r="AP69" s="712"/>
      <c r="AQ69" s="712"/>
      <c r="AR69" s="712"/>
      <c r="AS69" s="712"/>
      <c r="AT69" s="712"/>
      <c r="AU69" s="712"/>
      <c r="AV69" s="712"/>
      <c r="AW69" s="712"/>
      <c r="AX69" s="712"/>
      <c r="AY69" s="712"/>
      <c r="AZ69" s="712"/>
      <c r="BA69" s="712"/>
    </row>
    <row r="70" ht="15.75" customHeight="1">
      <c r="A70" s="723" t="s">
        <v>6065</v>
      </c>
      <c r="B70" s="724" t="s">
        <v>6066</v>
      </c>
      <c r="C70" s="666" t="s">
        <v>6177</v>
      </c>
      <c r="D70" s="657" t="s">
        <v>465</v>
      </c>
      <c r="E70" s="712"/>
      <c r="F70" s="655" t="str">
        <f>HYPERLINK("https://www.youtube.com/watch?v=8BrDAvD-IV4","1:01.54")</f>
        <v>1:01.54</v>
      </c>
      <c r="G70" s="712"/>
      <c r="H70" s="714" t="s">
        <v>3995</v>
      </c>
      <c r="I70" s="712"/>
      <c r="J70" s="712"/>
      <c r="K70" s="712"/>
      <c r="L70" s="712"/>
      <c r="M70" s="712"/>
      <c r="N70" s="712"/>
      <c r="O70" s="657" t="s">
        <v>2794</v>
      </c>
      <c r="P70" s="712"/>
      <c r="Q70" s="712"/>
      <c r="R70" s="712"/>
      <c r="S70" s="712"/>
      <c r="T70" s="712"/>
      <c r="U70" s="712"/>
      <c r="V70" s="712"/>
      <c r="W70" s="712"/>
      <c r="X70" s="712"/>
      <c r="Y70" s="712"/>
      <c r="Z70" s="712"/>
      <c r="AA70" s="712"/>
      <c r="AB70" s="712"/>
      <c r="AC70" s="715"/>
      <c r="AD70" s="712"/>
      <c r="AE70" s="712"/>
      <c r="AF70" s="712"/>
      <c r="AG70" s="712"/>
      <c r="AH70" s="712"/>
      <c r="AI70" s="712"/>
      <c r="AJ70" s="712"/>
      <c r="AK70" s="716"/>
      <c r="AL70" s="712"/>
      <c r="AM70" s="712"/>
      <c r="AN70" s="712"/>
      <c r="AO70" s="712"/>
      <c r="AP70" s="712"/>
      <c r="AQ70" s="712"/>
      <c r="AR70" s="712"/>
      <c r="AS70" s="712"/>
      <c r="AT70" s="714" t="s">
        <v>4199</v>
      </c>
      <c r="AU70" s="712"/>
      <c r="AV70" s="712"/>
      <c r="AW70" s="712"/>
      <c r="AX70" s="712"/>
      <c r="AY70" s="712"/>
      <c r="AZ70" s="712"/>
      <c r="BA70" s="712"/>
    </row>
    <row r="71" ht="15.75" customHeight="1">
      <c r="A71" s="710" t="s">
        <v>6076</v>
      </c>
      <c r="B71" s="711" t="s">
        <v>6178</v>
      </c>
      <c r="C71" s="666" t="s">
        <v>2375</v>
      </c>
      <c r="D71" s="657" t="s">
        <v>2375</v>
      </c>
      <c r="E71" s="714"/>
      <c r="F71" s="712"/>
      <c r="G71" s="712"/>
      <c r="H71" s="732"/>
      <c r="I71" s="712"/>
      <c r="J71" s="657" t="s">
        <v>6179</v>
      </c>
      <c r="K71" s="712"/>
      <c r="L71" s="712"/>
      <c r="M71" s="712"/>
      <c r="N71" s="712"/>
      <c r="O71" s="719"/>
      <c r="P71" s="712"/>
      <c r="Q71" s="712"/>
      <c r="R71" s="712"/>
      <c r="S71" s="712"/>
      <c r="T71" s="712"/>
      <c r="U71" s="712"/>
      <c r="V71" s="712"/>
      <c r="W71" s="712"/>
      <c r="X71" s="712"/>
      <c r="Y71" s="712"/>
      <c r="Z71" s="712"/>
      <c r="AA71" s="712"/>
      <c r="AB71" s="712"/>
      <c r="AC71" s="715"/>
      <c r="AD71" s="712"/>
      <c r="AE71" s="712"/>
      <c r="AF71" s="712"/>
      <c r="AG71" s="712"/>
      <c r="AH71" s="712"/>
      <c r="AI71" s="712"/>
      <c r="AJ71" s="712"/>
      <c r="AK71" s="716"/>
      <c r="AL71" s="712"/>
      <c r="AM71" s="712"/>
      <c r="AN71" s="712"/>
      <c r="AO71" s="712"/>
      <c r="AP71" s="712"/>
      <c r="AQ71" s="712"/>
      <c r="AR71" s="712"/>
      <c r="AS71" s="712"/>
      <c r="AT71" s="712"/>
      <c r="AU71" s="712"/>
      <c r="AV71" s="712"/>
      <c r="AW71" s="712"/>
      <c r="AX71" s="712"/>
      <c r="AY71" s="712"/>
      <c r="AZ71" s="712"/>
      <c r="BA71" s="712"/>
    </row>
    <row r="72" ht="15.75" customHeight="1">
      <c r="A72" s="717"/>
      <c r="B72" s="718" t="s">
        <v>6180</v>
      </c>
      <c r="C72" s="666" t="s">
        <v>2398</v>
      </c>
      <c r="D72" s="657" t="s">
        <v>2398</v>
      </c>
      <c r="E72" s="657" t="s">
        <v>4609</v>
      </c>
      <c r="F72" s="712"/>
      <c r="G72" s="712"/>
      <c r="H72" s="659" t="s">
        <v>4894</v>
      </c>
      <c r="I72" s="712"/>
      <c r="J72" s="712"/>
      <c r="K72" s="712"/>
      <c r="L72" s="680" t="s">
        <v>2117</v>
      </c>
      <c r="M72" s="712"/>
      <c r="N72" s="712"/>
      <c r="O72" s="655" t="str">
        <f>HYPERLINK("https://youtu.be/HUwmtKe7cOY","56.54")</f>
        <v>56.54</v>
      </c>
      <c r="P72" s="657" t="s">
        <v>6181</v>
      </c>
      <c r="Q72" s="712"/>
      <c r="R72" s="712"/>
      <c r="S72" s="712"/>
      <c r="T72" s="712"/>
      <c r="U72" s="712" t="s">
        <v>4382</v>
      </c>
      <c r="V72" s="712"/>
      <c r="W72" s="712"/>
      <c r="X72" s="712"/>
      <c r="Y72" s="712"/>
      <c r="Z72" s="712"/>
      <c r="AA72" s="712"/>
      <c r="AB72" s="712"/>
      <c r="AC72" s="715"/>
      <c r="AD72" s="712"/>
      <c r="AE72" s="712"/>
      <c r="AF72" s="712"/>
      <c r="AG72" s="712"/>
      <c r="AH72" s="712"/>
      <c r="AI72" s="712"/>
      <c r="AJ72" s="712"/>
      <c r="AK72" s="716"/>
      <c r="AL72" s="712"/>
      <c r="AM72" s="712"/>
      <c r="AN72" s="712"/>
      <c r="AO72" s="712"/>
      <c r="AP72" s="712"/>
      <c r="AQ72" s="712"/>
      <c r="AR72" s="712"/>
      <c r="AS72" s="712"/>
      <c r="AT72" s="721" t="s">
        <v>3480</v>
      </c>
      <c r="AU72" s="712"/>
      <c r="AV72" s="712"/>
      <c r="AW72" s="712"/>
      <c r="AX72" s="712"/>
      <c r="AY72" s="712"/>
      <c r="AZ72" s="712"/>
      <c r="BA72" s="712"/>
    </row>
    <row r="73" ht="15.75" customHeight="1">
      <c r="A73" s="717"/>
      <c r="B73" s="718" t="s">
        <v>6182</v>
      </c>
      <c r="C73" s="666" t="s">
        <v>659</v>
      </c>
      <c r="D73" s="657" t="s">
        <v>4861</v>
      </c>
      <c r="E73" s="657" t="s">
        <v>242</v>
      </c>
      <c r="F73" s="677"/>
      <c r="G73" s="657" t="s">
        <v>2712</v>
      </c>
      <c r="H73" s="712"/>
      <c r="I73" s="657" t="s">
        <v>1574</v>
      </c>
      <c r="J73" s="657" t="s">
        <v>1362</v>
      </c>
      <c r="K73" s="712" t="s">
        <v>2641</v>
      </c>
      <c r="L73" s="712"/>
      <c r="M73" s="657" t="s">
        <v>4036</v>
      </c>
      <c r="N73" s="654" t="s">
        <v>659</v>
      </c>
      <c r="O73" s="655" t="str">
        <f>HYPERLINK("https://youtu.be/vycxuqUj3Q4","56.44")</f>
        <v>56.44</v>
      </c>
      <c r="P73" s="712"/>
      <c r="Q73" s="712"/>
      <c r="R73" s="712"/>
      <c r="S73" s="712"/>
      <c r="T73" s="712"/>
      <c r="U73" s="712"/>
      <c r="V73" s="712"/>
      <c r="W73" s="712"/>
      <c r="X73" s="712"/>
      <c r="Y73" s="712"/>
      <c r="Z73" s="712"/>
      <c r="AA73" s="712"/>
      <c r="AB73" s="712"/>
      <c r="AC73" s="715"/>
      <c r="AD73" s="712"/>
      <c r="AE73" s="712"/>
      <c r="AF73" s="712"/>
      <c r="AG73" s="712"/>
      <c r="AH73" s="712"/>
      <c r="AI73" s="712"/>
      <c r="AJ73" s="712"/>
      <c r="AK73" s="716"/>
      <c r="AL73" s="712"/>
      <c r="AM73" s="712"/>
      <c r="AN73" s="712"/>
      <c r="AO73" s="712"/>
      <c r="AP73" s="712"/>
      <c r="AQ73" s="712"/>
      <c r="AR73" s="712"/>
      <c r="AS73" s="712"/>
      <c r="AT73" s="712"/>
      <c r="AU73" s="712"/>
      <c r="AV73" s="712"/>
      <c r="AW73" s="712"/>
      <c r="AX73" s="712"/>
      <c r="AY73" s="712"/>
      <c r="AZ73" s="712"/>
      <c r="BA73" s="712"/>
    </row>
    <row r="74" ht="15.75" customHeight="1">
      <c r="A74" s="710" t="s">
        <v>6183</v>
      </c>
      <c r="B74" s="711" t="s">
        <v>6184</v>
      </c>
      <c r="C74" s="666" t="s">
        <v>3173</v>
      </c>
      <c r="D74" s="657" t="s">
        <v>6185</v>
      </c>
      <c r="E74" s="657" t="s">
        <v>6186</v>
      </c>
      <c r="F74" s="712"/>
      <c r="G74" s="712"/>
      <c r="H74" s="712"/>
      <c r="I74" s="712"/>
      <c r="J74" s="657" t="s">
        <v>4936</v>
      </c>
      <c r="K74" s="712"/>
      <c r="L74" s="712"/>
      <c r="M74" s="712"/>
      <c r="N74" s="712"/>
      <c r="O74" s="712"/>
      <c r="P74" s="712"/>
      <c r="Q74" s="712"/>
      <c r="R74" s="712"/>
      <c r="S74" s="712"/>
      <c r="T74" s="712"/>
      <c r="U74" s="712"/>
      <c r="V74" s="712"/>
      <c r="W74" s="712"/>
      <c r="X74" s="657" t="s">
        <v>3173</v>
      </c>
      <c r="Y74" s="712"/>
      <c r="Z74" s="712"/>
      <c r="AA74" s="712"/>
      <c r="AB74" s="712"/>
      <c r="AC74" s="715"/>
      <c r="AD74" s="712"/>
      <c r="AE74" s="712"/>
      <c r="AF74" s="712"/>
      <c r="AG74" s="712"/>
      <c r="AH74" s="712"/>
      <c r="AI74" s="712"/>
      <c r="AJ74" s="712"/>
      <c r="AK74" s="716"/>
      <c r="AL74" s="712"/>
      <c r="AM74" s="712"/>
      <c r="AN74" s="712"/>
      <c r="AO74" s="712"/>
      <c r="AP74" s="712"/>
      <c r="AQ74" s="712"/>
      <c r="AR74" s="712"/>
      <c r="AS74" s="712"/>
      <c r="AT74" s="714"/>
      <c r="AU74" s="712"/>
      <c r="AV74" s="712"/>
      <c r="AW74" s="712"/>
      <c r="AX74" s="712"/>
      <c r="AY74" s="712"/>
      <c r="AZ74" s="712"/>
      <c r="BA74" s="712"/>
    </row>
    <row r="75" ht="15.75" customHeight="1">
      <c r="A75" s="717"/>
      <c r="B75" s="718" t="s">
        <v>6187</v>
      </c>
      <c r="C75" s="666" t="s">
        <v>6188</v>
      </c>
      <c r="D75" s="677"/>
      <c r="E75" s="657" t="s">
        <v>6188</v>
      </c>
      <c r="F75" s="677"/>
      <c r="G75" s="712"/>
      <c r="H75" s="677"/>
      <c r="I75" s="677"/>
      <c r="J75" s="677"/>
      <c r="K75" s="712"/>
      <c r="L75" s="712"/>
      <c r="M75" s="712"/>
      <c r="N75" s="712"/>
      <c r="O75" s="677"/>
      <c r="P75" s="677"/>
      <c r="Q75" s="712"/>
      <c r="R75" s="712"/>
      <c r="S75" s="657" t="s">
        <v>2495</v>
      </c>
      <c r="T75" s="712"/>
      <c r="U75" s="712"/>
      <c r="V75" s="712"/>
      <c r="W75" s="712"/>
      <c r="X75" s="712"/>
      <c r="Y75" s="712"/>
      <c r="Z75" s="712"/>
      <c r="AA75" s="712"/>
      <c r="AB75" s="712"/>
      <c r="AC75" s="715"/>
      <c r="AD75" s="712"/>
      <c r="AE75" s="712"/>
      <c r="AF75" s="712"/>
      <c r="AG75" s="712"/>
      <c r="AH75" s="712"/>
      <c r="AI75" s="712"/>
      <c r="AJ75" s="712"/>
      <c r="AK75" s="716"/>
      <c r="AL75" s="712"/>
      <c r="AM75" s="712"/>
      <c r="AN75" s="712"/>
      <c r="AO75" s="712"/>
      <c r="AP75" s="712"/>
      <c r="AQ75" s="712"/>
      <c r="AR75" s="712"/>
      <c r="AS75" s="712"/>
      <c r="AT75" s="721" t="s">
        <v>3088</v>
      </c>
      <c r="AU75" s="712"/>
      <c r="AV75" s="712"/>
      <c r="AW75" s="712"/>
      <c r="AX75" s="712"/>
      <c r="AY75" s="712"/>
      <c r="AZ75" s="712"/>
      <c r="BA75" s="712"/>
    </row>
    <row r="76" ht="15.75" customHeight="1">
      <c r="A76" s="717"/>
      <c r="B76" s="718" t="s">
        <v>6189</v>
      </c>
      <c r="C76" s="666" t="s">
        <v>5903</v>
      </c>
      <c r="D76" s="659" t="s">
        <v>6190</v>
      </c>
      <c r="E76" s="657" t="s">
        <v>2012</v>
      </c>
      <c r="F76" s="657" t="s">
        <v>940</v>
      </c>
      <c r="G76" s="657" t="s">
        <v>853</v>
      </c>
      <c r="H76" s="659" t="s">
        <v>940</v>
      </c>
      <c r="I76" s="657" t="s">
        <v>526</v>
      </c>
      <c r="J76" s="657" t="s">
        <v>1364</v>
      </c>
      <c r="K76" s="712" t="s">
        <v>2969</v>
      </c>
      <c r="L76" s="680" t="s">
        <v>6191</v>
      </c>
      <c r="M76" s="712"/>
      <c r="N76" s="712"/>
      <c r="O76" s="657" t="s">
        <v>5903</v>
      </c>
      <c r="P76" s="657" t="s">
        <v>6192</v>
      </c>
      <c r="Q76" s="712"/>
      <c r="R76" s="712"/>
      <c r="S76" s="712"/>
      <c r="T76" s="712"/>
      <c r="U76" s="712"/>
      <c r="V76" s="719"/>
      <c r="W76" s="712"/>
      <c r="X76" s="712"/>
      <c r="Y76" s="712"/>
      <c r="Z76" s="712"/>
      <c r="AA76" s="712"/>
      <c r="AB76" s="712"/>
      <c r="AC76" s="715"/>
      <c r="AD76" s="712"/>
      <c r="AE76" s="712"/>
      <c r="AF76" s="712"/>
      <c r="AG76" s="712"/>
      <c r="AH76" s="712"/>
      <c r="AI76" s="712"/>
      <c r="AJ76" s="712"/>
      <c r="AK76" s="716"/>
      <c r="AL76" s="712"/>
      <c r="AM76" s="712"/>
      <c r="AN76" s="712"/>
      <c r="AO76" s="712"/>
      <c r="AP76" s="712"/>
      <c r="AQ76" s="712"/>
      <c r="AR76" s="712"/>
      <c r="AS76" s="712"/>
      <c r="AT76" s="712"/>
      <c r="AU76" s="712"/>
      <c r="AV76" s="712"/>
      <c r="AW76" s="712"/>
      <c r="AX76" s="712"/>
      <c r="AY76" s="712"/>
      <c r="AZ76" s="712"/>
      <c r="BA76" s="712"/>
    </row>
    <row r="77" ht="15.75" customHeight="1">
      <c r="A77" s="710" t="s">
        <v>6128</v>
      </c>
      <c r="B77" s="711" t="s">
        <v>6193</v>
      </c>
      <c r="C77" s="666" t="s">
        <v>5004</v>
      </c>
      <c r="D77" s="657" t="s">
        <v>5004</v>
      </c>
      <c r="E77" s="657" t="s">
        <v>2119</v>
      </c>
      <c r="F77" s="712" t="s">
        <v>3089</v>
      </c>
      <c r="G77" s="712"/>
      <c r="H77" s="712"/>
      <c r="I77" s="657" t="s">
        <v>5004</v>
      </c>
      <c r="J77" s="712"/>
      <c r="K77" s="712" t="s">
        <v>4714</v>
      </c>
      <c r="L77" s="680" t="s">
        <v>6194</v>
      </c>
      <c r="M77" s="712"/>
      <c r="N77" s="712"/>
      <c r="O77" s="655" t="str">
        <f>HYPERLINK("https://youtu.be/HjDDp_Mj_yI","16.74")</f>
        <v>16.74</v>
      </c>
      <c r="P77" s="680" t="s">
        <v>4433</v>
      </c>
      <c r="Q77" s="712"/>
      <c r="R77" s="712"/>
      <c r="S77" s="712"/>
      <c r="T77" s="712"/>
      <c r="U77" s="712" t="s">
        <v>4714</v>
      </c>
      <c r="V77" s="712"/>
      <c r="W77" s="712"/>
      <c r="X77" s="712"/>
      <c r="Y77" s="712"/>
      <c r="Z77" s="712"/>
      <c r="AA77" s="712"/>
      <c r="AB77" s="712"/>
      <c r="AC77" s="715"/>
      <c r="AD77" s="712"/>
      <c r="AE77" s="712"/>
      <c r="AF77" s="712"/>
      <c r="AG77" s="712"/>
      <c r="AH77" s="657" t="s">
        <v>5305</v>
      </c>
      <c r="AI77" s="712"/>
      <c r="AJ77" s="712"/>
      <c r="AK77" s="714" t="s">
        <v>5004</v>
      </c>
      <c r="AL77" s="712"/>
      <c r="AM77" s="712"/>
      <c r="AN77" s="712"/>
      <c r="AO77" s="712"/>
      <c r="AP77" s="712"/>
      <c r="AQ77" s="712"/>
      <c r="AR77" s="712"/>
      <c r="AS77" s="712"/>
      <c r="AT77" s="714" t="s">
        <v>2119</v>
      </c>
      <c r="AU77" s="714"/>
      <c r="AV77" s="712"/>
      <c r="AW77" s="712"/>
      <c r="AX77" s="712"/>
      <c r="AY77" s="712"/>
      <c r="AZ77" s="712"/>
      <c r="BA77" s="712"/>
    </row>
    <row r="78" ht="15.75" customHeight="1">
      <c r="A78" s="717"/>
      <c r="B78" s="718" t="s">
        <v>6195</v>
      </c>
      <c r="C78" s="685" t="s">
        <v>2286</v>
      </c>
      <c r="D78" s="657" t="s">
        <v>2286</v>
      </c>
      <c r="E78" s="712"/>
      <c r="F78" s="657" t="s">
        <v>2286</v>
      </c>
      <c r="G78" s="712"/>
      <c r="H78" s="712"/>
      <c r="I78" s="657" t="s">
        <v>2286</v>
      </c>
      <c r="J78" s="712"/>
      <c r="K78" s="712"/>
      <c r="L78" s="712"/>
      <c r="M78" s="712"/>
      <c r="N78" s="712"/>
      <c r="O78" s="712"/>
      <c r="P78" s="712"/>
      <c r="Q78" s="680" t="s">
        <v>2538</v>
      </c>
      <c r="R78" s="712"/>
      <c r="S78" s="712"/>
      <c r="T78" s="712"/>
      <c r="U78" s="712"/>
      <c r="V78" s="712"/>
      <c r="W78" s="712"/>
      <c r="X78" s="712"/>
      <c r="Y78" s="712"/>
      <c r="Z78" s="712"/>
      <c r="AA78" s="712"/>
      <c r="AB78" s="712"/>
      <c r="AC78" s="715"/>
      <c r="AD78" s="712"/>
      <c r="AE78" s="712"/>
      <c r="AF78" s="712"/>
      <c r="AG78" s="712"/>
      <c r="AH78" s="712"/>
      <c r="AI78" s="712"/>
      <c r="AJ78" s="712"/>
      <c r="AK78" s="714" t="s">
        <v>6196</v>
      </c>
      <c r="AL78" s="712"/>
      <c r="AM78" s="712"/>
      <c r="AN78" s="712"/>
      <c r="AO78" s="712"/>
      <c r="AP78" s="712"/>
      <c r="AQ78" s="712"/>
      <c r="AR78" s="712"/>
      <c r="AS78" s="712"/>
      <c r="AT78" s="712"/>
      <c r="AU78" s="712"/>
      <c r="AV78" s="712"/>
      <c r="AW78" s="712"/>
      <c r="AX78" s="712"/>
      <c r="AY78" s="712"/>
      <c r="AZ78" s="712"/>
      <c r="BA78" s="712"/>
    </row>
    <row r="79" ht="15.75" customHeight="1">
      <c r="A79" s="717"/>
      <c r="B79" s="718" t="s">
        <v>6197</v>
      </c>
      <c r="C79" s="673" t="s">
        <v>296</v>
      </c>
      <c r="D79" s="657" t="s">
        <v>407</v>
      </c>
      <c r="E79" s="712"/>
      <c r="F79" s="714"/>
      <c r="G79" s="712"/>
      <c r="H79" s="712"/>
      <c r="I79" s="657" t="s">
        <v>296</v>
      </c>
      <c r="J79" s="712"/>
      <c r="K79" s="712"/>
      <c r="L79" s="712"/>
      <c r="M79" s="712"/>
      <c r="N79" s="712"/>
      <c r="O79" s="712"/>
      <c r="P79" s="712"/>
      <c r="Q79" s="712"/>
      <c r="R79" s="712"/>
      <c r="S79" s="712"/>
      <c r="T79" s="712"/>
      <c r="U79" s="712"/>
      <c r="V79" s="712"/>
      <c r="W79" s="712"/>
      <c r="X79" s="712"/>
      <c r="Y79" s="712"/>
      <c r="Z79" s="712"/>
      <c r="AA79" s="712"/>
      <c r="AB79" s="712"/>
      <c r="AC79" s="715"/>
      <c r="AD79" s="712"/>
      <c r="AE79" s="712"/>
      <c r="AF79" s="712"/>
      <c r="AG79" s="712"/>
      <c r="AH79" s="712"/>
      <c r="AI79" s="712"/>
      <c r="AJ79" s="657" t="s">
        <v>3609</v>
      </c>
      <c r="AK79" s="714" t="s">
        <v>316</v>
      </c>
      <c r="AL79" s="712"/>
      <c r="AM79" s="712"/>
      <c r="AN79" s="712"/>
      <c r="AO79" s="712"/>
      <c r="AP79" s="712"/>
      <c r="AQ79" s="712"/>
      <c r="AR79" s="712"/>
      <c r="AS79" s="712"/>
      <c r="AT79" s="712"/>
      <c r="AU79" s="714"/>
      <c r="AV79" s="712"/>
      <c r="AW79" s="712"/>
      <c r="AX79" s="712"/>
      <c r="AY79" s="712"/>
      <c r="AZ79" s="712"/>
      <c r="BA79" s="712"/>
    </row>
    <row r="80" ht="15.75" customHeight="1">
      <c r="A80" s="717"/>
      <c r="B80" s="718" t="s">
        <v>6198</v>
      </c>
      <c r="C80" s="685" t="s">
        <v>1576</v>
      </c>
      <c r="D80" s="654" t="s">
        <v>463</v>
      </c>
      <c r="E80" s="657" t="s">
        <v>1449</v>
      </c>
      <c r="F80" s="657" t="s">
        <v>6199</v>
      </c>
      <c r="G80" s="657" t="s">
        <v>122</v>
      </c>
      <c r="H80" s="680" t="s">
        <v>122</v>
      </c>
      <c r="I80" s="657" t="s">
        <v>1576</v>
      </c>
      <c r="J80" s="658" t="s">
        <v>1365</v>
      </c>
      <c r="K80" s="712"/>
      <c r="L80" s="680" t="s">
        <v>122</v>
      </c>
      <c r="M80" s="660" t="s">
        <v>6200</v>
      </c>
      <c r="N80" s="712"/>
      <c r="O80" s="712"/>
      <c r="P80" s="712"/>
      <c r="Q80" s="712"/>
      <c r="R80" s="712"/>
      <c r="S80" s="712"/>
      <c r="T80" s="712"/>
      <c r="U80" s="712"/>
      <c r="V80" s="657" t="str">
        <f>HYPERLINK("https://clips.twitch.tv/TameArbitraryBurritoYouDontSay","15.00")</f>
        <v>15.00</v>
      </c>
      <c r="W80" s="712"/>
      <c r="X80" s="712"/>
      <c r="Y80" s="712"/>
      <c r="Z80" s="712"/>
      <c r="AA80" s="712"/>
      <c r="AB80" s="712"/>
      <c r="AC80" s="715"/>
      <c r="AD80" s="712"/>
      <c r="AE80" s="712"/>
      <c r="AF80" s="712"/>
      <c r="AG80" s="712"/>
      <c r="AH80" s="712"/>
      <c r="AI80" s="712"/>
      <c r="AJ80" s="712"/>
      <c r="AK80" s="733" t="s">
        <v>1365</v>
      </c>
      <c r="AL80" s="712"/>
      <c r="AM80" s="712"/>
      <c r="AN80" s="712"/>
      <c r="AO80" s="712"/>
      <c r="AP80" s="712"/>
      <c r="AQ80" s="712"/>
      <c r="AR80" s="712"/>
      <c r="AS80" s="712"/>
      <c r="AT80" s="721" t="s">
        <v>3682</v>
      </c>
      <c r="AU80" s="734"/>
      <c r="AV80" s="712"/>
      <c r="AW80" s="712"/>
      <c r="AX80" s="712"/>
      <c r="AY80" s="712"/>
      <c r="AZ80" s="712"/>
      <c r="BA80" s="712"/>
    </row>
    <row r="81" ht="15.75" customHeight="1">
      <c r="A81" s="710" t="s">
        <v>6132</v>
      </c>
      <c r="B81" s="711" t="s">
        <v>6201</v>
      </c>
      <c r="C81" s="685" t="s">
        <v>464</v>
      </c>
      <c r="D81" s="657" t="s">
        <v>2226</v>
      </c>
      <c r="E81" s="712"/>
      <c r="F81" s="712"/>
      <c r="G81" s="712"/>
      <c r="H81" s="712"/>
      <c r="I81" s="712"/>
      <c r="J81" s="657" t="s">
        <v>279</v>
      </c>
      <c r="K81" s="655" t="str">
        <f>HYPERLINK("https://youtu.be/VjOXmvP4h2s","46.37")</f>
        <v>46.37</v>
      </c>
      <c r="L81" s="712"/>
      <c r="M81" s="657" t="s">
        <v>464</v>
      </c>
      <c r="N81" s="712"/>
      <c r="O81" s="712" t="s">
        <v>3271</v>
      </c>
      <c r="P81" s="712"/>
      <c r="Q81" s="712"/>
      <c r="R81" s="712"/>
      <c r="S81" s="712"/>
      <c r="T81" s="712"/>
      <c r="U81" s="712"/>
      <c r="V81" s="712"/>
      <c r="W81" s="712"/>
      <c r="X81" s="712"/>
      <c r="Y81" s="712"/>
      <c r="Z81" s="712"/>
      <c r="AA81" s="712"/>
      <c r="AB81" s="712"/>
      <c r="AC81" s="715"/>
      <c r="AD81" s="712"/>
      <c r="AE81" s="712"/>
      <c r="AF81" s="712"/>
      <c r="AG81" s="712"/>
      <c r="AH81" s="712"/>
      <c r="AI81" s="712"/>
      <c r="AJ81" s="712"/>
      <c r="AK81" s="716"/>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6021</v>
      </c>
      <c r="C82" s="653" t="s">
        <v>466</v>
      </c>
      <c r="D82" s="654" t="s">
        <v>466</v>
      </c>
      <c r="E82" s="712"/>
      <c r="F82" s="712"/>
      <c r="G82" s="712"/>
      <c r="H82" s="654" t="s">
        <v>1023</v>
      </c>
      <c r="I82" s="712"/>
      <c r="J82" s="660" t="s">
        <v>1368</v>
      </c>
      <c r="K82" s="712"/>
      <c r="L82" s="712"/>
      <c r="M82" s="712"/>
      <c r="N82" s="712"/>
      <c r="O82" s="712"/>
      <c r="P82" s="712"/>
      <c r="Q82" s="712"/>
      <c r="R82" s="712"/>
      <c r="S82" s="712"/>
      <c r="T82" s="712"/>
      <c r="U82" s="712"/>
      <c r="V82" s="712"/>
      <c r="W82" s="712"/>
      <c r="X82" s="712"/>
      <c r="Y82" s="712"/>
      <c r="Z82" s="712"/>
      <c r="AA82" s="712"/>
      <c r="AB82" s="712"/>
      <c r="AC82" s="715"/>
      <c r="AD82" s="712"/>
      <c r="AE82" s="712"/>
      <c r="AF82" s="712"/>
      <c r="AG82" s="712"/>
      <c r="AH82" s="712"/>
      <c r="AI82" s="712"/>
      <c r="AJ82" s="712"/>
      <c r="AK82" s="716"/>
      <c r="AL82" s="712"/>
      <c r="AM82" s="712"/>
      <c r="AN82" s="712"/>
      <c r="AO82" s="712"/>
      <c r="AP82" s="712"/>
      <c r="AQ82" s="712"/>
      <c r="AR82" s="712"/>
      <c r="AS82" s="712"/>
      <c r="AT82" s="712"/>
      <c r="AU82" s="712"/>
      <c r="AV82" s="712"/>
      <c r="AW82" s="712"/>
      <c r="AX82" s="712"/>
      <c r="AY82" s="712"/>
      <c r="AZ82" s="712"/>
      <c r="BA82" s="712"/>
    </row>
    <row r="83">
      <c r="A83" s="735" t="s">
        <v>6202</v>
      </c>
      <c r="D83" s="736"/>
      <c r="E83" s="736"/>
      <c r="F83" s="736"/>
      <c r="G83" s="736"/>
      <c r="H83" s="736"/>
      <c r="I83" s="736"/>
      <c r="J83" s="736"/>
      <c r="K83" s="736"/>
      <c r="L83" s="736"/>
      <c r="M83" s="736"/>
      <c r="N83" s="736"/>
      <c r="O83" s="736"/>
      <c r="P83" s="736"/>
      <c r="Q83" s="736"/>
      <c r="R83" s="736"/>
      <c r="S83" s="736"/>
      <c r="T83" s="736"/>
      <c r="U83" s="736"/>
      <c r="V83" s="736"/>
      <c r="W83" s="736"/>
      <c r="X83" s="736"/>
      <c r="Y83" s="736"/>
      <c r="Z83" s="736"/>
      <c r="AA83" s="736"/>
      <c r="AB83" s="736"/>
      <c r="AC83" s="737"/>
      <c r="AD83" s="736"/>
      <c r="AE83" s="736"/>
      <c r="AF83" s="736"/>
      <c r="AG83" s="736"/>
      <c r="AH83" s="736"/>
      <c r="AI83" s="736"/>
      <c r="AJ83" s="736"/>
      <c r="AK83" s="738"/>
      <c r="AL83" s="736"/>
      <c r="AM83" s="736"/>
      <c r="AN83" s="736"/>
      <c r="AO83" s="736"/>
      <c r="AP83" s="736"/>
      <c r="AQ83" s="736"/>
      <c r="AR83" s="736"/>
      <c r="AS83" s="736"/>
      <c r="AT83" s="736"/>
      <c r="AU83" s="736"/>
      <c r="AV83" s="736"/>
      <c r="AW83" s="736"/>
      <c r="AX83" s="736"/>
      <c r="AY83" s="736"/>
      <c r="AZ83" s="736"/>
      <c r="BA83" s="736"/>
    </row>
    <row r="84" ht="15.75" customHeight="1">
      <c r="A84" s="739" t="s">
        <v>6020</v>
      </c>
      <c r="B84" s="740"/>
      <c r="C84" s="666" t="s">
        <v>3151</v>
      </c>
      <c r="D84" s="741" t="s">
        <v>2187</v>
      </c>
      <c r="E84" s="741" t="s">
        <v>3151</v>
      </c>
      <c r="F84" s="742"/>
      <c r="G84" s="742"/>
      <c r="H84" s="743" t="s">
        <v>1024</v>
      </c>
      <c r="I84" s="742"/>
      <c r="J84" s="660" t="s">
        <v>6203</v>
      </c>
      <c r="K84" s="744" t="str">
        <f>HYPERLINK("https://youtu.be/ycBfir2aflI","41.70")</f>
        <v>41.70</v>
      </c>
      <c r="L84" s="745" t="s">
        <v>2005</v>
      </c>
      <c r="M84" s="660" t="s">
        <v>6056</v>
      </c>
      <c r="N84" s="742"/>
      <c r="O84" s="744" t="str">
        <f>HYPERLINK("https://youtu.be/OxlK2SgEm_U","42.73")</f>
        <v>42.73</v>
      </c>
      <c r="P84" s="742"/>
      <c r="Q84" s="742"/>
      <c r="R84" s="742"/>
      <c r="S84" s="742"/>
      <c r="T84" s="742"/>
      <c r="U84" s="742"/>
      <c r="V84" s="742"/>
      <c r="W84" s="742"/>
      <c r="X84" s="742"/>
      <c r="Y84" s="742"/>
      <c r="Z84" s="742"/>
      <c r="AA84" s="742"/>
      <c r="AB84" s="742"/>
      <c r="AC84" s="746"/>
      <c r="AD84" s="742"/>
      <c r="AE84" s="742"/>
      <c r="AF84" s="742"/>
      <c r="AG84" s="742"/>
      <c r="AH84" s="742"/>
      <c r="AI84" s="742"/>
      <c r="AJ84" s="742"/>
      <c r="AK84" s="747"/>
      <c r="AL84" s="742"/>
      <c r="AM84" s="742"/>
      <c r="AN84" s="742"/>
      <c r="AO84" s="742"/>
      <c r="AP84" s="742"/>
      <c r="AQ84" s="742"/>
      <c r="AR84" s="742"/>
      <c r="AS84" s="742"/>
      <c r="AT84" s="748" t="s">
        <v>1937</v>
      </c>
      <c r="AU84" s="742"/>
      <c r="AV84" s="742"/>
      <c r="AW84" s="742"/>
      <c r="AX84" s="742"/>
      <c r="AY84" s="742"/>
      <c r="AZ84" s="742"/>
      <c r="BA84" s="742"/>
    </row>
    <row r="85" ht="15.75" customHeight="1">
      <c r="A85" s="749" t="s">
        <v>6035</v>
      </c>
      <c r="B85" s="750"/>
      <c r="C85" s="666" t="s">
        <v>568</v>
      </c>
      <c r="D85" s="751"/>
      <c r="E85" s="741" t="s">
        <v>568</v>
      </c>
      <c r="F85" s="741" t="s">
        <v>568</v>
      </c>
      <c r="G85" s="741" t="s">
        <v>5764</v>
      </c>
      <c r="H85" s="745" t="s">
        <v>1025</v>
      </c>
      <c r="I85" s="742"/>
      <c r="J85" s="660" t="s">
        <v>6140</v>
      </c>
      <c r="K85" s="741" t="s">
        <v>4964</v>
      </c>
      <c r="L85" s="745" t="s">
        <v>2527</v>
      </c>
      <c r="M85" s="660" t="s">
        <v>3828</v>
      </c>
      <c r="N85" s="742"/>
      <c r="O85" s="742" t="s">
        <v>2122</v>
      </c>
      <c r="P85" s="745" t="s">
        <v>1255</v>
      </c>
      <c r="Q85" s="742"/>
      <c r="R85" s="742"/>
      <c r="S85" s="742"/>
      <c r="T85" s="742"/>
      <c r="U85" s="742"/>
      <c r="V85" s="742"/>
      <c r="W85" s="742"/>
      <c r="X85" s="742"/>
      <c r="Y85" s="742"/>
      <c r="Z85" s="742"/>
      <c r="AA85" s="742"/>
      <c r="AB85" s="742"/>
      <c r="AC85" s="746"/>
      <c r="AD85" s="742"/>
      <c r="AE85" s="742"/>
      <c r="AF85" s="742"/>
      <c r="AG85" s="742"/>
      <c r="AH85" s="742"/>
      <c r="AI85" s="742"/>
      <c r="AJ85" s="742"/>
      <c r="AK85" s="747"/>
      <c r="AL85" s="742"/>
      <c r="AM85" s="742"/>
      <c r="AN85" s="742"/>
      <c r="AO85" s="742"/>
      <c r="AP85" s="742"/>
      <c r="AQ85" s="742"/>
      <c r="AR85" s="742"/>
      <c r="AS85" s="742"/>
      <c r="AT85" s="748" t="s">
        <v>425</v>
      </c>
      <c r="AU85" s="742"/>
      <c r="AV85" s="742"/>
      <c r="AW85" s="742"/>
      <c r="AX85" s="742"/>
      <c r="AY85" s="742"/>
      <c r="AZ85" s="742"/>
      <c r="BA85" s="742"/>
    </row>
    <row r="86" ht="15.75" customHeight="1">
      <c r="A86" s="749" t="s">
        <v>6041</v>
      </c>
      <c r="B86" s="750"/>
      <c r="C86" s="666" t="s">
        <v>3248</v>
      </c>
      <c r="D86" s="751"/>
      <c r="E86" s="741" t="s">
        <v>3248</v>
      </c>
      <c r="F86" s="742"/>
      <c r="G86" s="742"/>
      <c r="H86" s="752" t="s">
        <v>4043</v>
      </c>
      <c r="I86" s="742"/>
      <c r="J86" s="741" t="s">
        <v>6204</v>
      </c>
      <c r="K86" s="753"/>
      <c r="L86" s="742"/>
      <c r="M86" s="741" t="s">
        <v>3248</v>
      </c>
      <c r="N86" s="752" t="s">
        <v>1766</v>
      </c>
      <c r="O86" s="742"/>
      <c r="P86" s="742"/>
      <c r="Q86" s="742"/>
      <c r="R86" s="742"/>
      <c r="S86" s="742"/>
      <c r="T86" s="742"/>
      <c r="U86" s="742"/>
      <c r="V86" s="742"/>
      <c r="W86" s="742"/>
      <c r="X86" s="742"/>
      <c r="Y86" s="742"/>
      <c r="Z86" s="742"/>
      <c r="AA86" s="742"/>
      <c r="AB86" s="742"/>
      <c r="AC86" s="746"/>
      <c r="AD86" s="742"/>
      <c r="AE86" s="742"/>
      <c r="AF86" s="742"/>
      <c r="AG86" s="745" t="s">
        <v>2527</v>
      </c>
      <c r="AH86" s="742"/>
      <c r="AI86" s="742"/>
      <c r="AJ86" s="742"/>
      <c r="AK86" s="747"/>
      <c r="AL86" s="742"/>
      <c r="AM86" s="742"/>
      <c r="AN86" s="742"/>
      <c r="AO86" s="742"/>
      <c r="AP86" s="742"/>
      <c r="AQ86" s="742"/>
      <c r="AR86" s="742"/>
      <c r="AS86" s="742"/>
      <c r="AT86" s="748" t="s">
        <v>1150</v>
      </c>
      <c r="AU86" s="742"/>
      <c r="AV86" s="742"/>
      <c r="AW86" s="742"/>
      <c r="AX86" s="742"/>
      <c r="AY86" s="742"/>
      <c r="AZ86" s="742"/>
      <c r="BA86" s="742"/>
    </row>
    <row r="87" ht="15.75" customHeight="1">
      <c r="A87" s="749" t="s">
        <v>6205</v>
      </c>
      <c r="B87" s="754" t="s">
        <v>6066</v>
      </c>
      <c r="C87" s="666" t="s">
        <v>4391</v>
      </c>
      <c r="D87" s="751"/>
      <c r="E87" s="741" t="s">
        <v>6206</v>
      </c>
      <c r="F87" s="742"/>
      <c r="G87" s="742"/>
      <c r="H87" s="743" t="s">
        <v>1032</v>
      </c>
      <c r="I87" s="755" t="s">
        <v>1582</v>
      </c>
      <c r="J87" s="742"/>
      <c r="K87" s="753" t="s">
        <v>3488</v>
      </c>
      <c r="L87" s="742"/>
      <c r="M87" s="742"/>
      <c r="N87" s="742"/>
      <c r="O87" s="742"/>
      <c r="P87" s="745" t="s">
        <v>2765</v>
      </c>
      <c r="Q87" s="742"/>
      <c r="R87" s="742"/>
      <c r="S87" s="742"/>
      <c r="T87" s="742"/>
      <c r="U87" s="742"/>
      <c r="V87" s="741" t="s">
        <v>4391</v>
      </c>
      <c r="W87" s="742"/>
      <c r="X87" s="742"/>
      <c r="Y87" s="742"/>
      <c r="Z87" s="742"/>
      <c r="AA87" s="742"/>
      <c r="AB87" s="742"/>
      <c r="AC87" s="746"/>
      <c r="AD87" s="742"/>
      <c r="AE87" s="742"/>
      <c r="AF87" s="742"/>
      <c r="AG87" s="741" t="s">
        <v>5603</v>
      </c>
      <c r="AH87" s="742"/>
      <c r="AI87" s="742"/>
      <c r="AJ87" s="742"/>
      <c r="AK87" s="747"/>
      <c r="AL87" s="742"/>
      <c r="AM87" s="742"/>
      <c r="AN87" s="742"/>
      <c r="AO87" s="742"/>
      <c r="AP87" s="742"/>
      <c r="AQ87" s="742"/>
      <c r="AR87" s="742"/>
      <c r="AS87" s="742"/>
      <c r="AT87" s="748" t="s">
        <v>3690</v>
      </c>
      <c r="AU87" s="742"/>
      <c r="AV87" s="742"/>
      <c r="AW87" s="742"/>
      <c r="AX87" s="742"/>
      <c r="AY87" s="742"/>
      <c r="AZ87" s="742"/>
      <c r="BA87" s="742"/>
    </row>
    <row r="88" ht="15.75" customHeight="1">
      <c r="A88" s="739" t="s">
        <v>6145</v>
      </c>
      <c r="B88" s="756" t="s">
        <v>6207</v>
      </c>
      <c r="C88" s="666" t="s">
        <v>1524</v>
      </c>
      <c r="D88" s="751"/>
      <c r="E88" s="742"/>
      <c r="F88" s="742"/>
      <c r="G88" s="742"/>
      <c r="H88" s="743" t="s">
        <v>1026</v>
      </c>
      <c r="I88" s="742"/>
      <c r="J88" s="741" t="s">
        <v>1371</v>
      </c>
      <c r="K88" s="742" t="s">
        <v>6208</v>
      </c>
      <c r="L88" s="742"/>
      <c r="M88" s="660" t="s">
        <v>6209</v>
      </c>
      <c r="N88" s="742"/>
      <c r="O88" s="744" t="str">
        <f>HYPERLINK("https://youtu.be/amAFpVoAKyY","1:57.90")</f>
        <v>1:57.90</v>
      </c>
      <c r="P88" s="742"/>
      <c r="Q88" s="742"/>
      <c r="R88" s="742"/>
      <c r="S88" s="742"/>
      <c r="T88" s="741" t="s">
        <v>1524</v>
      </c>
      <c r="U88" s="742"/>
      <c r="V88" s="742"/>
      <c r="W88" s="742"/>
      <c r="X88" s="742"/>
      <c r="Y88" s="742"/>
      <c r="Z88" s="742"/>
      <c r="AA88" s="742"/>
      <c r="AB88" s="742"/>
      <c r="AC88" s="746"/>
      <c r="AD88" s="742"/>
      <c r="AE88" s="742"/>
      <c r="AF88" s="742"/>
      <c r="AG88" s="742"/>
      <c r="AH88" s="742"/>
      <c r="AI88" s="742"/>
      <c r="AJ88" s="742"/>
      <c r="AK88" s="747"/>
      <c r="AL88" s="742"/>
      <c r="AM88" s="742"/>
      <c r="AN88" s="742"/>
      <c r="AO88" s="742"/>
      <c r="AP88" s="742"/>
      <c r="AQ88" s="742"/>
      <c r="AR88" s="742"/>
      <c r="AS88" s="742"/>
      <c r="AT88" s="748" t="s">
        <v>3686</v>
      </c>
      <c r="AU88" s="742"/>
      <c r="AV88" s="742"/>
      <c r="AW88" s="742"/>
      <c r="AX88" s="742"/>
      <c r="AY88" s="742"/>
      <c r="AZ88" s="742"/>
      <c r="BA88" s="742"/>
    </row>
    <row r="89" ht="15.75" customHeight="1">
      <c r="A89" s="757"/>
      <c r="B89" s="758" t="s">
        <v>6210</v>
      </c>
      <c r="C89" s="759" t="s">
        <v>6211</v>
      </c>
      <c r="D89" s="751"/>
      <c r="E89" s="742"/>
      <c r="F89" s="742"/>
      <c r="G89" s="742"/>
      <c r="H89" s="760"/>
      <c r="I89" s="742"/>
      <c r="J89" s="742"/>
      <c r="K89" s="742"/>
      <c r="L89" s="742"/>
      <c r="M89" s="660" t="s">
        <v>6211</v>
      </c>
      <c r="N89" s="742"/>
      <c r="O89" s="761"/>
      <c r="P89" s="742"/>
      <c r="Q89" s="742"/>
      <c r="R89" s="742"/>
      <c r="S89" s="742"/>
      <c r="T89" s="760"/>
      <c r="U89" s="742"/>
      <c r="V89" s="742"/>
      <c r="W89" s="742"/>
      <c r="X89" s="742"/>
      <c r="Y89" s="742"/>
      <c r="Z89" s="742"/>
      <c r="AA89" s="742"/>
      <c r="AB89" s="742"/>
      <c r="AC89" s="746"/>
      <c r="AD89" s="742"/>
      <c r="AE89" s="742"/>
      <c r="AF89" s="742"/>
      <c r="AG89" s="742"/>
      <c r="AH89" s="742"/>
      <c r="AI89" s="742"/>
      <c r="AJ89" s="742"/>
      <c r="AK89" s="747"/>
      <c r="AL89" s="742"/>
      <c r="AM89" s="742"/>
      <c r="AN89" s="742"/>
      <c r="AO89" s="742"/>
      <c r="AP89" s="742"/>
      <c r="AQ89" s="742"/>
      <c r="AR89" s="742"/>
      <c r="AS89" s="742"/>
      <c r="AT89" s="742"/>
      <c r="AU89" s="742"/>
      <c r="AV89" s="742"/>
      <c r="AW89" s="742"/>
      <c r="AX89" s="742"/>
      <c r="AY89" s="742"/>
      <c r="AZ89" s="742"/>
      <c r="BA89" s="742"/>
    </row>
    <row r="90" ht="15.75" customHeight="1">
      <c r="A90" s="739" t="s">
        <v>6152</v>
      </c>
      <c r="B90" s="756" t="s">
        <v>6212</v>
      </c>
      <c r="C90" s="666" t="s">
        <v>5451</v>
      </c>
      <c r="D90" s="751"/>
      <c r="E90" s="741" t="s">
        <v>5451</v>
      </c>
      <c r="F90" s="742"/>
      <c r="G90" s="742"/>
      <c r="H90" s="742"/>
      <c r="I90" s="742"/>
      <c r="J90" s="744" t="s">
        <v>799</v>
      </c>
      <c r="K90" s="742"/>
      <c r="L90" s="742"/>
      <c r="M90" s="660" t="s">
        <v>6213</v>
      </c>
      <c r="N90" s="742"/>
      <c r="O90" s="742"/>
      <c r="P90" s="741" t="s">
        <v>3474</v>
      </c>
      <c r="Q90" s="742"/>
      <c r="R90" s="742"/>
      <c r="S90" s="742"/>
      <c r="T90" s="742"/>
      <c r="U90" s="742"/>
      <c r="V90" s="742"/>
      <c r="W90" s="742"/>
      <c r="X90" s="742"/>
      <c r="Y90" s="742"/>
      <c r="Z90" s="742"/>
      <c r="AA90" s="742"/>
      <c r="AB90" s="742"/>
      <c r="AC90" s="746"/>
      <c r="AD90" s="742"/>
      <c r="AE90" s="742"/>
      <c r="AF90" s="742"/>
      <c r="AG90" s="760"/>
      <c r="AH90" s="742"/>
      <c r="AI90" s="742"/>
      <c r="AJ90" s="742"/>
      <c r="AK90" s="747"/>
      <c r="AL90" s="742"/>
      <c r="AM90" s="742"/>
      <c r="AN90" s="742"/>
      <c r="AO90" s="742"/>
      <c r="AP90" s="742"/>
      <c r="AQ90" s="745" t="s">
        <v>6214</v>
      </c>
      <c r="AR90" s="742"/>
      <c r="AS90" s="742"/>
      <c r="AT90" s="748"/>
      <c r="AU90" s="742"/>
      <c r="AV90" s="742"/>
      <c r="AW90" s="742"/>
      <c r="AX90" s="742"/>
      <c r="AY90" s="742"/>
      <c r="AZ90" s="742"/>
      <c r="BA90" s="742"/>
    </row>
    <row r="91" ht="15.75" customHeight="1">
      <c r="A91" s="739" t="s">
        <v>6162</v>
      </c>
      <c r="B91" s="756" t="s">
        <v>6215</v>
      </c>
      <c r="C91" s="759" t="s">
        <v>253</v>
      </c>
      <c r="D91" s="751"/>
      <c r="E91" s="742"/>
      <c r="F91" s="742"/>
      <c r="G91" s="742"/>
      <c r="H91" s="745" t="s">
        <v>1028</v>
      </c>
      <c r="I91" s="742"/>
      <c r="J91" s="741" t="s">
        <v>4436</v>
      </c>
      <c r="K91" s="742" t="s">
        <v>6216</v>
      </c>
      <c r="L91" s="742"/>
      <c r="M91" s="660" t="s">
        <v>6217</v>
      </c>
      <c r="N91" s="742"/>
      <c r="O91" s="742" t="s">
        <v>2264</v>
      </c>
      <c r="P91" s="745" t="s">
        <v>3475</v>
      </c>
      <c r="Q91" s="742"/>
      <c r="R91" s="742"/>
      <c r="S91" s="742"/>
      <c r="T91" s="742"/>
      <c r="U91" s="742"/>
      <c r="V91" s="742"/>
      <c r="W91" s="742"/>
      <c r="X91" s="742"/>
      <c r="Y91" s="742"/>
      <c r="Z91" s="742"/>
      <c r="AA91" s="742"/>
      <c r="AB91" s="742"/>
      <c r="AC91" s="746"/>
      <c r="AD91" s="742"/>
      <c r="AE91" s="742"/>
      <c r="AF91" s="742"/>
      <c r="AG91" s="742"/>
      <c r="AH91" s="742"/>
      <c r="AI91" s="742"/>
      <c r="AJ91" s="742"/>
      <c r="AK91" s="747"/>
      <c r="AL91" s="742"/>
      <c r="AM91" s="742"/>
      <c r="AN91" s="742"/>
      <c r="AO91" s="742"/>
      <c r="AP91" s="742"/>
      <c r="AQ91" s="742"/>
      <c r="AR91" s="742"/>
      <c r="AS91" s="742"/>
      <c r="AT91" s="742"/>
      <c r="AU91" s="742"/>
      <c r="AV91" s="742"/>
      <c r="AW91" s="742"/>
      <c r="AX91" s="742"/>
      <c r="AY91" s="742"/>
      <c r="AZ91" s="742"/>
      <c r="BA91" s="742"/>
    </row>
    <row r="92" ht="15.75" customHeight="1">
      <c r="A92" s="762"/>
      <c r="B92" s="758" t="s">
        <v>6218</v>
      </c>
      <c r="C92" s="666"/>
      <c r="D92" s="751"/>
      <c r="E92" s="742"/>
      <c r="F92" s="742"/>
      <c r="G92" s="742"/>
      <c r="H92" s="742"/>
      <c r="I92" s="742"/>
      <c r="J92" s="742"/>
      <c r="K92" s="742"/>
      <c r="L92" s="742"/>
      <c r="M92" s="742"/>
      <c r="N92" s="742"/>
      <c r="O92" s="742"/>
      <c r="P92" s="742"/>
      <c r="Q92" s="742"/>
      <c r="R92" s="742"/>
      <c r="S92" s="742"/>
      <c r="T92" s="742"/>
      <c r="U92" s="742"/>
      <c r="V92" s="742"/>
      <c r="W92" s="742"/>
      <c r="X92" s="742"/>
      <c r="Y92" s="742"/>
      <c r="Z92" s="742"/>
      <c r="AA92" s="742"/>
      <c r="AB92" s="742"/>
      <c r="AC92" s="746"/>
      <c r="AD92" s="742"/>
      <c r="AE92" s="742"/>
      <c r="AF92" s="742"/>
      <c r="AG92" s="742"/>
      <c r="AH92" s="742"/>
      <c r="AI92" s="742"/>
      <c r="AJ92" s="742"/>
      <c r="AK92" s="747"/>
      <c r="AL92" s="742"/>
      <c r="AM92" s="742"/>
      <c r="AN92" s="742"/>
      <c r="AO92" s="742"/>
      <c r="AP92" s="742"/>
      <c r="AQ92" s="742"/>
      <c r="AR92" s="742"/>
      <c r="AS92" s="742"/>
      <c r="AT92" s="742"/>
      <c r="AU92" s="742"/>
      <c r="AV92" s="742"/>
      <c r="AW92" s="742"/>
      <c r="AX92" s="742"/>
      <c r="AY92" s="742"/>
      <c r="AZ92" s="742"/>
      <c r="BA92" s="742"/>
    </row>
    <row r="93" ht="15.75" customHeight="1">
      <c r="A93" s="749" t="s">
        <v>6035</v>
      </c>
      <c r="B93" s="754" t="s">
        <v>6215</v>
      </c>
      <c r="C93" s="666" t="s">
        <v>254</v>
      </c>
      <c r="D93" s="741" t="s">
        <v>472</v>
      </c>
      <c r="E93" s="741" t="s">
        <v>2085</v>
      </c>
      <c r="F93" s="742"/>
      <c r="G93" s="742"/>
      <c r="H93" s="742"/>
      <c r="I93" s="742"/>
      <c r="J93" s="741" t="s">
        <v>6219</v>
      </c>
      <c r="K93" s="742"/>
      <c r="L93" s="742"/>
      <c r="M93" s="742"/>
      <c r="N93" s="741" t="s">
        <v>635</v>
      </c>
      <c r="O93" s="744" t="str">
        <f>HYPERLINK("https://youtu.be/fN_8rgua0Xs","36.26")</f>
        <v>36.26</v>
      </c>
      <c r="P93" s="742"/>
      <c r="Q93" s="742"/>
      <c r="R93" s="742"/>
      <c r="S93" s="742"/>
      <c r="T93" s="742"/>
      <c r="U93" s="742"/>
      <c r="V93" s="742"/>
      <c r="W93" s="742"/>
      <c r="X93" s="742"/>
      <c r="Y93" s="742"/>
      <c r="Z93" s="742"/>
      <c r="AA93" s="742"/>
      <c r="AB93" s="742"/>
      <c r="AC93" s="746"/>
      <c r="AD93" s="742"/>
      <c r="AE93" s="742"/>
      <c r="AF93" s="742"/>
      <c r="AG93" s="742"/>
      <c r="AH93" s="742"/>
      <c r="AI93" s="742"/>
      <c r="AJ93" s="742"/>
      <c r="AK93" s="747"/>
      <c r="AL93" s="742"/>
      <c r="AM93" s="742"/>
      <c r="AN93" s="742"/>
      <c r="AO93" s="742"/>
      <c r="AP93" s="742"/>
      <c r="AQ93" s="742"/>
      <c r="AR93" s="742"/>
      <c r="AS93" s="742"/>
      <c r="AT93" s="742"/>
      <c r="AU93" s="742"/>
      <c r="AV93" s="742"/>
      <c r="AW93" s="742"/>
      <c r="AX93" s="742"/>
      <c r="AY93" s="742"/>
      <c r="AZ93" s="742"/>
      <c r="BA93" s="742"/>
    </row>
    <row r="94" ht="15.75" customHeight="1">
      <c r="A94" s="762"/>
      <c r="B94" s="758" t="s">
        <v>6218</v>
      </c>
      <c r="C94" s="666"/>
      <c r="D94" s="751"/>
      <c r="E94" s="742"/>
      <c r="F94" s="742"/>
      <c r="G94" s="742"/>
      <c r="H94" s="742"/>
      <c r="I94" s="742"/>
      <c r="J94" s="742"/>
      <c r="K94" s="742"/>
      <c r="L94" s="742"/>
      <c r="M94" s="742"/>
      <c r="N94" s="742"/>
      <c r="O94" s="742"/>
      <c r="P94" s="742"/>
      <c r="Q94" s="742"/>
      <c r="R94" s="742"/>
      <c r="S94" s="742"/>
      <c r="T94" s="742"/>
      <c r="U94" s="742"/>
      <c r="V94" s="742"/>
      <c r="W94" s="742"/>
      <c r="X94" s="742"/>
      <c r="Y94" s="742"/>
      <c r="Z94" s="742"/>
      <c r="AA94" s="742"/>
      <c r="AB94" s="742"/>
      <c r="AC94" s="746"/>
      <c r="AD94" s="742"/>
      <c r="AE94" s="742"/>
      <c r="AF94" s="742"/>
      <c r="AG94" s="742"/>
      <c r="AH94" s="742"/>
      <c r="AI94" s="742"/>
      <c r="AJ94" s="742"/>
      <c r="AK94" s="747"/>
      <c r="AL94" s="742"/>
      <c r="AM94" s="742"/>
      <c r="AN94" s="742"/>
      <c r="AO94" s="742"/>
      <c r="AP94" s="742"/>
      <c r="AQ94" s="742"/>
      <c r="AR94" s="742"/>
      <c r="AS94" s="742"/>
      <c r="AT94" s="742"/>
      <c r="AU94" s="742"/>
      <c r="AV94" s="742"/>
      <c r="AW94" s="742"/>
      <c r="AX94" s="742"/>
      <c r="AY94" s="742"/>
      <c r="AZ94" s="742"/>
      <c r="BA94" s="742"/>
    </row>
    <row r="95" ht="15.75" customHeight="1">
      <c r="A95" s="749" t="s">
        <v>6041</v>
      </c>
      <c r="B95" s="763" t="s">
        <v>6207</v>
      </c>
      <c r="C95" s="666" t="s">
        <v>2762</v>
      </c>
      <c r="D95" s="751"/>
      <c r="E95" s="742"/>
      <c r="F95" s="742"/>
      <c r="G95" s="742"/>
      <c r="H95" s="742"/>
      <c r="I95" s="742"/>
      <c r="J95" s="741" t="s">
        <v>3999</v>
      </c>
      <c r="K95" s="742"/>
      <c r="L95" s="742"/>
      <c r="M95" s="742"/>
      <c r="N95" s="742"/>
      <c r="O95" s="751"/>
      <c r="P95" s="742"/>
      <c r="Q95" s="742"/>
      <c r="R95" s="742"/>
      <c r="S95" s="742"/>
      <c r="T95" s="742"/>
      <c r="U95" s="742"/>
      <c r="V95" s="742"/>
      <c r="W95" s="742"/>
      <c r="X95" s="742"/>
      <c r="Y95" s="742"/>
      <c r="Z95" s="742"/>
      <c r="AA95" s="742"/>
      <c r="AB95" s="742"/>
      <c r="AC95" s="746"/>
      <c r="AD95" s="742"/>
      <c r="AE95" s="742"/>
      <c r="AF95" s="742"/>
      <c r="AG95" s="742"/>
      <c r="AH95" s="742"/>
      <c r="AI95" s="742"/>
      <c r="AJ95" s="742"/>
      <c r="AK95" s="747"/>
      <c r="AL95" s="742"/>
      <c r="AM95" s="742"/>
      <c r="AN95" s="742"/>
      <c r="AO95" s="742"/>
      <c r="AP95" s="742"/>
      <c r="AQ95" s="742"/>
      <c r="AR95" s="742"/>
      <c r="AS95" s="742"/>
      <c r="AT95" s="742"/>
      <c r="AU95" s="742"/>
      <c r="AV95" s="742"/>
      <c r="AW95" s="742"/>
      <c r="AX95" s="742"/>
      <c r="AY95" s="742"/>
      <c r="AZ95" s="742"/>
      <c r="BA95" s="742"/>
    </row>
    <row r="96" ht="15.75" customHeight="1">
      <c r="A96" s="762"/>
      <c r="B96" s="758" t="s">
        <v>6218</v>
      </c>
      <c r="C96" s="666"/>
      <c r="D96" s="751"/>
      <c r="E96" s="742"/>
      <c r="F96" s="742"/>
      <c r="G96" s="742"/>
      <c r="H96" s="742"/>
      <c r="I96" s="742"/>
      <c r="J96" s="742"/>
      <c r="K96" s="742"/>
      <c r="L96" s="742"/>
      <c r="M96" s="742"/>
      <c r="N96" s="742"/>
      <c r="O96" s="742"/>
      <c r="P96" s="742"/>
      <c r="Q96" s="742"/>
      <c r="R96" s="742"/>
      <c r="S96" s="742"/>
      <c r="T96" s="742"/>
      <c r="U96" s="742"/>
      <c r="V96" s="742"/>
      <c r="W96" s="742"/>
      <c r="X96" s="742"/>
      <c r="Y96" s="742"/>
      <c r="Z96" s="742"/>
      <c r="AA96" s="742"/>
      <c r="AB96" s="742"/>
      <c r="AC96" s="746"/>
      <c r="AD96" s="742"/>
      <c r="AE96" s="742"/>
      <c r="AF96" s="742"/>
      <c r="AG96" s="742"/>
      <c r="AH96" s="742"/>
      <c r="AI96" s="742"/>
      <c r="AJ96" s="742"/>
      <c r="AK96" s="747"/>
      <c r="AL96" s="742"/>
      <c r="AM96" s="742"/>
      <c r="AN96" s="742"/>
      <c r="AO96" s="742"/>
      <c r="AP96" s="742"/>
      <c r="AQ96" s="742"/>
      <c r="AR96" s="742"/>
      <c r="AS96" s="742"/>
      <c r="AT96" s="742"/>
      <c r="AU96" s="742"/>
      <c r="AV96" s="742"/>
      <c r="AW96" s="742"/>
      <c r="AX96" s="742"/>
      <c r="AY96" s="742"/>
      <c r="AZ96" s="742"/>
      <c r="BA96" s="742"/>
    </row>
    <row r="97" ht="15.75" customHeight="1">
      <c r="A97" s="739" t="s">
        <v>6183</v>
      </c>
      <c r="B97" s="756" t="s">
        <v>6066</v>
      </c>
      <c r="C97" s="666" t="str">
        <f>HYPERLINK("https://youtu.be/v1WXz9d1jVU","1:11.53")</f>
        <v>1:11.53</v>
      </c>
      <c r="D97" s="751"/>
      <c r="E97" s="742"/>
      <c r="F97" s="742"/>
      <c r="G97" s="742"/>
      <c r="H97" s="742"/>
      <c r="I97" s="742"/>
      <c r="J97" s="742"/>
      <c r="K97" s="742"/>
      <c r="L97" s="742"/>
      <c r="M97" s="742"/>
      <c r="N97" s="742"/>
      <c r="O97" s="744" t="str">
        <f>HYPERLINK("https://youtu.be/v1WXz9d1jVU","1:11.53")</f>
        <v>1:11.53</v>
      </c>
      <c r="P97" s="742"/>
      <c r="Q97" s="742"/>
      <c r="R97" s="742"/>
      <c r="S97" s="742"/>
      <c r="T97" s="742"/>
      <c r="U97" s="742"/>
      <c r="V97" s="742"/>
      <c r="W97" s="742"/>
      <c r="X97" s="742"/>
      <c r="Y97" s="742"/>
      <c r="Z97" s="742"/>
      <c r="AA97" s="742"/>
      <c r="AB97" s="742"/>
      <c r="AC97" s="746"/>
      <c r="AD97" s="742"/>
      <c r="AE97" s="742"/>
      <c r="AF97" s="742"/>
      <c r="AG97" s="742"/>
      <c r="AH97" s="742"/>
      <c r="AI97" s="742"/>
      <c r="AJ97" s="742"/>
      <c r="AK97" s="747"/>
      <c r="AL97" s="742"/>
      <c r="AM97" s="742"/>
      <c r="AN97" s="742"/>
      <c r="AO97" s="742"/>
      <c r="AP97" s="742"/>
      <c r="AQ97" s="742"/>
      <c r="AR97" s="742"/>
      <c r="AS97" s="742"/>
      <c r="AT97" s="742"/>
      <c r="AU97" s="742"/>
      <c r="AV97" s="742"/>
      <c r="AW97" s="742"/>
      <c r="AX97" s="742"/>
      <c r="AY97" s="742"/>
      <c r="AZ97" s="742"/>
      <c r="BA97" s="742"/>
    </row>
    <row r="98" ht="15.75" customHeight="1">
      <c r="A98" s="764"/>
      <c r="B98" s="758" t="s">
        <v>6218</v>
      </c>
      <c r="C98" s="759" t="s">
        <v>571</v>
      </c>
      <c r="D98" s="751"/>
      <c r="E98" s="742"/>
      <c r="F98" s="742"/>
      <c r="G98" s="742"/>
      <c r="H98" s="743" t="s">
        <v>1029</v>
      </c>
      <c r="I98" s="742"/>
      <c r="J98" s="741" t="s">
        <v>1374</v>
      </c>
      <c r="K98" s="742" t="s">
        <v>6220</v>
      </c>
      <c r="L98" s="742"/>
      <c r="M98" s="660" t="s">
        <v>571</v>
      </c>
      <c r="N98" s="742"/>
      <c r="O98" s="742"/>
      <c r="P98" s="745" t="s">
        <v>3477</v>
      </c>
      <c r="Q98" s="742"/>
      <c r="R98" s="742"/>
      <c r="S98" s="742"/>
      <c r="T98" s="742"/>
      <c r="U98" s="742"/>
      <c r="V98" s="742"/>
      <c r="W98" s="742"/>
      <c r="X98" s="742"/>
      <c r="Y98" s="742"/>
      <c r="Z98" s="742"/>
      <c r="AA98" s="742"/>
      <c r="AB98" s="742"/>
      <c r="AC98" s="746"/>
      <c r="AD98" s="742"/>
      <c r="AE98" s="742"/>
      <c r="AF98" s="742"/>
      <c r="AG98" s="742"/>
      <c r="AH98" s="742"/>
      <c r="AI98" s="742"/>
      <c r="AJ98" s="742"/>
      <c r="AK98" s="747"/>
      <c r="AL98" s="742"/>
      <c r="AM98" s="742"/>
      <c r="AN98" s="742"/>
      <c r="AO98" s="742"/>
      <c r="AP98" s="742"/>
      <c r="AQ98" s="742"/>
      <c r="AR98" s="742"/>
      <c r="AS98" s="742"/>
      <c r="AT98" s="742"/>
      <c r="AU98" s="742"/>
      <c r="AV98" s="742"/>
      <c r="AW98" s="742"/>
      <c r="AX98" s="742"/>
      <c r="AY98" s="742"/>
      <c r="AZ98" s="742"/>
      <c r="BA98" s="742"/>
    </row>
    <row r="99" ht="15.75" customHeight="1">
      <c r="A99" s="739" t="s">
        <v>6128</v>
      </c>
      <c r="B99" s="756" t="s">
        <v>6129</v>
      </c>
      <c r="C99" s="653" t="s">
        <v>331</v>
      </c>
      <c r="D99" s="741" t="s">
        <v>6204</v>
      </c>
      <c r="E99" s="741" t="s">
        <v>735</v>
      </c>
      <c r="F99" s="748" t="s">
        <v>2326</v>
      </c>
      <c r="G99" s="742"/>
      <c r="H99" s="742"/>
      <c r="I99" s="741" t="s">
        <v>6204</v>
      </c>
      <c r="J99" s="742"/>
      <c r="K99" s="744" t="str">
        <f>HYPERLINK("https://youtu.be/NIfI1hsvvFQ","19.73")</f>
        <v>19.73</v>
      </c>
      <c r="L99" s="745" t="s">
        <v>2617</v>
      </c>
      <c r="M99" s="765" t="s">
        <v>331</v>
      </c>
      <c r="N99" s="742"/>
      <c r="O99" s="744" t="str">
        <f>HYPERLINK("https://youtu.be/vlD8b3WQME8","20.08")</f>
        <v>20.08</v>
      </c>
      <c r="P99" s="743" t="s">
        <v>2919</v>
      </c>
      <c r="Q99" s="742"/>
      <c r="R99" s="742"/>
      <c r="S99" s="742"/>
      <c r="T99" s="742"/>
      <c r="U99" s="742"/>
      <c r="V99" s="742"/>
      <c r="W99" s="742"/>
      <c r="X99" s="742"/>
      <c r="Y99" s="742"/>
      <c r="Z99" s="742"/>
      <c r="AA99" s="742"/>
      <c r="AB99" s="742"/>
      <c r="AC99" s="746"/>
      <c r="AD99" s="742"/>
      <c r="AE99" s="742"/>
      <c r="AF99" s="742"/>
      <c r="AG99" s="742"/>
      <c r="AH99" s="742"/>
      <c r="AI99" s="742"/>
      <c r="AJ99" s="742"/>
      <c r="AK99" s="747"/>
      <c r="AL99" s="742"/>
      <c r="AM99" s="742"/>
      <c r="AN99" s="742"/>
      <c r="AO99" s="742"/>
      <c r="AP99" s="742"/>
      <c r="AQ99" s="742"/>
      <c r="AR99" s="742"/>
      <c r="AS99" s="742"/>
      <c r="AT99" s="766" t="s">
        <v>1561</v>
      </c>
      <c r="AU99" s="742"/>
      <c r="AV99" s="742"/>
      <c r="AW99" s="742"/>
      <c r="AX99" s="742"/>
      <c r="AY99" s="742"/>
      <c r="AZ99" s="742"/>
      <c r="BA99" s="742"/>
    </row>
    <row r="100" ht="15.75" customHeight="1">
      <c r="A100" s="764"/>
      <c r="B100" s="758" t="s">
        <v>6131</v>
      </c>
      <c r="C100" s="666" t="s">
        <v>572</v>
      </c>
      <c r="D100" s="741" t="s">
        <v>864</v>
      </c>
      <c r="E100" s="742"/>
      <c r="F100" s="741" t="s">
        <v>950</v>
      </c>
      <c r="G100" s="741" t="s">
        <v>2332</v>
      </c>
      <c r="H100" s="743" t="s">
        <v>864</v>
      </c>
      <c r="I100" s="745" t="s">
        <v>950</v>
      </c>
      <c r="J100" s="741" t="s">
        <v>572</v>
      </c>
      <c r="K100" s="742"/>
      <c r="L100" s="741" t="s">
        <v>256</v>
      </c>
      <c r="M100" s="660" t="s">
        <v>2868</v>
      </c>
      <c r="N100" s="742"/>
      <c r="O100" s="742"/>
      <c r="P100" s="765" t="s">
        <v>2868</v>
      </c>
      <c r="Q100" s="742"/>
      <c r="R100" s="742"/>
      <c r="S100" s="742"/>
      <c r="T100" s="742"/>
      <c r="U100" s="742"/>
      <c r="V100" s="741" t="s">
        <v>572</v>
      </c>
      <c r="W100" s="742"/>
      <c r="X100" s="742"/>
      <c r="Y100" s="742"/>
      <c r="Z100" s="742"/>
      <c r="AA100" s="742"/>
      <c r="AB100" s="742"/>
      <c r="AC100" s="746"/>
      <c r="AD100" s="742"/>
      <c r="AE100" s="742"/>
      <c r="AF100" s="742"/>
      <c r="AG100" s="742"/>
      <c r="AH100" s="742"/>
      <c r="AI100" s="742"/>
      <c r="AJ100" s="742"/>
      <c r="AK100" s="747"/>
      <c r="AL100" s="742"/>
      <c r="AM100" s="742"/>
      <c r="AN100" s="742"/>
      <c r="AO100" s="742"/>
      <c r="AP100" s="742"/>
      <c r="AQ100" s="742"/>
      <c r="AR100" s="742"/>
      <c r="AS100" s="742"/>
      <c r="AT100" s="742"/>
      <c r="AU100" s="742"/>
      <c r="AV100" s="742"/>
      <c r="AW100" s="742"/>
      <c r="AX100" s="742"/>
      <c r="AY100" s="742"/>
      <c r="AZ100" s="742"/>
      <c r="BA100" s="742"/>
    </row>
    <row r="101" ht="15.75" customHeight="1">
      <c r="A101" s="739" t="s">
        <v>6132</v>
      </c>
      <c r="B101" s="756" t="s">
        <v>6221</v>
      </c>
      <c r="C101" s="653" t="s">
        <v>3560</v>
      </c>
      <c r="D101" s="751"/>
      <c r="E101" s="743" t="s">
        <v>3560</v>
      </c>
      <c r="F101" s="742"/>
      <c r="G101" s="742"/>
      <c r="H101" s="742"/>
      <c r="I101" s="742"/>
      <c r="J101" s="741" t="s">
        <v>6222</v>
      </c>
      <c r="K101" s="742"/>
      <c r="L101" s="742"/>
      <c r="M101" s="742"/>
      <c r="N101" s="742"/>
      <c r="O101" s="742" t="s">
        <v>5063</v>
      </c>
      <c r="P101" s="741" t="s">
        <v>3611</v>
      </c>
      <c r="Q101" s="742"/>
      <c r="R101" s="742"/>
      <c r="S101" s="742"/>
      <c r="T101" s="742"/>
      <c r="U101" s="742"/>
      <c r="V101" s="742"/>
      <c r="W101" s="742"/>
      <c r="X101" s="742"/>
      <c r="Y101" s="742"/>
      <c r="Z101" s="742"/>
      <c r="AA101" s="742"/>
      <c r="AB101" s="742"/>
      <c r="AC101" s="746"/>
      <c r="AD101" s="742"/>
      <c r="AE101" s="742"/>
      <c r="AF101" s="742"/>
      <c r="AG101" s="742"/>
      <c r="AH101" s="742"/>
      <c r="AI101" s="742"/>
      <c r="AJ101" s="742"/>
      <c r="AK101" s="747"/>
      <c r="AL101" s="742"/>
      <c r="AM101" s="741" t="s">
        <v>5692</v>
      </c>
      <c r="AN101" s="742"/>
      <c r="AO101" s="742"/>
      <c r="AP101" s="742"/>
      <c r="AQ101" s="742"/>
      <c r="AR101" s="742"/>
      <c r="AS101" s="742"/>
      <c r="AT101" s="742"/>
      <c r="AU101" s="742"/>
      <c r="AV101" s="742"/>
      <c r="AW101" s="742"/>
      <c r="AX101" s="742"/>
      <c r="AY101" s="742"/>
      <c r="AZ101" s="742"/>
      <c r="BA101" s="742"/>
    </row>
    <row r="102" ht="15.75" customHeight="1">
      <c r="A102" s="764"/>
      <c r="B102" s="758" t="s">
        <v>6223</v>
      </c>
      <c r="C102" s="653" t="s">
        <v>1598</v>
      </c>
      <c r="D102" s="751"/>
      <c r="E102" s="741" t="s">
        <v>1598</v>
      </c>
      <c r="F102" s="753"/>
      <c r="G102" s="742"/>
      <c r="H102" s="752" t="s">
        <v>137</v>
      </c>
      <c r="I102" s="742"/>
      <c r="J102" s="660" t="s">
        <v>1002</v>
      </c>
      <c r="K102" s="751"/>
      <c r="L102" s="745" t="s">
        <v>2279</v>
      </c>
      <c r="M102" s="741" t="s">
        <v>1065</v>
      </c>
      <c r="N102" s="742"/>
      <c r="O102" s="742"/>
      <c r="P102" s="755" t="s">
        <v>118</v>
      </c>
      <c r="Q102" s="742" t="s">
        <v>2533</v>
      </c>
      <c r="R102" s="742"/>
      <c r="S102" s="742"/>
      <c r="T102" s="742"/>
      <c r="U102" s="742" t="s">
        <v>6224</v>
      </c>
      <c r="V102" s="742"/>
      <c r="W102" s="742"/>
      <c r="X102" s="742"/>
      <c r="Y102" s="742"/>
      <c r="Z102" s="742"/>
      <c r="AA102" s="741" t="s">
        <v>4063</v>
      </c>
      <c r="AB102" s="742"/>
      <c r="AC102" s="746"/>
      <c r="AD102" s="742"/>
      <c r="AE102" s="742"/>
      <c r="AF102" s="742"/>
      <c r="AG102" s="742"/>
      <c r="AH102" s="742"/>
      <c r="AI102" s="742"/>
      <c r="AJ102" s="742"/>
      <c r="AK102" s="747"/>
      <c r="AL102" s="742"/>
      <c r="AM102" s="742"/>
      <c r="AN102" s="742"/>
      <c r="AO102" s="742"/>
      <c r="AP102" s="742"/>
      <c r="AQ102" s="742"/>
      <c r="AR102" s="742"/>
      <c r="AS102" s="742"/>
      <c r="AT102" s="748" t="s">
        <v>3586</v>
      </c>
      <c r="AU102" s="742"/>
      <c r="AV102" s="742"/>
      <c r="AW102" s="742"/>
      <c r="AX102" s="742"/>
      <c r="AY102" s="742"/>
      <c r="AZ102" s="742"/>
      <c r="BA102" s="742"/>
    </row>
    <row r="103" ht="15.75" customHeight="1">
      <c r="A103" s="764"/>
      <c r="B103" s="758" t="s">
        <v>6225</v>
      </c>
      <c r="C103" s="666" t="s">
        <v>6226</v>
      </c>
      <c r="D103" s="741" t="s">
        <v>6226</v>
      </c>
      <c r="E103" s="743" t="s">
        <v>537</v>
      </c>
      <c r="F103" s="741" t="s">
        <v>951</v>
      </c>
      <c r="G103" s="741" t="s">
        <v>6227</v>
      </c>
      <c r="H103" s="742"/>
      <c r="I103" s="742"/>
      <c r="J103" s="742"/>
      <c r="K103" s="755" t="s">
        <v>372</v>
      </c>
      <c r="L103" s="745" t="s">
        <v>5625</v>
      </c>
      <c r="M103" s="713" t="s">
        <v>6228</v>
      </c>
      <c r="N103" s="741" t="s">
        <v>6229</v>
      </c>
      <c r="O103" s="742"/>
      <c r="P103" s="765" t="s">
        <v>1630</v>
      </c>
      <c r="Q103" s="745" t="s">
        <v>1963</v>
      </c>
      <c r="R103" s="742"/>
      <c r="S103" s="742"/>
      <c r="T103" s="742"/>
      <c r="U103" s="742"/>
      <c r="V103" s="742"/>
      <c r="W103" s="742"/>
      <c r="X103" s="742"/>
      <c r="Y103" s="742"/>
      <c r="Z103" s="742"/>
      <c r="AA103" s="742"/>
      <c r="AB103" s="742"/>
      <c r="AC103" s="746"/>
      <c r="AD103" s="742"/>
      <c r="AE103" s="742"/>
      <c r="AF103" s="742"/>
      <c r="AG103" s="742"/>
      <c r="AH103" s="742"/>
      <c r="AI103" s="742"/>
      <c r="AJ103" s="742"/>
      <c r="AK103" s="747"/>
      <c r="AL103" s="742"/>
      <c r="AM103" s="742"/>
      <c r="AN103" s="742"/>
      <c r="AO103" s="742"/>
      <c r="AP103" s="742"/>
      <c r="AQ103" s="742"/>
      <c r="AR103" s="742"/>
      <c r="AS103" s="742"/>
      <c r="AT103" s="766" t="s">
        <v>3495</v>
      </c>
      <c r="AU103" s="742"/>
      <c r="AV103" s="742"/>
      <c r="AW103" s="742"/>
      <c r="AX103" s="742"/>
      <c r="AY103" s="742"/>
      <c r="AZ103" s="742"/>
      <c r="BA103" s="742"/>
    </row>
    <row r="104" ht="15.75" customHeight="1">
      <c r="A104" s="764"/>
      <c r="B104" s="758" t="s">
        <v>6230</v>
      </c>
      <c r="C104" s="666" t="s">
        <v>6231</v>
      </c>
      <c r="D104" s="751"/>
      <c r="E104" s="742"/>
      <c r="F104" s="742"/>
      <c r="G104" s="742"/>
      <c r="H104" s="742"/>
      <c r="I104" s="742"/>
      <c r="J104" s="742"/>
      <c r="K104" s="742"/>
      <c r="L104" s="742"/>
      <c r="M104" s="742"/>
      <c r="N104" s="742"/>
      <c r="O104" s="742"/>
      <c r="P104" s="742"/>
      <c r="Q104" s="742"/>
      <c r="R104" s="741" t="s">
        <v>6232</v>
      </c>
      <c r="S104" s="742"/>
      <c r="T104" s="742"/>
      <c r="U104" s="742"/>
      <c r="V104" s="742"/>
      <c r="W104" s="742"/>
      <c r="X104" s="742"/>
      <c r="Y104" s="742"/>
      <c r="Z104" s="742"/>
      <c r="AA104" s="742"/>
      <c r="AB104" s="742"/>
      <c r="AC104" s="746"/>
      <c r="AD104" s="742"/>
      <c r="AE104" s="742"/>
      <c r="AF104" s="742"/>
      <c r="AG104" s="742"/>
      <c r="AH104" s="742"/>
      <c r="AI104" s="742"/>
      <c r="AJ104" s="742"/>
      <c r="AK104" s="747"/>
      <c r="AL104" s="742"/>
      <c r="AM104" s="742"/>
      <c r="AN104" s="742"/>
      <c r="AO104" s="742"/>
      <c r="AP104" s="742"/>
      <c r="AQ104" s="742"/>
      <c r="AR104" s="742"/>
      <c r="AS104" s="742"/>
      <c r="AT104" s="742"/>
      <c r="AU104" s="742"/>
      <c r="AV104" s="742"/>
      <c r="AW104" s="742"/>
      <c r="AX104" s="742"/>
      <c r="AY104" s="742"/>
      <c r="AZ104" s="742"/>
      <c r="BA104" s="742"/>
    </row>
    <row r="105" ht="15.75" customHeight="1">
      <c r="A105" s="764"/>
      <c r="B105" s="758" t="s">
        <v>6233</v>
      </c>
      <c r="C105" s="666"/>
      <c r="D105" s="751"/>
      <c r="E105" s="742"/>
      <c r="F105" s="742"/>
      <c r="G105" s="742"/>
      <c r="H105" s="742"/>
      <c r="I105" s="742"/>
      <c r="J105" s="742"/>
      <c r="K105" s="742"/>
      <c r="L105" s="742"/>
      <c r="M105" s="742"/>
      <c r="N105" s="742"/>
      <c r="O105" s="742"/>
      <c r="P105" s="742"/>
      <c r="Q105" s="742"/>
      <c r="R105" s="742"/>
      <c r="S105" s="742"/>
      <c r="T105" s="742"/>
      <c r="U105" s="742"/>
      <c r="V105" s="742"/>
      <c r="W105" s="742"/>
      <c r="X105" s="742"/>
      <c r="Y105" s="742"/>
      <c r="Z105" s="742"/>
      <c r="AA105" s="742"/>
      <c r="AB105" s="742"/>
      <c r="AC105" s="746"/>
      <c r="AD105" s="742"/>
      <c r="AE105" s="742"/>
      <c r="AF105" s="742"/>
      <c r="AG105" s="742"/>
      <c r="AH105" s="742"/>
      <c r="AI105" s="742"/>
      <c r="AJ105" s="742"/>
      <c r="AK105" s="747"/>
      <c r="AL105" s="742"/>
      <c r="AM105" s="742"/>
      <c r="AN105" s="742"/>
      <c r="AO105" s="742"/>
      <c r="AP105" s="742"/>
      <c r="AQ105" s="742"/>
      <c r="AR105" s="742"/>
      <c r="AS105" s="742"/>
      <c r="AT105" s="742"/>
      <c r="AU105" s="742"/>
      <c r="AV105" s="742"/>
      <c r="AW105" s="742"/>
      <c r="AX105" s="742"/>
      <c r="AY105" s="742"/>
      <c r="AZ105" s="742"/>
      <c r="BA105" s="742"/>
    </row>
    <row r="106" ht="15.75" customHeight="1">
      <c r="A106" s="739" t="s">
        <v>6234</v>
      </c>
      <c r="B106" s="767" t="s">
        <v>6021</v>
      </c>
      <c r="C106" s="666" t="s">
        <v>257</v>
      </c>
      <c r="D106" s="751"/>
      <c r="E106" s="741" t="s">
        <v>513</v>
      </c>
      <c r="F106" s="741" t="s">
        <v>952</v>
      </c>
      <c r="G106" s="741" t="s">
        <v>2296</v>
      </c>
      <c r="H106" s="745" t="s">
        <v>1495</v>
      </c>
      <c r="I106" s="742"/>
      <c r="J106" s="660" t="s">
        <v>302</v>
      </c>
      <c r="K106" s="744" t="str">
        <f>HYPERLINK("https://youtu.be/JiJPMQx9xwU","31.85")</f>
        <v>31.85</v>
      </c>
      <c r="L106" s="742"/>
      <c r="M106" s="742"/>
      <c r="N106" s="742"/>
      <c r="O106" s="742"/>
      <c r="P106" s="742"/>
      <c r="Q106" s="742"/>
      <c r="R106" s="742"/>
      <c r="S106" s="742"/>
      <c r="T106" s="742"/>
      <c r="U106" s="742"/>
      <c r="V106" s="742"/>
      <c r="W106" s="742"/>
      <c r="X106" s="742"/>
      <c r="Y106" s="742"/>
      <c r="Z106" s="742"/>
      <c r="AA106" s="742"/>
      <c r="AB106" s="742"/>
      <c r="AC106" s="746"/>
      <c r="AD106" s="742"/>
      <c r="AE106" s="742"/>
      <c r="AF106" s="742"/>
      <c r="AG106" s="742"/>
      <c r="AH106" s="742"/>
      <c r="AI106" s="742"/>
      <c r="AJ106" s="742"/>
      <c r="AK106" s="747"/>
      <c r="AL106" s="742"/>
      <c r="AM106" s="742"/>
      <c r="AN106" s="742"/>
      <c r="AO106" s="742"/>
      <c r="AP106" s="742"/>
      <c r="AQ106" s="742"/>
      <c r="AR106" s="742"/>
      <c r="AS106" s="742"/>
      <c r="AT106" s="742"/>
      <c r="AU106" s="742"/>
      <c r="AV106" s="742"/>
      <c r="AW106" s="742"/>
      <c r="AX106" s="742"/>
      <c r="AY106" s="742"/>
      <c r="AZ106" s="742"/>
      <c r="BA106" s="742"/>
    </row>
    <row r="107" ht="15.75" customHeight="1">
      <c r="A107" s="739" t="s">
        <v>57</v>
      </c>
      <c r="B107" s="767" t="s">
        <v>6207</v>
      </c>
      <c r="C107" s="666" t="s">
        <v>2651</v>
      </c>
      <c r="D107" s="751"/>
      <c r="E107" s="742"/>
      <c r="F107" s="742"/>
      <c r="G107" s="742"/>
      <c r="H107" s="745" t="s">
        <v>1033</v>
      </c>
      <c r="I107" s="742"/>
      <c r="J107" s="742"/>
      <c r="K107" s="741" t="s">
        <v>6235</v>
      </c>
      <c r="L107" s="742"/>
      <c r="M107" s="742"/>
      <c r="N107" s="742"/>
      <c r="O107" s="742"/>
      <c r="P107" s="742"/>
      <c r="Q107" s="742"/>
      <c r="R107" s="742"/>
      <c r="S107" s="742"/>
      <c r="T107" s="742"/>
      <c r="U107" s="742"/>
      <c r="V107" s="742"/>
      <c r="W107" s="742"/>
      <c r="X107" s="742"/>
      <c r="Y107" s="742"/>
      <c r="Z107" s="742"/>
      <c r="AA107" s="742"/>
      <c r="AB107" s="742"/>
      <c r="AC107" s="746"/>
      <c r="AD107" s="742"/>
      <c r="AE107" s="742"/>
      <c r="AF107" s="742"/>
      <c r="AG107" s="742"/>
      <c r="AH107" s="742"/>
      <c r="AI107" s="742"/>
      <c r="AJ107" s="742"/>
      <c r="AK107" s="747"/>
      <c r="AL107" s="742"/>
      <c r="AM107" s="742"/>
      <c r="AN107" s="742"/>
      <c r="AO107" s="742"/>
      <c r="AP107" s="742"/>
      <c r="AQ107" s="742"/>
      <c r="AR107" s="742"/>
      <c r="AS107" s="742"/>
      <c r="AT107" s="742"/>
      <c r="AU107" s="742"/>
      <c r="AV107" s="742"/>
      <c r="AW107" s="742"/>
      <c r="AX107" s="742"/>
      <c r="AY107" s="742"/>
      <c r="AZ107" s="742"/>
      <c r="BA107" s="742"/>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70"/>
      <c r="AD108" s="769"/>
      <c r="AE108" s="769"/>
      <c r="AF108" s="769"/>
      <c r="AG108" s="769"/>
      <c r="AH108" s="769"/>
      <c r="AI108" s="769"/>
      <c r="AJ108" s="769"/>
      <c r="AK108" s="771"/>
      <c r="AL108" s="769"/>
      <c r="AM108" s="769"/>
      <c r="AN108" s="769"/>
      <c r="AO108" s="769"/>
      <c r="AP108" s="769"/>
      <c r="AQ108" s="769"/>
      <c r="AR108" s="769"/>
      <c r="AS108" s="769"/>
      <c r="AT108" s="769"/>
      <c r="AU108" s="769"/>
      <c r="AV108" s="769"/>
      <c r="AW108" s="769"/>
      <c r="AX108" s="769"/>
      <c r="AY108" s="769"/>
      <c r="AZ108" s="769"/>
      <c r="BA108" s="769"/>
    </row>
    <row r="109" ht="15.75" customHeight="1">
      <c r="A109" s="772" t="s">
        <v>6236</v>
      </c>
      <c r="B109" s="773"/>
      <c r="C109" s="653" t="s">
        <v>6237</v>
      </c>
      <c r="D109" s="741" t="s">
        <v>6237</v>
      </c>
      <c r="E109" s="742"/>
      <c r="F109" s="748"/>
      <c r="G109" s="742"/>
      <c r="H109" s="743" t="s">
        <v>6237</v>
      </c>
      <c r="I109" s="741" t="s">
        <v>6237</v>
      </c>
      <c r="J109" s="742"/>
      <c r="K109" s="742"/>
      <c r="L109" s="745" t="s">
        <v>6238</v>
      </c>
      <c r="M109" s="742"/>
      <c r="N109" s="742"/>
      <c r="O109" s="742"/>
      <c r="P109" s="742"/>
      <c r="Q109" s="742"/>
      <c r="R109" s="745" t="s">
        <v>6239</v>
      </c>
      <c r="S109" s="745" t="s">
        <v>6238</v>
      </c>
      <c r="T109" s="745" t="s">
        <v>6240</v>
      </c>
      <c r="U109" s="742"/>
      <c r="V109" s="742"/>
      <c r="W109" s="742"/>
      <c r="X109" s="742"/>
      <c r="Y109" s="742"/>
      <c r="Z109" s="742"/>
      <c r="AA109" s="742"/>
      <c r="AB109" s="742"/>
      <c r="AC109" s="746"/>
      <c r="AD109" s="742"/>
      <c r="AE109" s="742"/>
      <c r="AF109" s="742"/>
      <c r="AG109" s="742"/>
      <c r="AH109" s="742"/>
      <c r="AI109" s="742"/>
      <c r="AJ109" s="742"/>
      <c r="AK109" s="747"/>
      <c r="AL109" s="742"/>
      <c r="AM109" s="742"/>
      <c r="AN109" s="742"/>
      <c r="AO109" s="742"/>
      <c r="AP109" s="742"/>
      <c r="AQ109" s="742"/>
      <c r="AR109" s="742"/>
      <c r="AS109" s="742"/>
      <c r="AT109" s="748" t="s">
        <v>6241</v>
      </c>
      <c r="AU109" s="742"/>
      <c r="AV109" s="742"/>
      <c r="AW109" s="742"/>
      <c r="AX109" s="742"/>
      <c r="AY109" s="742"/>
      <c r="AZ109" s="742"/>
      <c r="BA109" s="742"/>
    </row>
    <row r="110" ht="15.75" customHeight="1">
      <c r="A110" s="772" t="s">
        <v>6020</v>
      </c>
      <c r="B110" s="774" t="s">
        <v>6242</v>
      </c>
      <c r="D110" s="751"/>
      <c r="E110" s="742"/>
      <c r="F110" s="745"/>
      <c r="H110" s="742"/>
      <c r="I110" s="742"/>
      <c r="J110" s="760"/>
      <c r="K110" s="742"/>
      <c r="L110" s="742"/>
      <c r="N110" s="742"/>
      <c r="O110" s="742"/>
      <c r="Q110" s="742"/>
      <c r="S110" s="742"/>
      <c r="T110" s="742"/>
      <c r="U110" s="742"/>
      <c r="V110" s="742"/>
      <c r="W110" s="742"/>
      <c r="X110" s="742"/>
      <c r="Z110" s="742"/>
      <c r="AA110" s="742"/>
      <c r="AB110" s="742"/>
      <c r="AC110" s="746"/>
      <c r="AD110" s="742"/>
      <c r="AE110" s="742"/>
      <c r="AF110" s="742"/>
      <c r="AG110" s="742"/>
      <c r="AH110" s="742"/>
      <c r="AI110" s="742"/>
      <c r="AJ110" s="742"/>
      <c r="AK110" s="747"/>
      <c r="AL110" s="742"/>
      <c r="AM110" s="742"/>
      <c r="AN110" s="742"/>
      <c r="AO110" s="742"/>
      <c r="AP110" s="742"/>
      <c r="AQ110" s="742"/>
      <c r="AR110" s="742"/>
      <c r="AS110" s="742"/>
      <c r="AT110" s="742"/>
      <c r="AU110" s="742"/>
      <c r="AV110" s="742"/>
      <c r="AW110" s="742"/>
      <c r="AX110" s="742"/>
      <c r="AY110" s="742"/>
      <c r="AZ110" s="742"/>
      <c r="BA110" s="742"/>
    </row>
    <row r="111" ht="15.75" customHeight="1">
      <c r="A111" s="775"/>
      <c r="B111" s="776" t="s">
        <v>6243</v>
      </c>
      <c r="C111" s="666" t="s">
        <v>2532</v>
      </c>
      <c r="D111" s="751"/>
      <c r="E111" s="760"/>
      <c r="F111" s="760"/>
      <c r="G111" s="760"/>
      <c r="H111" s="760"/>
      <c r="I111" s="742"/>
      <c r="J111" s="741" t="s">
        <v>2532</v>
      </c>
      <c r="K111" s="761"/>
      <c r="L111" s="742"/>
      <c r="M111" s="777"/>
      <c r="N111" s="742"/>
      <c r="O111" s="742"/>
      <c r="P111" s="745"/>
      <c r="Q111" s="742"/>
      <c r="R111" s="742"/>
      <c r="S111" s="742"/>
      <c r="T111" s="742"/>
      <c r="U111" s="742"/>
      <c r="V111" s="742"/>
      <c r="W111" s="742"/>
      <c r="X111" s="742"/>
      <c r="Y111" s="742"/>
      <c r="Z111" s="742"/>
      <c r="AA111" s="742"/>
      <c r="AB111" s="742"/>
      <c r="AC111" s="778"/>
      <c r="AD111" s="742"/>
      <c r="AE111" s="742"/>
      <c r="AF111" s="742"/>
      <c r="AG111" s="742"/>
      <c r="AH111" s="742"/>
      <c r="AI111" s="742"/>
      <c r="AJ111" s="742"/>
      <c r="AK111" s="747"/>
      <c r="AL111" s="742"/>
      <c r="AM111" s="742"/>
      <c r="AN111" s="742"/>
      <c r="AO111" s="742"/>
      <c r="AP111" s="742"/>
      <c r="AQ111" s="742"/>
      <c r="AR111" s="742"/>
      <c r="AS111" s="745"/>
      <c r="AT111" s="742"/>
      <c r="AU111" s="742"/>
      <c r="AV111" s="742"/>
      <c r="AW111" s="742"/>
      <c r="AX111" s="742"/>
      <c r="AY111" s="742"/>
      <c r="AZ111" s="742"/>
      <c r="BA111" s="742"/>
    </row>
    <row r="112" ht="15.75" customHeight="1">
      <c r="A112" s="775"/>
      <c r="B112" s="776" t="s">
        <v>6244</v>
      </c>
      <c r="C112" s="666" t="s">
        <v>6245</v>
      </c>
      <c r="D112" s="751"/>
      <c r="E112" s="741" t="s">
        <v>6245</v>
      </c>
      <c r="F112" s="760"/>
      <c r="G112" s="760"/>
      <c r="H112" s="760"/>
      <c r="I112" s="742"/>
      <c r="J112" s="741" t="s">
        <v>1280</v>
      </c>
      <c r="K112" s="761"/>
      <c r="L112" s="745" t="s">
        <v>6246</v>
      </c>
      <c r="M112" s="660" t="s">
        <v>114</v>
      </c>
      <c r="N112" s="742"/>
      <c r="O112" s="742"/>
      <c r="P112" s="741" t="s">
        <v>1948</v>
      </c>
      <c r="Q112" s="742"/>
      <c r="R112" s="742"/>
      <c r="S112" s="742"/>
      <c r="T112" s="742"/>
      <c r="U112" s="742"/>
      <c r="V112" s="742"/>
      <c r="W112" s="742"/>
      <c r="X112" s="742"/>
      <c r="Y112" s="742"/>
      <c r="Z112" s="742"/>
      <c r="AA112" s="742"/>
      <c r="AB112" s="742"/>
      <c r="AC112" s="741" t="s">
        <v>1103</v>
      </c>
      <c r="AD112" s="742"/>
      <c r="AE112" s="742"/>
      <c r="AF112" s="742"/>
      <c r="AG112" s="742"/>
      <c r="AH112" s="742"/>
      <c r="AI112" s="742"/>
      <c r="AJ112" s="742"/>
      <c r="AK112" s="747"/>
      <c r="AL112" s="742"/>
      <c r="AM112" s="742"/>
      <c r="AN112" s="742"/>
      <c r="AO112" s="742"/>
      <c r="AP112" s="742"/>
      <c r="AQ112" s="742"/>
      <c r="AR112" s="742"/>
      <c r="AS112" s="745"/>
      <c r="AT112" s="766" t="s">
        <v>3293</v>
      </c>
      <c r="AU112" s="742"/>
      <c r="AV112" s="742"/>
      <c r="AW112" s="742"/>
      <c r="AX112" s="742"/>
      <c r="AY112" s="742"/>
      <c r="AZ112" s="742"/>
      <c r="BA112" s="742"/>
    </row>
    <row r="113" ht="15.75" customHeight="1">
      <c r="A113" s="775"/>
      <c r="B113" s="776" t="s">
        <v>6247</v>
      </c>
      <c r="C113" s="666" t="s">
        <v>823</v>
      </c>
      <c r="D113" s="751"/>
      <c r="E113" s="741" t="s">
        <v>261</v>
      </c>
      <c r="F113" s="760"/>
      <c r="G113" s="741" t="s">
        <v>1117</v>
      </c>
      <c r="H113" s="760"/>
      <c r="I113" s="741" t="s">
        <v>6248</v>
      </c>
      <c r="J113" s="741" t="s">
        <v>1377</v>
      </c>
      <c r="K113" s="761"/>
      <c r="L113" s="742"/>
      <c r="M113" s="777"/>
      <c r="N113" s="742"/>
      <c r="O113" s="742"/>
      <c r="P113" s="745"/>
      <c r="Q113" s="742"/>
      <c r="R113" s="741" t="s">
        <v>2922</v>
      </c>
      <c r="S113" s="742"/>
      <c r="T113" s="742"/>
      <c r="U113" s="742"/>
      <c r="V113" s="742"/>
      <c r="W113" s="742"/>
      <c r="X113" s="742"/>
      <c r="Y113" s="741" t="s">
        <v>823</v>
      </c>
      <c r="Z113" s="742"/>
      <c r="AA113" s="742"/>
      <c r="AB113" s="742"/>
      <c r="AC113" s="778"/>
      <c r="AD113" s="742"/>
      <c r="AE113" s="742"/>
      <c r="AF113" s="742"/>
      <c r="AG113" s="742"/>
      <c r="AH113" s="742"/>
      <c r="AI113" s="742"/>
      <c r="AJ113" s="742"/>
      <c r="AK113" s="747"/>
      <c r="AL113" s="742"/>
      <c r="AM113" s="742"/>
      <c r="AN113" s="742"/>
      <c r="AO113" s="742"/>
      <c r="AP113" s="742"/>
      <c r="AQ113" s="742"/>
      <c r="AR113" s="742"/>
      <c r="AS113" s="745"/>
      <c r="AT113" s="742"/>
      <c r="AU113" s="742"/>
      <c r="AV113" s="742"/>
      <c r="AW113" s="742"/>
      <c r="AX113" s="742"/>
      <c r="AY113" s="742"/>
      <c r="AZ113" s="742"/>
      <c r="BA113" s="742"/>
    </row>
    <row r="114" ht="15.75" customHeight="1">
      <c r="A114" s="779" t="s">
        <v>6041</v>
      </c>
      <c r="B114" s="780" t="s">
        <v>6021</v>
      </c>
      <c r="C114" s="653" t="s">
        <v>6249</v>
      </c>
      <c r="D114" s="751"/>
      <c r="E114" s="760"/>
      <c r="F114" s="760"/>
      <c r="G114" s="760"/>
      <c r="H114" s="760"/>
      <c r="I114" s="781" t="s">
        <v>1944</v>
      </c>
      <c r="J114" s="741" t="s">
        <v>6250</v>
      </c>
      <c r="K114" s="761"/>
      <c r="L114" s="742"/>
      <c r="M114" s="777"/>
      <c r="N114" s="742"/>
      <c r="O114" s="742"/>
      <c r="P114" s="745"/>
      <c r="Q114" s="742"/>
      <c r="R114" s="741" t="s">
        <v>6249</v>
      </c>
      <c r="S114" s="742"/>
      <c r="T114" s="742"/>
      <c r="U114" s="742"/>
      <c r="V114" s="742"/>
      <c r="W114" s="742"/>
      <c r="X114" s="742"/>
      <c r="Y114" s="742"/>
      <c r="Z114" s="742"/>
      <c r="AA114" s="742"/>
      <c r="AB114" s="742"/>
      <c r="AC114" s="778"/>
      <c r="AD114" s="742"/>
      <c r="AE114" s="742"/>
      <c r="AF114" s="742"/>
      <c r="AG114" s="742"/>
      <c r="AH114" s="742"/>
      <c r="AI114" s="742"/>
      <c r="AJ114" s="742"/>
      <c r="AK114" s="747"/>
      <c r="AL114" s="742"/>
      <c r="AM114" s="742"/>
      <c r="AN114" s="742"/>
      <c r="AO114" s="742"/>
      <c r="AP114" s="742"/>
      <c r="AQ114" s="742"/>
      <c r="AR114" s="742"/>
      <c r="AS114" s="745"/>
      <c r="AT114" s="742"/>
      <c r="AU114" s="742"/>
      <c r="AV114" s="742"/>
      <c r="AW114" s="742"/>
      <c r="AX114" s="742"/>
      <c r="AY114" s="742"/>
      <c r="AZ114" s="742"/>
      <c r="BA114" s="742"/>
    </row>
    <row r="115" ht="15.75" customHeight="1">
      <c r="A115" s="772" t="s">
        <v>6022</v>
      </c>
      <c r="B115" s="773"/>
      <c r="C115" s="666" t="s">
        <v>955</v>
      </c>
      <c r="D115" s="751"/>
      <c r="E115" s="741" t="s">
        <v>142</v>
      </c>
      <c r="F115" s="741" t="s">
        <v>955</v>
      </c>
      <c r="G115" s="741" t="s">
        <v>1583</v>
      </c>
      <c r="H115" s="743" t="s">
        <v>1035</v>
      </c>
      <c r="I115" s="741" t="s">
        <v>1583</v>
      </c>
      <c r="J115" s="741" t="s">
        <v>142</v>
      </c>
      <c r="K115" s="744" t="str">
        <f>HYPERLINK("https://youtu.be/6f5dBhAmU1g","42.10")</f>
        <v>42.10</v>
      </c>
      <c r="L115" s="745" t="s">
        <v>1241</v>
      </c>
      <c r="M115" s="660" t="s">
        <v>1542</v>
      </c>
      <c r="N115" s="742"/>
      <c r="O115" s="742" t="s">
        <v>6251</v>
      </c>
      <c r="P115" s="745" t="s">
        <v>1986</v>
      </c>
      <c r="Q115" s="742"/>
      <c r="R115" s="742"/>
      <c r="S115" s="742"/>
      <c r="T115" s="742"/>
      <c r="U115" s="742"/>
      <c r="V115" s="742"/>
      <c r="W115" s="742"/>
      <c r="X115" s="742"/>
      <c r="Y115" s="742"/>
      <c r="Z115" s="742"/>
      <c r="AA115" s="742"/>
      <c r="AB115" s="742"/>
      <c r="AC115" s="778"/>
      <c r="AD115" s="742"/>
      <c r="AE115" s="742"/>
      <c r="AF115" s="742"/>
      <c r="AG115" s="742"/>
      <c r="AH115" s="742"/>
      <c r="AI115" s="742"/>
      <c r="AJ115" s="742"/>
      <c r="AK115" s="747"/>
      <c r="AL115" s="742"/>
      <c r="AM115" s="742"/>
      <c r="AN115" s="742"/>
      <c r="AO115" s="742"/>
      <c r="AP115" s="742"/>
      <c r="AQ115" s="742"/>
      <c r="AR115" s="742"/>
      <c r="AS115" s="745" t="s">
        <v>5381</v>
      </c>
      <c r="AT115" s="766" t="s">
        <v>357</v>
      </c>
      <c r="AU115" s="742"/>
      <c r="AV115" s="742"/>
      <c r="AW115" s="742"/>
      <c r="AX115" s="742"/>
      <c r="AY115" s="742"/>
      <c r="AZ115" s="742"/>
      <c r="BA115" s="742"/>
    </row>
    <row r="116" ht="15.75" customHeight="1">
      <c r="A116" s="779" t="s">
        <v>6035</v>
      </c>
      <c r="B116" s="780" t="s">
        <v>6021</v>
      </c>
      <c r="C116" s="666" t="str">
        <f>HYPERLINK("https://youtu.be/BhEMFzn21Zg","28.57")</f>
        <v>28.57</v>
      </c>
      <c r="D116" s="751"/>
      <c r="E116" s="741" t="s">
        <v>5082</v>
      </c>
      <c r="F116" s="741" t="s">
        <v>481</v>
      </c>
      <c r="G116" s="741" t="s">
        <v>372</v>
      </c>
      <c r="H116" s="743" t="s">
        <v>143</v>
      </c>
      <c r="I116" s="741" t="s">
        <v>263</v>
      </c>
      <c r="J116" s="741" t="s">
        <v>481</v>
      </c>
      <c r="K116" s="742" t="s">
        <v>1465</v>
      </c>
      <c r="L116" s="745" t="s">
        <v>413</v>
      </c>
      <c r="M116" s="660" t="s">
        <v>2023</v>
      </c>
      <c r="N116" s="742"/>
      <c r="O116" s="742" t="s">
        <v>3646</v>
      </c>
      <c r="P116" s="745" t="s">
        <v>513</v>
      </c>
      <c r="Q116" s="742"/>
      <c r="R116" s="741" t="s">
        <v>1402</v>
      </c>
      <c r="S116" s="742"/>
      <c r="T116" s="742"/>
      <c r="U116" s="742" t="s">
        <v>709</v>
      </c>
      <c r="V116" s="742"/>
      <c r="W116" s="742"/>
      <c r="X116" s="742"/>
      <c r="Y116" s="742"/>
      <c r="Z116" s="742"/>
      <c r="AA116" s="742"/>
      <c r="AB116" s="742"/>
      <c r="AC116" s="746"/>
      <c r="AD116" s="742"/>
      <c r="AE116" s="742"/>
      <c r="AF116" s="742"/>
      <c r="AG116" s="742"/>
      <c r="AH116" s="742"/>
      <c r="AI116" s="742"/>
      <c r="AJ116" s="742"/>
      <c r="AK116" s="747"/>
      <c r="AL116" s="742"/>
      <c r="AM116" s="742"/>
      <c r="AN116" s="742"/>
      <c r="AO116" s="742"/>
      <c r="AP116" s="742"/>
      <c r="AQ116" s="742"/>
      <c r="AR116" s="742"/>
      <c r="AS116" s="742"/>
      <c r="AT116" s="766" t="s">
        <v>513</v>
      </c>
      <c r="AU116" s="742"/>
      <c r="AV116" s="742"/>
      <c r="AW116" s="742"/>
      <c r="AX116" s="742"/>
      <c r="AY116" s="742"/>
      <c r="AZ116" s="742"/>
      <c r="BA116" s="742"/>
    </row>
    <row r="117" ht="15.75" customHeight="1">
      <c r="A117" s="779" t="s">
        <v>6041</v>
      </c>
      <c r="B117" s="780" t="s">
        <v>6021</v>
      </c>
      <c r="C117" s="666" t="s">
        <v>2193</v>
      </c>
      <c r="D117" s="741" t="s">
        <v>6252</v>
      </c>
      <c r="E117" s="741" t="s">
        <v>1558</v>
      </c>
      <c r="F117" s="741" t="s">
        <v>6253</v>
      </c>
      <c r="G117" s="741" t="s">
        <v>2193</v>
      </c>
      <c r="H117" s="752" t="s">
        <v>2817</v>
      </c>
      <c r="I117" s="745" t="s">
        <v>1558</v>
      </c>
      <c r="J117" s="741" t="s">
        <v>6253</v>
      </c>
      <c r="K117" s="742"/>
      <c r="L117" s="745" t="s">
        <v>6252</v>
      </c>
      <c r="M117" s="742"/>
      <c r="N117" s="742"/>
      <c r="O117" s="751"/>
      <c r="P117" s="742"/>
      <c r="Q117" s="745" t="s">
        <v>681</v>
      </c>
      <c r="R117" s="741" t="s">
        <v>6254</v>
      </c>
      <c r="S117" s="742"/>
      <c r="T117" s="742"/>
      <c r="U117" s="742"/>
      <c r="V117" s="742"/>
      <c r="W117" s="741" t="s">
        <v>6255</v>
      </c>
      <c r="X117" s="742"/>
      <c r="Y117" s="741" t="s">
        <v>6256</v>
      </c>
      <c r="Z117" s="742"/>
      <c r="AA117" s="742"/>
      <c r="AB117" s="742"/>
      <c r="AC117" s="746"/>
      <c r="AD117" s="742"/>
      <c r="AE117" s="742"/>
      <c r="AF117" s="742"/>
      <c r="AG117" s="742"/>
      <c r="AH117" s="742"/>
      <c r="AI117" s="742"/>
      <c r="AJ117" s="742"/>
      <c r="AK117" s="747"/>
      <c r="AL117" s="742"/>
      <c r="AM117" s="742"/>
      <c r="AN117" s="742"/>
      <c r="AO117" s="742"/>
      <c r="AP117" s="742"/>
      <c r="AQ117" s="742"/>
      <c r="AR117" s="742"/>
      <c r="AS117" s="742"/>
      <c r="AT117" s="742"/>
      <c r="AU117" s="742"/>
      <c r="AV117" s="742"/>
      <c r="AW117" s="742"/>
      <c r="AX117" s="742"/>
      <c r="AY117" s="742"/>
      <c r="AZ117" s="742"/>
      <c r="BA117" s="742"/>
    </row>
    <row r="118" ht="15.75" customHeight="1">
      <c r="A118" s="779" t="s">
        <v>6065</v>
      </c>
      <c r="B118" s="782" t="s">
        <v>6257</v>
      </c>
      <c r="C118" s="666" t="s">
        <v>6258</v>
      </c>
      <c r="D118" s="751"/>
      <c r="E118" s="741" t="s">
        <v>6258</v>
      </c>
      <c r="F118" s="742"/>
      <c r="G118" s="742"/>
      <c r="H118" s="742"/>
      <c r="I118" s="742"/>
      <c r="J118" s="742"/>
      <c r="K118" s="742"/>
      <c r="L118" s="742"/>
      <c r="M118" s="742"/>
      <c r="N118" s="742"/>
      <c r="O118" s="744" t="str">
        <f>HYPERLINK("https://youtu.be/tXG5xCfHZ2E","35.72")</f>
        <v>35.72</v>
      </c>
      <c r="P118" s="745" t="s">
        <v>5723</v>
      </c>
      <c r="Q118" s="742"/>
      <c r="R118" s="742"/>
      <c r="S118" s="742"/>
      <c r="T118" s="742"/>
      <c r="U118" s="742"/>
      <c r="V118" s="742"/>
      <c r="W118" s="742"/>
      <c r="X118" s="742"/>
      <c r="Y118" s="742"/>
      <c r="Z118" s="742"/>
      <c r="AA118" s="742"/>
      <c r="AB118" s="742"/>
      <c r="AC118" s="746"/>
      <c r="AD118" s="742"/>
      <c r="AE118" s="742"/>
      <c r="AF118" s="742"/>
      <c r="AG118" s="742"/>
      <c r="AH118" s="742"/>
      <c r="AI118" s="742"/>
      <c r="AJ118" s="742"/>
      <c r="AK118" s="747"/>
      <c r="AL118" s="742"/>
      <c r="AM118" s="742"/>
      <c r="AN118" s="742"/>
      <c r="AO118" s="742"/>
      <c r="AP118" s="742"/>
      <c r="AQ118" s="742"/>
      <c r="AR118" s="742"/>
      <c r="AS118" s="742"/>
      <c r="AT118" s="748" t="s">
        <v>5593</v>
      </c>
      <c r="AU118" s="742"/>
      <c r="AV118" s="742"/>
      <c r="AW118" s="742"/>
      <c r="AX118" s="742"/>
      <c r="AY118" s="742"/>
      <c r="AZ118" s="742"/>
      <c r="BA118" s="742"/>
    </row>
    <row r="119" ht="15.75" customHeight="1">
      <c r="A119" s="775"/>
      <c r="B119" s="776" t="s">
        <v>6259</v>
      </c>
      <c r="C119" s="653" t="s">
        <v>1043</v>
      </c>
      <c r="D119" s="751"/>
      <c r="E119" s="742"/>
      <c r="F119" s="760"/>
      <c r="G119" s="742"/>
      <c r="H119" s="743" t="s">
        <v>1043</v>
      </c>
      <c r="I119" s="742"/>
      <c r="J119" s="742"/>
      <c r="K119" s="761"/>
      <c r="L119" s="742"/>
      <c r="M119" s="742"/>
      <c r="N119" s="742"/>
      <c r="O119" s="742"/>
      <c r="P119" s="742"/>
      <c r="Q119" s="742"/>
      <c r="R119" s="742"/>
      <c r="S119" s="742"/>
      <c r="T119" s="742"/>
      <c r="U119" s="742"/>
      <c r="V119" s="742"/>
      <c r="W119" s="742"/>
      <c r="X119" s="742"/>
      <c r="Y119" s="742"/>
      <c r="Z119" s="742"/>
      <c r="AA119" s="742"/>
      <c r="AB119" s="742"/>
      <c r="AC119" s="746"/>
      <c r="AD119" s="742"/>
      <c r="AE119" s="742"/>
      <c r="AF119" s="742"/>
      <c r="AG119" s="742"/>
      <c r="AH119" s="742"/>
      <c r="AI119" s="742"/>
      <c r="AJ119" s="742"/>
      <c r="AK119" s="747"/>
      <c r="AL119" s="742"/>
      <c r="AM119" s="742"/>
      <c r="AN119" s="742"/>
      <c r="AO119" s="742"/>
      <c r="AP119" s="742"/>
      <c r="AQ119" s="742"/>
      <c r="AR119" s="742"/>
      <c r="AS119" s="742"/>
      <c r="AT119" s="742"/>
      <c r="AU119" s="742"/>
      <c r="AV119" s="742"/>
      <c r="AW119" s="742"/>
      <c r="AX119" s="742"/>
      <c r="AY119" s="742"/>
      <c r="AZ119" s="742"/>
      <c r="BA119" s="742"/>
    </row>
    <row r="120" ht="15.75" customHeight="1">
      <c r="A120" s="772" t="s">
        <v>6152</v>
      </c>
      <c r="B120" s="774" t="s">
        <v>6260</v>
      </c>
      <c r="C120" s="666" t="s">
        <v>6261</v>
      </c>
      <c r="D120" s="751"/>
      <c r="E120" s="742"/>
      <c r="F120" s="742"/>
      <c r="G120" s="742"/>
      <c r="H120" s="742"/>
      <c r="I120" s="742"/>
      <c r="J120" s="741" t="s">
        <v>4085</v>
      </c>
      <c r="K120" s="751"/>
      <c r="L120" s="742"/>
      <c r="M120" s="742"/>
      <c r="N120" s="742"/>
      <c r="O120" s="742"/>
      <c r="P120" s="741" t="s">
        <v>5077</v>
      </c>
      <c r="Q120" s="742"/>
      <c r="R120" s="742"/>
      <c r="S120" s="742"/>
      <c r="T120" s="742"/>
      <c r="U120" s="742"/>
      <c r="V120" s="742"/>
      <c r="W120" s="742"/>
      <c r="X120" s="742"/>
      <c r="Y120" s="742"/>
      <c r="Z120" s="742"/>
      <c r="AA120" s="742"/>
      <c r="AB120" s="742"/>
      <c r="AC120" s="746"/>
      <c r="AD120" s="745" t="s">
        <v>2672</v>
      </c>
      <c r="AE120" s="742"/>
      <c r="AF120" s="742"/>
      <c r="AG120" s="742"/>
      <c r="AH120" s="742"/>
      <c r="AI120" s="742"/>
      <c r="AJ120" s="742"/>
      <c r="AK120" s="747"/>
      <c r="AL120" s="742"/>
      <c r="AM120" s="742"/>
      <c r="AN120" s="742"/>
      <c r="AO120" s="742"/>
      <c r="AP120" s="742"/>
      <c r="AQ120" s="742"/>
      <c r="AR120" s="742"/>
      <c r="AS120" s="742"/>
      <c r="AT120" s="742"/>
      <c r="AU120" s="742"/>
      <c r="AV120" s="742"/>
      <c r="AW120" s="742"/>
      <c r="AX120" s="742"/>
      <c r="AY120" s="742"/>
      <c r="AZ120" s="742"/>
      <c r="BA120" s="742"/>
    </row>
    <row r="121" ht="15.75" customHeight="1">
      <c r="A121" s="775"/>
      <c r="B121" s="776" t="s">
        <v>6262</v>
      </c>
      <c r="C121" s="666" t="s">
        <v>1834</v>
      </c>
      <c r="D121" s="751"/>
      <c r="E121" s="741" t="s">
        <v>3327</v>
      </c>
      <c r="F121" s="742"/>
      <c r="G121" s="742"/>
      <c r="H121" s="742"/>
      <c r="I121" s="742"/>
      <c r="J121" s="742"/>
      <c r="K121" s="742"/>
      <c r="L121" s="742"/>
      <c r="M121" s="742"/>
      <c r="N121" s="742"/>
      <c r="O121" s="751"/>
      <c r="P121" s="783" t="s">
        <v>3077</v>
      </c>
      <c r="Q121" s="742"/>
      <c r="R121" s="742"/>
      <c r="S121" s="742"/>
      <c r="T121" s="741" t="s">
        <v>5785</v>
      </c>
      <c r="U121" s="742"/>
      <c r="V121" s="742"/>
      <c r="W121" s="742"/>
      <c r="X121" s="742"/>
      <c r="Y121" s="742"/>
      <c r="Z121" s="742"/>
      <c r="AA121" s="742"/>
      <c r="AB121" s="742"/>
      <c r="AC121" s="741" t="s">
        <v>1834</v>
      </c>
      <c r="AD121" s="741" t="s">
        <v>3116</v>
      </c>
      <c r="AE121" s="742"/>
      <c r="AF121" s="742"/>
      <c r="AG121" s="742"/>
      <c r="AH121" s="742"/>
      <c r="AI121" s="742"/>
      <c r="AJ121" s="742"/>
      <c r="AK121" s="747"/>
      <c r="AL121" s="742"/>
      <c r="AM121" s="742"/>
      <c r="AN121" s="742"/>
      <c r="AO121" s="742"/>
      <c r="AP121" s="742"/>
      <c r="AQ121" s="742"/>
      <c r="AR121" s="742"/>
      <c r="AS121" s="742"/>
      <c r="AT121" s="766" t="s">
        <v>3692</v>
      </c>
      <c r="AU121" s="742"/>
      <c r="AV121" s="742"/>
      <c r="AW121" s="742"/>
      <c r="AX121" s="742"/>
      <c r="AY121" s="742"/>
      <c r="AZ121" s="742"/>
      <c r="BA121" s="742"/>
    </row>
    <row r="122" ht="15.75" customHeight="1">
      <c r="A122" s="775"/>
      <c r="B122" s="776" t="s">
        <v>6263</v>
      </c>
      <c r="C122" s="666" t="s">
        <v>3210</v>
      </c>
      <c r="D122" s="751"/>
      <c r="E122" s="742"/>
      <c r="F122" s="745"/>
      <c r="G122" s="760"/>
      <c r="H122" s="742"/>
      <c r="I122" s="742"/>
      <c r="J122" s="742"/>
      <c r="K122" s="742"/>
      <c r="L122" s="742"/>
      <c r="M122" s="742"/>
      <c r="N122" s="742"/>
      <c r="O122" s="751"/>
      <c r="P122" s="742"/>
      <c r="Q122" s="742"/>
      <c r="R122" s="742"/>
      <c r="S122" s="742"/>
      <c r="T122" s="752"/>
      <c r="U122" s="742"/>
      <c r="V122" s="742"/>
      <c r="W122" s="742"/>
      <c r="X122" s="742"/>
      <c r="Y122" s="742"/>
      <c r="Z122" s="741" t="s">
        <v>3210</v>
      </c>
      <c r="AA122" s="742"/>
      <c r="AB122" s="742"/>
      <c r="AC122" s="746"/>
      <c r="AD122" s="742"/>
      <c r="AE122" s="742"/>
      <c r="AF122" s="742"/>
      <c r="AG122" s="742"/>
      <c r="AH122" s="742"/>
      <c r="AI122" s="742"/>
      <c r="AJ122" s="742"/>
      <c r="AK122" s="747"/>
      <c r="AL122" s="742"/>
      <c r="AM122" s="742"/>
      <c r="AN122" s="742"/>
      <c r="AO122" s="742"/>
      <c r="AP122" s="742"/>
      <c r="AQ122" s="742"/>
      <c r="AR122" s="745" t="s">
        <v>5855</v>
      </c>
      <c r="AS122" s="742"/>
      <c r="AT122" s="742"/>
      <c r="AU122" s="742"/>
      <c r="AV122" s="742"/>
      <c r="AW122" s="742"/>
      <c r="AX122" s="742"/>
      <c r="AY122" s="742"/>
      <c r="AZ122" s="742"/>
      <c r="BA122" s="742"/>
    </row>
    <row r="123" ht="15.75" customHeight="1">
      <c r="A123" s="775"/>
      <c r="B123" s="776" t="s">
        <v>6264</v>
      </c>
      <c r="C123" s="653" t="s">
        <v>482</v>
      </c>
      <c r="D123" s="743" t="s">
        <v>482</v>
      </c>
      <c r="E123" s="742"/>
      <c r="F123" s="741" t="s">
        <v>4567</v>
      </c>
      <c r="G123" s="741" t="s">
        <v>4198</v>
      </c>
      <c r="H123" s="743" t="s">
        <v>1036</v>
      </c>
      <c r="I123" s="741" t="s">
        <v>2471</v>
      </c>
      <c r="J123" s="741" t="s">
        <v>1378</v>
      </c>
      <c r="K123" s="741" t="s">
        <v>5103</v>
      </c>
      <c r="L123" s="745" t="s">
        <v>4842</v>
      </c>
      <c r="M123" s="742"/>
      <c r="N123" s="742"/>
      <c r="O123" s="751"/>
      <c r="P123" s="742"/>
      <c r="Q123" s="742"/>
      <c r="R123" s="742"/>
      <c r="S123" s="742"/>
      <c r="T123" s="741" t="s">
        <v>1528</v>
      </c>
      <c r="U123" s="742"/>
      <c r="V123" s="742"/>
      <c r="W123" s="742"/>
      <c r="X123" s="742"/>
      <c r="Y123" s="742"/>
      <c r="Z123" s="742"/>
      <c r="AA123" s="742"/>
      <c r="AB123" s="742"/>
      <c r="AC123" s="746"/>
      <c r="AD123" s="742"/>
      <c r="AE123" s="742"/>
      <c r="AF123" s="742"/>
      <c r="AG123" s="742"/>
      <c r="AH123" s="742"/>
      <c r="AI123" s="742"/>
      <c r="AJ123" s="742"/>
      <c r="AK123" s="747"/>
      <c r="AL123" s="742"/>
      <c r="AM123" s="742"/>
      <c r="AN123" s="742"/>
      <c r="AO123" s="742"/>
      <c r="AP123" s="742"/>
      <c r="AQ123" s="742"/>
      <c r="AR123" s="748" t="s">
        <v>6265</v>
      </c>
      <c r="AS123" s="742"/>
      <c r="AT123" s="742"/>
      <c r="AU123" s="742"/>
      <c r="AV123" s="742"/>
      <c r="AW123" s="742"/>
      <c r="AX123" s="742"/>
      <c r="AY123" s="742"/>
      <c r="AZ123" s="742"/>
      <c r="BA123" s="742"/>
    </row>
    <row r="124" ht="15.75" customHeight="1">
      <c r="A124" s="772" t="s">
        <v>6068</v>
      </c>
      <c r="B124" s="774" t="s">
        <v>6266</v>
      </c>
      <c r="C124" s="666" t="s">
        <v>3345</v>
      </c>
      <c r="D124" s="751"/>
      <c r="E124" s="741" t="s">
        <v>3345</v>
      </c>
      <c r="F124" s="742"/>
      <c r="G124" s="741" t="s">
        <v>6267</v>
      </c>
      <c r="H124" s="742"/>
      <c r="I124" s="742"/>
      <c r="J124" s="742"/>
      <c r="K124" s="742"/>
      <c r="L124" s="742"/>
      <c r="M124" s="741" t="s">
        <v>3704</v>
      </c>
      <c r="N124" s="742"/>
      <c r="O124" s="744" t="str">
        <f>HYPERLINK("https://youtu.be/wzsts4r5VHY","56.24")</f>
        <v>56.24</v>
      </c>
      <c r="P124" s="741" t="s">
        <v>3161</v>
      </c>
      <c r="Q124" s="742"/>
      <c r="R124" s="743" t="s">
        <v>758</v>
      </c>
      <c r="S124" s="742"/>
      <c r="T124" s="742"/>
      <c r="U124" s="742"/>
      <c r="V124" s="742"/>
      <c r="W124" s="742"/>
      <c r="X124" s="742"/>
      <c r="Y124" s="742"/>
      <c r="Z124" s="742"/>
      <c r="AA124" s="742"/>
      <c r="AB124" s="742"/>
      <c r="AC124" s="746"/>
      <c r="AD124" s="742"/>
      <c r="AE124" s="742"/>
      <c r="AF124" s="742"/>
      <c r="AG124" s="742"/>
      <c r="AH124" s="742"/>
      <c r="AI124" s="742"/>
      <c r="AJ124" s="742"/>
      <c r="AK124" s="784" t="s">
        <v>6268</v>
      </c>
      <c r="AL124" s="742"/>
      <c r="AM124" s="742"/>
      <c r="AN124" s="742"/>
      <c r="AO124" s="742"/>
      <c r="AP124" s="742"/>
      <c r="AQ124" s="742"/>
      <c r="AR124" s="742"/>
      <c r="AS124" s="742"/>
      <c r="AT124" s="766" t="s">
        <v>3693</v>
      </c>
      <c r="AU124" s="748"/>
      <c r="AV124" s="742"/>
      <c r="AW124" s="742"/>
      <c r="AX124" s="742"/>
      <c r="AY124" s="742"/>
      <c r="AZ124" s="742"/>
      <c r="BA124" s="742"/>
    </row>
    <row r="125" ht="15.75" customHeight="1">
      <c r="A125" s="775"/>
      <c r="B125" s="776" t="s">
        <v>6269</v>
      </c>
      <c r="C125" s="653" t="s">
        <v>6270</v>
      </c>
      <c r="D125" s="760"/>
      <c r="E125" s="742"/>
      <c r="F125" s="760"/>
      <c r="G125" s="760"/>
      <c r="H125" s="760"/>
      <c r="I125" s="742"/>
      <c r="J125" s="760"/>
      <c r="K125" s="742"/>
      <c r="L125" s="742"/>
      <c r="M125" s="743" t="s">
        <v>6270</v>
      </c>
      <c r="N125" s="742"/>
      <c r="O125" s="742"/>
      <c r="P125" s="742"/>
      <c r="Q125" s="742"/>
      <c r="R125" s="742"/>
      <c r="S125" s="742"/>
      <c r="T125" s="742"/>
      <c r="U125" s="742"/>
      <c r="V125" s="742"/>
      <c r="W125" s="742"/>
      <c r="X125" s="742"/>
      <c r="Y125" s="742"/>
      <c r="Z125" s="742"/>
      <c r="AA125" s="742"/>
      <c r="AB125" s="742"/>
      <c r="AC125" s="746"/>
      <c r="AD125" s="742"/>
      <c r="AE125" s="742"/>
      <c r="AF125" s="742"/>
      <c r="AG125" s="742"/>
      <c r="AH125" s="742"/>
      <c r="AI125" s="742"/>
      <c r="AJ125" s="742"/>
      <c r="AK125" s="747"/>
      <c r="AL125" s="742"/>
      <c r="AM125" s="742"/>
      <c r="AN125" s="742"/>
      <c r="AO125" s="742"/>
      <c r="AP125" s="742"/>
      <c r="AQ125" s="742"/>
      <c r="AR125" s="742"/>
      <c r="AS125" s="742"/>
      <c r="AT125" s="742"/>
      <c r="AU125" s="742"/>
      <c r="AV125" s="742"/>
      <c r="AW125" s="742"/>
      <c r="AX125" s="742"/>
      <c r="AY125" s="742"/>
      <c r="AZ125" s="742"/>
      <c r="BA125" s="742"/>
    </row>
    <row r="126" ht="15.75" customHeight="1">
      <c r="A126" s="775"/>
      <c r="B126" s="776" t="s">
        <v>6271</v>
      </c>
      <c r="C126" s="666" t="s">
        <v>6272</v>
      </c>
      <c r="D126" s="741" t="s">
        <v>956</v>
      </c>
      <c r="E126" s="742"/>
      <c r="F126" s="741" t="s">
        <v>4032</v>
      </c>
      <c r="G126" s="741" t="s">
        <v>134</v>
      </c>
      <c r="H126" s="743" t="s">
        <v>1037</v>
      </c>
      <c r="I126" s="741" t="s">
        <v>956</v>
      </c>
      <c r="J126" s="741" t="s">
        <v>1028</v>
      </c>
      <c r="K126" s="742" t="s">
        <v>700</v>
      </c>
      <c r="L126" s="742"/>
      <c r="M126" s="742"/>
      <c r="N126" s="742"/>
      <c r="O126" s="742"/>
      <c r="P126" s="742"/>
      <c r="Q126" s="742"/>
      <c r="R126" s="742"/>
      <c r="S126" s="742"/>
      <c r="T126" s="742"/>
      <c r="U126" s="742"/>
      <c r="V126" s="742"/>
      <c r="W126" s="742"/>
      <c r="X126" s="742"/>
      <c r="Y126" s="742"/>
      <c r="Z126" s="742"/>
      <c r="AA126" s="742"/>
      <c r="AB126" s="742"/>
      <c r="AC126" s="746"/>
      <c r="AD126" s="742"/>
      <c r="AE126" s="742"/>
      <c r="AF126" s="742"/>
      <c r="AG126" s="742"/>
      <c r="AH126" s="742"/>
      <c r="AI126" s="742"/>
      <c r="AJ126" s="742"/>
      <c r="AK126" s="747"/>
      <c r="AL126" s="742"/>
      <c r="AM126" s="742"/>
      <c r="AN126" s="742"/>
      <c r="AO126" s="742"/>
      <c r="AP126" s="742"/>
      <c r="AQ126" s="742"/>
      <c r="AR126" s="742"/>
      <c r="AS126" s="742"/>
      <c r="AT126" s="742"/>
      <c r="AU126" s="742"/>
      <c r="AV126" s="742"/>
      <c r="AW126" s="742"/>
      <c r="AX126" s="742"/>
      <c r="AY126" s="742"/>
      <c r="AZ126" s="742"/>
      <c r="BA126" s="742"/>
    </row>
    <row r="127" ht="15.75" customHeight="1">
      <c r="A127" s="772" t="s">
        <v>6076</v>
      </c>
      <c r="B127" s="774" t="s">
        <v>6273</v>
      </c>
      <c r="C127" s="666" t="s">
        <v>3805</v>
      </c>
      <c r="D127" s="751"/>
      <c r="E127" s="741" t="s">
        <v>3805</v>
      </c>
      <c r="F127" s="742"/>
      <c r="G127" s="760"/>
      <c r="H127" s="742"/>
      <c r="I127" s="742"/>
      <c r="J127" s="742"/>
      <c r="K127" s="742"/>
      <c r="L127" s="742"/>
      <c r="M127" s="745"/>
      <c r="N127" s="742"/>
      <c r="O127" s="742"/>
      <c r="P127" s="745" t="s">
        <v>3298</v>
      </c>
      <c r="Q127" s="742"/>
      <c r="R127" s="742"/>
      <c r="S127" s="742"/>
      <c r="T127" s="742"/>
      <c r="U127" s="742"/>
      <c r="V127" s="742"/>
      <c r="W127" s="742"/>
      <c r="X127" s="742"/>
      <c r="Y127" s="742"/>
      <c r="Z127" s="742"/>
      <c r="AA127" s="742"/>
      <c r="AB127" s="742"/>
      <c r="AC127" s="746"/>
      <c r="AD127" s="742"/>
      <c r="AE127" s="742"/>
      <c r="AF127" s="742"/>
      <c r="AG127" s="742"/>
      <c r="AH127" s="742"/>
      <c r="AI127" s="742"/>
      <c r="AJ127" s="742"/>
      <c r="AK127" s="747"/>
      <c r="AL127" s="742"/>
      <c r="AM127" s="742"/>
      <c r="AN127" s="742"/>
      <c r="AO127" s="742"/>
      <c r="AP127" s="742"/>
      <c r="AQ127" s="742"/>
      <c r="AR127" s="742"/>
      <c r="AS127" s="742"/>
      <c r="AT127" s="742"/>
      <c r="AU127" s="742"/>
      <c r="AV127" s="742"/>
      <c r="AW127" s="742"/>
      <c r="AX127" s="742"/>
      <c r="AY127" s="742"/>
      <c r="AZ127" s="742"/>
      <c r="BA127" s="742"/>
    </row>
    <row r="128" ht="15.75" customHeight="1">
      <c r="A128" s="775"/>
      <c r="B128" s="776" t="s">
        <v>6274</v>
      </c>
      <c r="C128" s="666" t="s">
        <v>6275</v>
      </c>
      <c r="D128" s="751"/>
      <c r="E128" s="741" t="s">
        <v>6275</v>
      </c>
      <c r="F128" s="742"/>
      <c r="G128" s="741" t="s">
        <v>2090</v>
      </c>
      <c r="H128" s="745" t="s">
        <v>1038</v>
      </c>
      <c r="I128" s="742"/>
      <c r="J128" s="660" t="s">
        <v>1380</v>
      </c>
      <c r="K128" s="742"/>
      <c r="L128" s="745" t="s">
        <v>1625</v>
      </c>
      <c r="M128" s="660" t="s">
        <v>1450</v>
      </c>
      <c r="N128" s="742"/>
      <c r="O128" s="742"/>
      <c r="P128" s="742"/>
      <c r="Q128" s="742"/>
      <c r="R128" s="742"/>
      <c r="S128" s="742"/>
      <c r="T128" s="742"/>
      <c r="U128" s="742"/>
      <c r="V128" s="742"/>
      <c r="W128" s="742"/>
      <c r="X128" s="742"/>
      <c r="Y128" s="742"/>
      <c r="Z128" s="742"/>
      <c r="AA128" s="742"/>
      <c r="AB128" s="742"/>
      <c r="AC128" s="746"/>
      <c r="AD128" s="742"/>
      <c r="AE128" s="742"/>
      <c r="AF128" s="742"/>
      <c r="AG128" s="742"/>
      <c r="AH128" s="742"/>
      <c r="AI128" s="742"/>
      <c r="AJ128" s="742"/>
      <c r="AK128" s="747"/>
      <c r="AL128" s="742"/>
      <c r="AM128" s="742"/>
      <c r="AN128" s="742"/>
      <c r="AO128" s="742"/>
      <c r="AP128" s="742"/>
      <c r="AQ128" s="742"/>
      <c r="AR128" s="742"/>
      <c r="AS128" s="742"/>
      <c r="AT128" s="742"/>
      <c r="AU128" s="742"/>
      <c r="AV128" s="742"/>
      <c r="AW128" s="742"/>
      <c r="AX128" s="742"/>
      <c r="AY128" s="742"/>
      <c r="AZ128" s="742"/>
      <c r="BA128" s="742"/>
    </row>
    <row r="129" ht="15.75" customHeight="1">
      <c r="A129" s="772" t="s">
        <v>6084</v>
      </c>
      <c r="B129" s="774" t="s">
        <v>6276</v>
      </c>
      <c r="C129" s="666" t="str">
        <f>HYPERLINK("https://youtu.be/KomZysL4CgE","1:10.59")</f>
        <v>1:10.59</v>
      </c>
      <c r="D129" s="751"/>
      <c r="E129" s="742"/>
      <c r="F129" s="742"/>
      <c r="G129" s="742"/>
      <c r="H129" s="742"/>
      <c r="I129" s="742"/>
      <c r="J129" s="742"/>
      <c r="K129" s="742"/>
      <c r="L129" s="742"/>
      <c r="M129" s="742"/>
      <c r="N129" s="742"/>
      <c r="O129" s="744" t="str">
        <f>HYPERLINK("https://youtu.be/KomZysL4CgE","1:10.59")</f>
        <v>1:10.59</v>
      </c>
      <c r="P129" s="742"/>
      <c r="Q129" s="742"/>
      <c r="R129" s="742"/>
      <c r="S129" s="742"/>
      <c r="T129" s="742"/>
      <c r="U129" s="742"/>
      <c r="V129" s="742"/>
      <c r="W129" s="742"/>
      <c r="X129" s="742"/>
      <c r="Y129" s="742"/>
      <c r="Z129" s="742"/>
      <c r="AA129" s="742"/>
      <c r="AB129" s="742"/>
      <c r="AC129" s="746"/>
      <c r="AD129" s="742"/>
      <c r="AE129" s="742"/>
      <c r="AF129" s="742"/>
      <c r="AG129" s="742"/>
      <c r="AH129" s="742"/>
      <c r="AI129" s="742"/>
      <c r="AJ129" s="742"/>
      <c r="AK129" s="747"/>
      <c r="AL129" s="742"/>
      <c r="AM129" s="742"/>
      <c r="AN129" s="742"/>
      <c r="AO129" s="742"/>
      <c r="AP129" s="742"/>
      <c r="AQ129" s="742"/>
      <c r="AR129" s="742"/>
      <c r="AS129" s="742"/>
      <c r="AT129" s="742"/>
      <c r="AU129" s="742"/>
      <c r="AV129" s="742"/>
      <c r="AW129" s="742"/>
      <c r="AX129" s="742"/>
      <c r="AY129" s="742"/>
      <c r="AZ129" s="742"/>
      <c r="BA129" s="742"/>
    </row>
    <row r="130" ht="15.75" customHeight="1">
      <c r="A130" s="775"/>
      <c r="B130" s="776" t="s">
        <v>6277</v>
      </c>
      <c r="C130" s="666"/>
      <c r="D130" s="751"/>
      <c r="E130" s="742"/>
      <c r="F130" s="742"/>
      <c r="G130" s="742"/>
      <c r="H130" s="742"/>
      <c r="I130" s="742"/>
      <c r="J130" s="741" t="s">
        <v>1381</v>
      </c>
      <c r="K130" s="742"/>
      <c r="L130" s="742"/>
      <c r="M130" s="742"/>
      <c r="N130" s="742"/>
      <c r="O130" s="742"/>
      <c r="P130" s="742"/>
      <c r="Q130" s="742"/>
      <c r="R130" s="742"/>
      <c r="S130" s="742"/>
      <c r="T130" s="742"/>
      <c r="U130" s="742"/>
      <c r="V130" s="742"/>
      <c r="W130" s="742"/>
      <c r="X130" s="742"/>
      <c r="Y130" s="742"/>
      <c r="Z130" s="742"/>
      <c r="AA130" s="742"/>
      <c r="AB130" s="742"/>
      <c r="AC130" s="746"/>
      <c r="AD130" s="742"/>
      <c r="AE130" s="742"/>
      <c r="AF130" s="742"/>
      <c r="AG130" s="742"/>
      <c r="AH130" s="742"/>
      <c r="AI130" s="742"/>
      <c r="AJ130" s="742"/>
      <c r="AK130" s="747"/>
      <c r="AL130" s="742"/>
      <c r="AM130" s="742"/>
      <c r="AN130" s="742"/>
      <c r="AO130" s="742"/>
      <c r="AP130" s="742"/>
      <c r="AQ130" s="742"/>
      <c r="AR130" s="742"/>
      <c r="AS130" s="742"/>
      <c r="AT130" s="742"/>
      <c r="AU130" s="742"/>
      <c r="AV130" s="742"/>
      <c r="AW130" s="742"/>
      <c r="AX130" s="742"/>
      <c r="AY130" s="742"/>
      <c r="AZ130" s="742"/>
      <c r="BA130" s="742"/>
    </row>
    <row r="131" ht="15.75" customHeight="1">
      <c r="A131" s="779" t="s">
        <v>6035</v>
      </c>
      <c r="B131" s="782" t="s">
        <v>6276</v>
      </c>
      <c r="C131" s="666" t="s">
        <v>6278</v>
      </c>
      <c r="D131" s="741" t="s">
        <v>6278</v>
      </c>
      <c r="E131" s="743" t="s">
        <v>6278</v>
      </c>
      <c r="F131" s="741" t="s">
        <v>2038</v>
      </c>
      <c r="G131" s="742"/>
      <c r="H131" s="742"/>
      <c r="I131" s="760"/>
      <c r="J131" s="741" t="s">
        <v>2640</v>
      </c>
      <c r="K131" s="742"/>
      <c r="L131" s="742"/>
      <c r="M131" s="742"/>
      <c r="N131" s="742"/>
      <c r="O131" s="742" t="s">
        <v>1404</v>
      </c>
      <c r="P131" s="741" t="s">
        <v>671</v>
      </c>
      <c r="Q131" s="742"/>
      <c r="R131" s="742"/>
      <c r="S131" s="742"/>
      <c r="T131" s="742"/>
      <c r="U131" s="742"/>
      <c r="V131" s="742"/>
      <c r="W131" s="742"/>
      <c r="X131" s="742"/>
      <c r="Y131" s="741" t="s">
        <v>137</v>
      </c>
      <c r="Z131" s="742"/>
      <c r="AA131" s="742"/>
      <c r="AB131" s="742"/>
      <c r="AC131" s="746"/>
      <c r="AD131" s="745" t="s">
        <v>1915</v>
      </c>
      <c r="AE131" s="742"/>
      <c r="AF131" s="742"/>
      <c r="AG131" s="742"/>
      <c r="AH131" s="742"/>
      <c r="AI131" s="742"/>
      <c r="AJ131" s="742"/>
      <c r="AK131" s="747"/>
      <c r="AL131" s="742"/>
      <c r="AM131" s="742"/>
      <c r="AN131" s="742"/>
      <c r="AO131" s="742"/>
      <c r="AP131" s="742"/>
      <c r="AQ131" s="742"/>
      <c r="AR131" s="742"/>
      <c r="AS131" s="742"/>
      <c r="AT131" s="766" t="s">
        <v>3694</v>
      </c>
      <c r="AU131" s="742"/>
      <c r="AV131" s="742"/>
      <c r="AW131" s="742"/>
      <c r="AX131" s="742"/>
      <c r="AY131" s="742"/>
      <c r="AZ131" s="742"/>
      <c r="BA131" s="742"/>
    </row>
    <row r="132" ht="15.75" customHeight="1">
      <c r="A132" s="775"/>
      <c r="B132" s="776" t="s">
        <v>6277</v>
      </c>
      <c r="C132" s="653" t="s">
        <v>136</v>
      </c>
      <c r="D132" s="741" t="s">
        <v>1634</v>
      </c>
      <c r="E132" s="743" t="s">
        <v>136</v>
      </c>
      <c r="F132" s="741" t="s">
        <v>1634</v>
      </c>
      <c r="G132" s="741" t="s">
        <v>148</v>
      </c>
      <c r="H132" s="742"/>
      <c r="I132" s="741" t="s">
        <v>4000</v>
      </c>
      <c r="J132" s="658" t="s">
        <v>3065</v>
      </c>
      <c r="K132" s="744" t="str">
        <f>HYPERLINK("https://youtu.be/NPrbRwZDn1I","27.54")</f>
        <v>27.54</v>
      </c>
      <c r="L132" s="745" t="s">
        <v>537</v>
      </c>
      <c r="M132" s="660" t="s">
        <v>701</v>
      </c>
      <c r="N132" s="742"/>
      <c r="O132" s="744" t="str">
        <f>HYPERLINK("https://youtu.be/gwRV1gD1ndo","27.79")</f>
        <v>27.79</v>
      </c>
      <c r="P132" s="741" t="s">
        <v>1963</v>
      </c>
      <c r="Q132" s="742" t="s">
        <v>517</v>
      </c>
      <c r="R132" s="752" t="s">
        <v>2085</v>
      </c>
      <c r="S132" s="742"/>
      <c r="T132" s="742"/>
      <c r="U132" s="742" t="s">
        <v>1851</v>
      </c>
      <c r="V132" s="748" t="s">
        <v>3998</v>
      </c>
      <c r="W132" s="742"/>
      <c r="X132" s="742"/>
      <c r="Y132" s="742"/>
      <c r="Z132" s="742"/>
      <c r="AA132" s="742"/>
      <c r="AB132" s="742"/>
      <c r="AC132" s="746"/>
      <c r="AD132" s="745" t="s">
        <v>1402</v>
      </c>
      <c r="AE132" s="742"/>
      <c r="AF132" s="742"/>
      <c r="AG132" s="742"/>
      <c r="AH132" s="742"/>
      <c r="AI132" s="742"/>
      <c r="AJ132" s="742"/>
      <c r="AK132" s="747"/>
      <c r="AL132" s="742"/>
      <c r="AM132" s="742"/>
      <c r="AN132" s="742"/>
      <c r="AO132" s="742"/>
      <c r="AP132" s="742"/>
      <c r="AQ132" s="742"/>
      <c r="AR132" s="742"/>
      <c r="AS132" s="742"/>
      <c r="AT132" s="742"/>
      <c r="AU132" s="742"/>
      <c r="AV132" s="742"/>
      <c r="AW132" s="742"/>
      <c r="AX132" s="742"/>
      <c r="AY132" s="742"/>
      <c r="AZ132" s="742"/>
      <c r="BA132" s="742"/>
    </row>
    <row r="133" ht="15.75" customHeight="1">
      <c r="A133" s="779" t="s">
        <v>6041</v>
      </c>
      <c r="B133" s="782" t="s">
        <v>6021</v>
      </c>
      <c r="C133" s="653" t="s">
        <v>6279</v>
      </c>
      <c r="D133" s="760"/>
      <c r="E133" s="748"/>
      <c r="F133" s="742"/>
      <c r="G133" s="743" t="s">
        <v>6279</v>
      </c>
      <c r="H133" s="760"/>
      <c r="I133" s="742"/>
      <c r="J133" s="741" t="s">
        <v>2469</v>
      </c>
      <c r="K133" s="748"/>
      <c r="L133" s="742"/>
      <c r="M133" s="777"/>
      <c r="N133" s="742"/>
      <c r="O133" s="748"/>
      <c r="P133" s="742"/>
      <c r="Q133" s="742"/>
      <c r="R133" s="742"/>
      <c r="S133" s="742"/>
      <c r="T133" s="742"/>
      <c r="U133" s="742"/>
      <c r="V133" s="742"/>
      <c r="W133" s="742"/>
      <c r="X133" s="742"/>
      <c r="Y133" s="742"/>
      <c r="Z133" s="742"/>
      <c r="AA133" s="742"/>
      <c r="AB133" s="742"/>
      <c r="AC133" s="746"/>
      <c r="AD133" s="742"/>
      <c r="AE133" s="742"/>
      <c r="AF133" s="742"/>
      <c r="AG133" s="742"/>
      <c r="AH133" s="742"/>
      <c r="AI133" s="742"/>
      <c r="AJ133" s="760"/>
      <c r="AK133" s="747"/>
      <c r="AL133" s="742"/>
      <c r="AM133" s="742"/>
      <c r="AN133" s="742"/>
      <c r="AO133" s="742"/>
      <c r="AP133" s="748"/>
      <c r="AQ133" s="742"/>
      <c r="AR133" s="742"/>
      <c r="AS133" s="742"/>
      <c r="AT133" s="742"/>
      <c r="AU133" s="742"/>
      <c r="AV133" s="742"/>
      <c r="AW133" s="742"/>
      <c r="AX133" s="742"/>
      <c r="AY133" s="742"/>
      <c r="AZ133" s="742"/>
      <c r="BA133" s="742"/>
    </row>
    <row r="134" ht="15.75" customHeight="1">
      <c r="A134" s="779" t="s">
        <v>6280</v>
      </c>
      <c r="B134" s="780" t="s">
        <v>6281</v>
      </c>
      <c r="C134" s="666" t="s">
        <v>150</v>
      </c>
      <c r="D134" s="741" t="s">
        <v>6282</v>
      </c>
      <c r="E134" s="748"/>
      <c r="F134" s="742"/>
      <c r="G134" s="755"/>
      <c r="H134" s="743" t="s">
        <v>1041</v>
      </c>
      <c r="I134" s="742"/>
      <c r="J134" s="742"/>
      <c r="K134" s="748" t="s">
        <v>6283</v>
      </c>
      <c r="L134" s="742"/>
      <c r="M134" s="660" t="s">
        <v>6284</v>
      </c>
      <c r="N134" s="742" t="s">
        <v>6285</v>
      </c>
      <c r="O134" s="748" t="s">
        <v>6286</v>
      </c>
      <c r="P134" s="742"/>
      <c r="Q134" s="742"/>
      <c r="R134" s="742"/>
      <c r="S134" s="742"/>
      <c r="T134" s="742"/>
      <c r="U134" s="742" t="s">
        <v>4664</v>
      </c>
      <c r="V134" s="742"/>
      <c r="W134" s="742"/>
      <c r="X134" s="742"/>
      <c r="Y134" s="742"/>
      <c r="Z134" s="742"/>
      <c r="AA134" s="742"/>
      <c r="AB134" s="742"/>
      <c r="AC134" s="746"/>
      <c r="AD134" s="742"/>
      <c r="AE134" s="742"/>
      <c r="AF134" s="742"/>
      <c r="AG134" s="742"/>
      <c r="AH134" s="742"/>
      <c r="AI134" s="742"/>
      <c r="AJ134" s="741" t="s">
        <v>6287</v>
      </c>
      <c r="AK134" s="747"/>
      <c r="AL134" s="742"/>
      <c r="AM134" s="742"/>
      <c r="AN134" s="742"/>
      <c r="AO134" s="742"/>
      <c r="AP134" s="748" t="s">
        <v>6288</v>
      </c>
      <c r="AQ134" s="742"/>
      <c r="AR134" s="742"/>
      <c r="AS134" s="742"/>
      <c r="AT134" s="766" t="s">
        <v>3695</v>
      </c>
      <c r="AU134" s="742"/>
      <c r="AV134" s="742"/>
      <c r="AW134" s="742"/>
      <c r="AX134" s="742"/>
      <c r="AY134" s="742"/>
      <c r="AZ134" s="742"/>
      <c r="BA134" s="742"/>
    </row>
    <row r="135" ht="15.75" customHeight="1">
      <c r="A135" s="775"/>
      <c r="B135" s="776" t="s">
        <v>6289</v>
      </c>
      <c r="C135" s="666" t="s">
        <v>581</v>
      </c>
      <c r="D135" s="751"/>
      <c r="E135" s="741" t="s">
        <v>4921</v>
      </c>
      <c r="F135" s="752"/>
      <c r="G135" s="741" t="s">
        <v>581</v>
      </c>
      <c r="H135" s="742"/>
      <c r="I135" s="742"/>
      <c r="J135" s="752"/>
      <c r="K135" s="752"/>
      <c r="L135" s="742"/>
      <c r="M135" s="742"/>
      <c r="N135" s="742"/>
      <c r="O135" s="742"/>
      <c r="P135" s="745" t="s">
        <v>6290</v>
      </c>
      <c r="Q135" s="742"/>
      <c r="R135" s="752"/>
      <c r="S135" s="742"/>
      <c r="T135" s="742"/>
      <c r="U135" s="742"/>
      <c r="V135" s="742"/>
      <c r="W135" s="742"/>
      <c r="X135" s="742"/>
      <c r="Y135" s="742"/>
      <c r="Z135" s="742"/>
      <c r="AA135" s="742"/>
      <c r="AB135" s="742"/>
      <c r="AC135" s="746"/>
      <c r="AD135" s="742"/>
      <c r="AE135" s="742"/>
      <c r="AF135" s="742"/>
      <c r="AG135" s="742"/>
      <c r="AH135" s="742"/>
      <c r="AI135" s="751"/>
      <c r="AJ135" s="742"/>
      <c r="AK135" s="747"/>
      <c r="AL135" s="742"/>
      <c r="AM135" s="742"/>
      <c r="AN135" s="742"/>
      <c r="AO135" s="742"/>
      <c r="AP135" s="742"/>
      <c r="AQ135" s="742"/>
      <c r="AR135" s="742"/>
      <c r="AS135" s="742"/>
      <c r="AT135" s="742"/>
      <c r="AU135" s="742"/>
      <c r="AV135" s="742"/>
      <c r="AW135" s="742"/>
      <c r="AX135" s="742"/>
      <c r="AY135" s="742"/>
      <c r="AZ135" s="742"/>
      <c r="BA135" s="742"/>
    </row>
    <row r="136" ht="15.75" customHeight="1">
      <c r="A136" s="775"/>
      <c r="B136" s="776" t="s">
        <v>6291</v>
      </c>
      <c r="C136" s="666" t="s">
        <v>1949</v>
      </c>
      <c r="D136" s="743" t="s">
        <v>488</v>
      </c>
      <c r="E136" s="742"/>
      <c r="F136" s="752"/>
      <c r="G136" s="755"/>
      <c r="H136" s="742"/>
      <c r="I136" s="781" t="s">
        <v>1587</v>
      </c>
      <c r="J136" s="742"/>
      <c r="K136" s="741" t="s">
        <v>779</v>
      </c>
      <c r="L136" s="742"/>
      <c r="M136" s="765" t="s">
        <v>6292</v>
      </c>
      <c r="N136" s="742"/>
      <c r="O136" s="742"/>
      <c r="P136" s="742"/>
      <c r="Q136" s="742"/>
      <c r="R136" s="742"/>
      <c r="S136" s="742"/>
      <c r="T136" s="742"/>
      <c r="U136" s="742"/>
      <c r="V136" s="742"/>
      <c r="W136" s="742"/>
      <c r="X136" s="742"/>
      <c r="Y136" s="742"/>
      <c r="Z136" s="742"/>
      <c r="AA136" s="742"/>
      <c r="AB136" s="742"/>
      <c r="AC136" s="746"/>
      <c r="AD136" s="742"/>
      <c r="AE136" s="742"/>
      <c r="AF136" s="742"/>
      <c r="AG136" s="742"/>
      <c r="AH136" s="742"/>
      <c r="AI136" s="744" t="str">
        <f>HYPERLINK("https://youtu.be/_0JbK5D6GCQ","1:25.92")</f>
        <v>1:25.92</v>
      </c>
      <c r="AJ136" s="742"/>
      <c r="AK136" s="747"/>
      <c r="AL136" s="742"/>
      <c r="AM136" s="742"/>
      <c r="AN136" s="742"/>
      <c r="AO136" s="742"/>
      <c r="AP136" s="742"/>
      <c r="AQ136" s="742"/>
      <c r="AR136" s="742"/>
      <c r="AS136" s="742"/>
      <c r="AT136" s="742"/>
      <c r="AU136" s="742"/>
      <c r="AV136" s="742"/>
      <c r="AW136" s="742"/>
      <c r="AX136" s="742"/>
      <c r="AY136" s="742"/>
      <c r="AZ136" s="742"/>
      <c r="BA136" s="742"/>
    </row>
    <row r="137" ht="15.75" customHeight="1">
      <c r="A137" s="775"/>
      <c r="B137" s="776" t="s">
        <v>6293</v>
      </c>
      <c r="C137" s="666" t="s">
        <v>6294</v>
      </c>
      <c r="D137" s="751"/>
      <c r="E137" s="742"/>
      <c r="F137" s="741" t="s">
        <v>6295</v>
      </c>
      <c r="G137" s="741" t="s">
        <v>1122</v>
      </c>
      <c r="H137" s="742"/>
      <c r="I137" s="742"/>
      <c r="J137" s="741" t="s">
        <v>1382</v>
      </c>
      <c r="K137" s="752"/>
      <c r="L137" s="742"/>
      <c r="M137" s="742"/>
      <c r="N137" s="742"/>
      <c r="O137" s="742"/>
      <c r="P137" s="742"/>
      <c r="Q137" s="742"/>
      <c r="R137" s="741" t="s">
        <v>6294</v>
      </c>
      <c r="S137" s="742"/>
      <c r="T137" s="742"/>
      <c r="U137" s="742"/>
      <c r="V137" s="742"/>
      <c r="W137" s="742"/>
      <c r="X137" s="742"/>
      <c r="Y137" s="742"/>
      <c r="Z137" s="742"/>
      <c r="AA137" s="742"/>
      <c r="AB137" s="742"/>
      <c r="AC137" s="746"/>
      <c r="AD137" s="742"/>
      <c r="AE137" s="742"/>
      <c r="AF137" s="742"/>
      <c r="AG137" s="742"/>
      <c r="AH137" s="742"/>
      <c r="AI137" s="751"/>
      <c r="AJ137" s="742"/>
      <c r="AK137" s="747"/>
      <c r="AL137" s="742"/>
      <c r="AM137" s="742"/>
      <c r="AN137" s="742"/>
      <c r="AO137" s="742"/>
      <c r="AP137" s="742"/>
      <c r="AQ137" s="742"/>
      <c r="AR137" s="742"/>
      <c r="AS137" s="742"/>
      <c r="AT137" s="742"/>
      <c r="AU137" s="742"/>
      <c r="AV137" s="742"/>
      <c r="AW137" s="742"/>
      <c r="AX137" s="742"/>
      <c r="AY137" s="742"/>
      <c r="AZ137" s="742"/>
      <c r="BA137" s="742"/>
    </row>
    <row r="138" ht="15.75" customHeight="1">
      <c r="A138" s="779" t="s">
        <v>6296</v>
      </c>
      <c r="B138" s="780" t="s">
        <v>6281</v>
      </c>
      <c r="C138" s="666" t="s">
        <v>2984</v>
      </c>
      <c r="D138" s="752" t="s">
        <v>2587</v>
      </c>
      <c r="E138" s="752"/>
      <c r="F138" s="742"/>
      <c r="G138" s="742"/>
      <c r="H138" s="742"/>
      <c r="I138" s="742"/>
      <c r="J138" s="742"/>
      <c r="K138" s="741" t="s">
        <v>956</v>
      </c>
      <c r="L138" s="742"/>
      <c r="M138" s="742"/>
      <c r="N138" s="752"/>
      <c r="O138" s="742"/>
      <c r="P138" s="742"/>
      <c r="Q138" s="742"/>
      <c r="R138" s="742"/>
      <c r="S138" s="742"/>
      <c r="T138" s="742"/>
      <c r="U138" s="742"/>
      <c r="V138" s="742"/>
      <c r="W138" s="742"/>
      <c r="X138" s="742"/>
      <c r="Y138" s="742"/>
      <c r="Z138" s="742"/>
      <c r="AA138" s="742"/>
      <c r="AB138" s="742"/>
      <c r="AC138" s="746"/>
      <c r="AD138" s="742"/>
      <c r="AE138" s="742"/>
      <c r="AF138" s="742"/>
      <c r="AG138" s="742"/>
      <c r="AH138" s="742"/>
      <c r="AI138" s="742"/>
      <c r="AJ138" s="742"/>
      <c r="AK138" s="747"/>
      <c r="AL138" s="742"/>
      <c r="AM138" s="742"/>
      <c r="AN138" s="742"/>
      <c r="AO138" s="742"/>
      <c r="AP138" s="742"/>
      <c r="AQ138" s="742"/>
      <c r="AR138" s="742"/>
      <c r="AS138" s="742"/>
      <c r="AT138" s="748" t="s">
        <v>6297</v>
      </c>
      <c r="AU138" s="742"/>
      <c r="AV138" s="742"/>
      <c r="AW138" s="742"/>
      <c r="AX138" s="742"/>
      <c r="AY138" s="742"/>
      <c r="AZ138" s="742"/>
      <c r="BA138" s="742"/>
    </row>
    <row r="139" ht="15.75" customHeight="1">
      <c r="A139" s="775"/>
      <c r="B139" s="776" t="s">
        <v>6289</v>
      </c>
      <c r="C139" s="666"/>
      <c r="D139" s="752"/>
      <c r="E139" s="752"/>
      <c r="F139" s="742"/>
      <c r="G139" s="742"/>
      <c r="H139" s="742"/>
      <c r="I139" s="742"/>
      <c r="J139" s="742"/>
      <c r="K139" s="742"/>
      <c r="L139" s="742"/>
      <c r="M139" s="742"/>
      <c r="N139" s="752"/>
      <c r="O139" s="742"/>
      <c r="P139" s="742"/>
      <c r="Q139" s="742"/>
      <c r="R139" s="742"/>
      <c r="S139" s="742"/>
      <c r="T139" s="742"/>
      <c r="U139" s="742"/>
      <c r="V139" s="742"/>
      <c r="W139" s="742"/>
      <c r="X139" s="742"/>
      <c r="Y139" s="742"/>
      <c r="Z139" s="742"/>
      <c r="AA139" s="742"/>
      <c r="AB139" s="742"/>
      <c r="AC139" s="746"/>
      <c r="AD139" s="742"/>
      <c r="AE139" s="742"/>
      <c r="AF139" s="742"/>
      <c r="AG139" s="742"/>
      <c r="AH139" s="742"/>
      <c r="AI139" s="742"/>
      <c r="AJ139" s="742"/>
      <c r="AK139" s="747"/>
      <c r="AL139" s="742"/>
      <c r="AM139" s="742"/>
      <c r="AN139" s="742"/>
      <c r="AO139" s="742"/>
      <c r="AP139" s="742"/>
      <c r="AQ139" s="742"/>
      <c r="AR139" s="742"/>
      <c r="AS139" s="742"/>
      <c r="AT139" s="742"/>
      <c r="AU139" s="742"/>
      <c r="AV139" s="742"/>
      <c r="AW139" s="742"/>
      <c r="AX139" s="742"/>
      <c r="AY139" s="742"/>
      <c r="AZ139" s="742"/>
      <c r="BA139" s="742"/>
    </row>
    <row r="140" ht="15.75" customHeight="1">
      <c r="A140" s="775"/>
      <c r="B140" s="776" t="s">
        <v>6291</v>
      </c>
      <c r="C140" s="666" t="s">
        <v>1068</v>
      </c>
      <c r="D140" s="752"/>
      <c r="E140" s="752"/>
      <c r="F140" s="742"/>
      <c r="G140" s="742"/>
      <c r="H140" s="742"/>
      <c r="I140" s="748" t="s">
        <v>4832</v>
      </c>
      <c r="J140" s="742"/>
      <c r="K140" s="760"/>
      <c r="L140" s="742"/>
      <c r="M140" s="742"/>
      <c r="N140" s="752"/>
      <c r="O140" s="742"/>
      <c r="P140" s="742"/>
      <c r="Q140" s="742"/>
      <c r="R140" s="742"/>
      <c r="S140" s="741" t="s">
        <v>1068</v>
      </c>
      <c r="T140" s="742"/>
      <c r="U140" s="742"/>
      <c r="V140" s="742"/>
      <c r="W140" s="742"/>
      <c r="X140" s="742"/>
      <c r="Y140" s="742"/>
      <c r="Z140" s="742"/>
      <c r="AA140" s="742"/>
      <c r="AB140" s="742"/>
      <c r="AC140" s="746"/>
      <c r="AD140" s="742"/>
      <c r="AE140" s="742"/>
      <c r="AF140" s="742"/>
      <c r="AG140" s="742"/>
      <c r="AH140" s="742"/>
      <c r="AI140" s="742"/>
      <c r="AJ140" s="742"/>
      <c r="AK140" s="747"/>
      <c r="AL140" s="742"/>
      <c r="AM140" s="742"/>
      <c r="AN140" s="742"/>
      <c r="AO140" s="742"/>
      <c r="AP140" s="742"/>
      <c r="AQ140" s="742"/>
      <c r="AR140" s="742"/>
      <c r="AS140" s="742"/>
      <c r="AT140" s="742"/>
      <c r="AU140" s="742"/>
      <c r="AV140" s="742"/>
      <c r="AW140" s="742"/>
      <c r="AX140" s="742"/>
      <c r="AY140" s="742"/>
      <c r="AZ140" s="742"/>
      <c r="BA140" s="742"/>
    </row>
    <row r="141" ht="15.75" customHeight="1">
      <c r="A141" s="775"/>
      <c r="B141" s="776" t="s">
        <v>6293</v>
      </c>
      <c r="C141" s="666" t="s">
        <v>4364</v>
      </c>
      <c r="D141" s="752"/>
      <c r="E141" s="752"/>
      <c r="F141" s="741" t="s">
        <v>1572</v>
      </c>
      <c r="G141" s="742"/>
      <c r="H141" s="742"/>
      <c r="I141" s="742"/>
      <c r="J141" s="741" t="s">
        <v>6298</v>
      </c>
      <c r="K141" s="741" t="s">
        <v>399</v>
      </c>
      <c r="L141" s="742"/>
      <c r="M141" s="742"/>
      <c r="N141" s="752"/>
      <c r="O141" s="742"/>
      <c r="P141" s="742"/>
      <c r="Q141" s="742"/>
      <c r="R141" s="743" t="s">
        <v>1450</v>
      </c>
      <c r="S141" s="742"/>
      <c r="T141" s="742"/>
      <c r="U141" s="742"/>
      <c r="V141" s="742"/>
      <c r="W141" s="742"/>
      <c r="X141" s="742"/>
      <c r="Y141" s="742"/>
      <c r="Z141" s="742"/>
      <c r="AA141" s="742"/>
      <c r="AB141" s="742"/>
      <c r="AC141" s="746"/>
      <c r="AD141" s="742"/>
      <c r="AE141" s="742"/>
      <c r="AF141" s="742"/>
      <c r="AG141" s="742"/>
      <c r="AH141" s="742"/>
      <c r="AI141" s="742"/>
      <c r="AJ141" s="742"/>
      <c r="AK141" s="747"/>
      <c r="AL141" s="742"/>
      <c r="AM141" s="742"/>
      <c r="AN141" s="742"/>
      <c r="AO141" s="742"/>
      <c r="AP141" s="742"/>
      <c r="AQ141" s="742"/>
      <c r="AR141" s="742"/>
      <c r="AS141" s="742"/>
      <c r="AT141" s="742"/>
      <c r="AU141" s="742"/>
      <c r="AV141" s="742"/>
      <c r="AW141" s="742"/>
      <c r="AX141" s="742"/>
      <c r="AY141" s="742"/>
      <c r="AZ141" s="742"/>
      <c r="BA141" s="742"/>
    </row>
    <row r="142" ht="15.75" customHeight="1">
      <c r="A142" s="779" t="s">
        <v>6299</v>
      </c>
      <c r="B142" s="780" t="s">
        <v>6300</v>
      </c>
      <c r="C142" s="666" t="s">
        <v>6301</v>
      </c>
      <c r="D142" s="752"/>
      <c r="E142" s="741" t="s">
        <v>6301</v>
      </c>
      <c r="F142" s="742"/>
      <c r="G142" s="742"/>
      <c r="H142" s="742"/>
      <c r="I142" s="742"/>
      <c r="J142" s="742"/>
      <c r="K142" s="742"/>
      <c r="L142" s="742"/>
      <c r="M142" s="742"/>
      <c r="N142" s="752"/>
      <c r="O142" s="742"/>
      <c r="P142" s="742"/>
      <c r="Q142" s="742"/>
      <c r="R142" s="742"/>
      <c r="S142" s="742"/>
      <c r="T142" s="742"/>
      <c r="U142" s="742"/>
      <c r="V142" s="742"/>
      <c r="W142" s="742"/>
      <c r="X142" s="742"/>
      <c r="Y142" s="742"/>
      <c r="Z142" s="742"/>
      <c r="AA142" s="742"/>
      <c r="AB142" s="742"/>
      <c r="AC142" s="746"/>
      <c r="AD142" s="742"/>
      <c r="AE142" s="742"/>
      <c r="AF142" s="742"/>
      <c r="AG142" s="742"/>
      <c r="AH142" s="742"/>
      <c r="AI142" s="742"/>
      <c r="AJ142" s="742"/>
      <c r="AK142" s="747"/>
      <c r="AL142" s="742"/>
      <c r="AM142" s="742"/>
      <c r="AN142" s="742"/>
      <c r="AO142" s="742"/>
      <c r="AP142" s="742"/>
      <c r="AQ142" s="742"/>
      <c r="AR142" s="742"/>
      <c r="AS142" s="742"/>
      <c r="AT142" s="748" t="s">
        <v>3003</v>
      </c>
      <c r="AU142" s="742"/>
      <c r="AV142" s="742"/>
      <c r="AW142" s="742"/>
      <c r="AX142" s="742"/>
      <c r="AY142" s="742"/>
      <c r="AZ142" s="742"/>
      <c r="BA142" s="742"/>
    </row>
    <row r="143" ht="15.75" customHeight="1">
      <c r="A143" s="775"/>
      <c r="B143" s="776" t="s">
        <v>6302</v>
      </c>
      <c r="C143" s="666"/>
      <c r="D143" s="752"/>
      <c r="E143" s="752"/>
      <c r="F143" s="742"/>
      <c r="G143" s="742"/>
      <c r="H143" s="742"/>
      <c r="I143" s="742"/>
      <c r="J143" s="742"/>
      <c r="K143" s="742"/>
      <c r="L143" s="742"/>
      <c r="M143" s="742"/>
      <c r="N143" s="752"/>
      <c r="O143" s="742"/>
      <c r="P143" s="742"/>
      <c r="Q143" s="742"/>
      <c r="R143" s="742"/>
      <c r="S143" s="742"/>
      <c r="T143" s="742"/>
      <c r="U143" s="742"/>
      <c r="V143" s="742"/>
      <c r="W143" s="742"/>
      <c r="X143" s="742"/>
      <c r="Y143" s="742"/>
      <c r="Z143" s="742"/>
      <c r="AA143" s="742"/>
      <c r="AB143" s="742"/>
      <c r="AC143" s="746"/>
      <c r="AD143" s="742"/>
      <c r="AE143" s="742"/>
      <c r="AF143" s="742"/>
      <c r="AG143" s="742"/>
      <c r="AH143" s="742"/>
      <c r="AI143" s="742"/>
      <c r="AJ143" s="742"/>
      <c r="AK143" s="747"/>
      <c r="AL143" s="742"/>
      <c r="AM143" s="742"/>
      <c r="AN143" s="742"/>
      <c r="AO143" s="742"/>
      <c r="AP143" s="742"/>
      <c r="AQ143" s="742"/>
      <c r="AR143" s="742"/>
      <c r="AS143" s="742"/>
      <c r="AT143" s="742"/>
      <c r="AU143" s="742"/>
      <c r="AV143" s="742"/>
      <c r="AW143" s="742"/>
      <c r="AX143" s="742"/>
      <c r="AY143" s="742"/>
      <c r="AZ143" s="742"/>
      <c r="BA143" s="742"/>
    </row>
    <row r="144" ht="15.75" customHeight="1">
      <c r="A144" s="779" t="s">
        <v>6303</v>
      </c>
      <c r="B144" s="780" t="s">
        <v>6304</v>
      </c>
      <c r="C144" s="653" t="s">
        <v>6305</v>
      </c>
      <c r="D144" s="752"/>
      <c r="E144" s="752"/>
      <c r="F144" s="741" t="s">
        <v>1408</v>
      </c>
      <c r="G144" s="742"/>
      <c r="H144" s="742"/>
      <c r="I144" s="741" t="s">
        <v>6306</v>
      </c>
      <c r="J144" s="741" t="s">
        <v>6307</v>
      </c>
      <c r="K144" s="741" t="s">
        <v>6308</v>
      </c>
      <c r="L144" s="742"/>
      <c r="M144" s="742"/>
      <c r="N144" s="752"/>
      <c r="O144" s="742"/>
      <c r="P144" s="742"/>
      <c r="Q144" s="742"/>
      <c r="R144" s="752" t="s">
        <v>6309</v>
      </c>
      <c r="S144" s="742"/>
      <c r="T144" s="742"/>
      <c r="U144" s="742"/>
      <c r="V144" s="742"/>
      <c r="W144" s="742"/>
      <c r="X144" s="742"/>
      <c r="Y144" s="742"/>
      <c r="Z144" s="742"/>
      <c r="AA144" s="742"/>
      <c r="AB144" s="742"/>
      <c r="AC144" s="741" t="s">
        <v>6305</v>
      </c>
      <c r="AD144" s="742"/>
      <c r="AE144" s="742"/>
      <c r="AF144" s="742"/>
      <c r="AG144" s="742"/>
      <c r="AH144" s="742"/>
      <c r="AI144" s="742"/>
      <c r="AJ144" s="742"/>
      <c r="AK144" s="747"/>
      <c r="AL144" s="742"/>
      <c r="AM144" s="742"/>
      <c r="AN144" s="742"/>
      <c r="AO144" s="742"/>
      <c r="AP144" s="742"/>
      <c r="AQ144" s="742"/>
      <c r="AR144" s="742"/>
      <c r="AS144" s="742"/>
      <c r="AT144" s="742"/>
      <c r="AU144" s="742"/>
      <c r="AV144" s="742"/>
      <c r="AW144" s="742"/>
      <c r="AX144" s="742"/>
      <c r="AY144" s="742"/>
      <c r="AZ144" s="742"/>
      <c r="BA144" s="742"/>
    </row>
    <row r="145" ht="15.75" customHeight="1">
      <c r="A145" s="775"/>
      <c r="B145" s="776" t="s">
        <v>6310</v>
      </c>
      <c r="C145" s="653" t="s">
        <v>6311</v>
      </c>
      <c r="D145" s="752"/>
      <c r="E145" s="752"/>
      <c r="F145" s="742"/>
      <c r="G145" s="742"/>
      <c r="H145" s="742"/>
      <c r="I145" s="741" t="s">
        <v>6312</v>
      </c>
      <c r="J145" s="742"/>
      <c r="K145" s="742"/>
      <c r="L145" s="742"/>
      <c r="M145" s="742"/>
      <c r="N145" s="752"/>
      <c r="O145" s="742"/>
      <c r="P145" s="742"/>
      <c r="Q145" s="742"/>
      <c r="R145" s="742"/>
      <c r="S145" s="742"/>
      <c r="T145" s="742"/>
      <c r="U145" s="742"/>
      <c r="V145" s="742"/>
      <c r="W145" s="742"/>
      <c r="X145" s="742"/>
      <c r="Y145" s="742"/>
      <c r="Z145" s="742"/>
      <c r="AA145" s="742"/>
      <c r="AB145" s="742"/>
      <c r="AC145" s="741" t="s">
        <v>6311</v>
      </c>
      <c r="AD145" s="742"/>
      <c r="AE145" s="742"/>
      <c r="AF145" s="742"/>
      <c r="AG145" s="742"/>
      <c r="AH145" s="742"/>
      <c r="AI145" s="742"/>
      <c r="AJ145" s="742"/>
      <c r="AK145" s="747"/>
      <c r="AL145" s="742"/>
      <c r="AM145" s="742"/>
      <c r="AN145" s="742"/>
      <c r="AO145" s="742"/>
      <c r="AP145" s="742"/>
      <c r="AQ145" s="742"/>
      <c r="AR145" s="742"/>
      <c r="AS145" s="742"/>
      <c r="AT145" s="742"/>
      <c r="AU145" s="742"/>
      <c r="AV145" s="742"/>
      <c r="AW145" s="742"/>
      <c r="AX145" s="742"/>
      <c r="AY145" s="742"/>
      <c r="AZ145" s="742"/>
      <c r="BA145" s="742"/>
    </row>
    <row r="146" ht="15.75" customHeight="1">
      <c r="A146" s="775"/>
      <c r="B146" s="776" t="s">
        <v>6313</v>
      </c>
      <c r="C146" s="653" t="s">
        <v>6306</v>
      </c>
      <c r="D146" s="752"/>
      <c r="E146" s="752"/>
      <c r="F146" s="742"/>
      <c r="G146" s="742"/>
      <c r="H146" s="742"/>
      <c r="I146" s="657" t="s">
        <v>6305</v>
      </c>
      <c r="J146" s="742"/>
      <c r="K146" s="741" t="s">
        <v>6314</v>
      </c>
      <c r="L146" s="742"/>
      <c r="M146" s="742"/>
      <c r="N146" s="752"/>
      <c r="O146" s="742"/>
      <c r="P146" s="742"/>
      <c r="Q146" s="742"/>
      <c r="R146" s="742"/>
      <c r="S146" s="742"/>
      <c r="T146" s="742"/>
      <c r="U146" s="742"/>
      <c r="V146" s="742"/>
      <c r="W146" s="741" t="s">
        <v>1081</v>
      </c>
      <c r="X146" s="742"/>
      <c r="Y146" s="742"/>
      <c r="Z146" s="742"/>
      <c r="AA146" s="742"/>
      <c r="AB146" s="742"/>
      <c r="AC146" s="745" t="s">
        <v>6315</v>
      </c>
      <c r="AD146" s="742"/>
      <c r="AE146" s="742"/>
      <c r="AF146" s="742"/>
      <c r="AG146" s="742"/>
      <c r="AH146" s="742"/>
      <c r="AI146" s="742"/>
      <c r="AJ146" s="742"/>
      <c r="AK146" s="747"/>
      <c r="AL146" s="742"/>
      <c r="AM146" s="742"/>
      <c r="AN146" s="742"/>
      <c r="AO146" s="742"/>
      <c r="AP146" s="742"/>
      <c r="AQ146" s="742"/>
      <c r="AR146" s="742"/>
      <c r="AS146" s="742"/>
      <c r="AT146" s="742"/>
      <c r="AU146" s="742"/>
      <c r="AV146" s="742"/>
      <c r="AW146" s="742"/>
      <c r="AX146" s="742"/>
      <c r="AY146" s="742"/>
      <c r="AZ146" s="742"/>
      <c r="BA146" s="742"/>
    </row>
    <row r="147" ht="15.75" customHeight="1">
      <c r="A147" s="775"/>
      <c r="B147" s="776" t="s">
        <v>6316</v>
      </c>
      <c r="C147" s="653" t="s">
        <v>2105</v>
      </c>
      <c r="D147" s="752"/>
      <c r="E147" s="752"/>
      <c r="F147" s="741" t="s">
        <v>6317</v>
      </c>
      <c r="G147" s="760"/>
      <c r="H147" s="742"/>
      <c r="I147" s="781" t="s">
        <v>926</v>
      </c>
      <c r="J147" s="742"/>
      <c r="K147" s="742"/>
      <c r="L147" s="760"/>
      <c r="M147" s="742"/>
      <c r="N147" s="752"/>
      <c r="O147" s="742"/>
      <c r="P147" s="742"/>
      <c r="Q147" s="742"/>
      <c r="R147" s="742"/>
      <c r="S147" s="741" t="s">
        <v>5867</v>
      </c>
      <c r="T147" s="742"/>
      <c r="U147" s="742"/>
      <c r="V147" s="742"/>
      <c r="W147" s="742"/>
      <c r="X147" s="742"/>
      <c r="Y147" s="742"/>
      <c r="Z147" s="742"/>
      <c r="AA147" s="760"/>
      <c r="AB147" s="742"/>
      <c r="AC147" s="760"/>
      <c r="AD147" s="742"/>
      <c r="AE147" s="760"/>
      <c r="AF147" s="760"/>
      <c r="AG147" s="742"/>
      <c r="AH147" s="760"/>
      <c r="AI147" s="742"/>
      <c r="AJ147" s="742"/>
      <c r="AK147" s="785"/>
      <c r="AL147" s="742"/>
      <c r="AM147" s="760"/>
      <c r="AN147" s="760"/>
      <c r="AO147" s="742"/>
      <c r="AP147" s="742"/>
      <c r="AQ147" s="742"/>
      <c r="AR147" s="742"/>
      <c r="AS147" s="760"/>
      <c r="AT147" s="741"/>
      <c r="AU147" s="741"/>
      <c r="AV147" s="741"/>
      <c r="AW147" s="741"/>
      <c r="AX147" s="741"/>
      <c r="AY147" s="741"/>
      <c r="AZ147" s="741"/>
      <c r="BA147" s="741"/>
    </row>
    <row r="148" ht="15.75" customHeight="1">
      <c r="A148" s="779" t="s">
        <v>6065</v>
      </c>
      <c r="B148" s="780"/>
      <c r="C148" s="666" t="s">
        <v>1534</v>
      </c>
      <c r="D148" s="741" t="s">
        <v>6318</v>
      </c>
      <c r="E148" s="741" t="s">
        <v>6319</v>
      </c>
      <c r="F148" s="742"/>
      <c r="G148" s="742"/>
      <c r="H148" s="742"/>
      <c r="I148" s="742"/>
      <c r="J148" s="742"/>
      <c r="K148" s="742"/>
      <c r="L148" s="742"/>
      <c r="M148" s="742"/>
      <c r="N148" s="752"/>
      <c r="O148" s="742"/>
      <c r="P148" s="745" t="s">
        <v>3483</v>
      </c>
      <c r="Q148" s="742"/>
      <c r="R148" s="742"/>
      <c r="S148" s="742"/>
      <c r="T148" s="741" t="s">
        <v>1534</v>
      </c>
      <c r="U148" s="742"/>
      <c r="V148" s="742"/>
      <c r="W148" s="742"/>
      <c r="X148" s="742"/>
      <c r="Y148" s="742"/>
      <c r="Z148" s="742"/>
      <c r="AA148" s="742"/>
      <c r="AB148" s="742"/>
      <c r="AC148" s="746"/>
      <c r="AD148" s="742"/>
      <c r="AE148" s="742"/>
      <c r="AF148" s="742"/>
      <c r="AG148" s="742"/>
      <c r="AH148" s="742"/>
      <c r="AI148" s="742"/>
      <c r="AJ148" s="742"/>
      <c r="AK148" s="747"/>
      <c r="AL148" s="742"/>
      <c r="AM148" s="742"/>
      <c r="AN148" s="742"/>
      <c r="AO148" s="742"/>
      <c r="AP148" s="742"/>
      <c r="AQ148" s="742"/>
      <c r="AR148" s="742"/>
      <c r="AS148" s="742"/>
      <c r="AT148" s="748" t="s">
        <v>6320</v>
      </c>
      <c r="AU148" s="742"/>
      <c r="AV148" s="742"/>
      <c r="AW148" s="742"/>
      <c r="AX148" s="742"/>
      <c r="AY148" s="742"/>
      <c r="AZ148" s="742"/>
      <c r="BA148" s="742"/>
    </row>
    <row r="149" ht="15.75" customHeight="1">
      <c r="A149" s="772" t="s">
        <v>6128</v>
      </c>
      <c r="B149" s="786" t="s">
        <v>6321</v>
      </c>
      <c r="C149" s="666" t="s">
        <v>2928</v>
      </c>
      <c r="D149" s="751"/>
      <c r="E149" s="741" t="s">
        <v>2928</v>
      </c>
      <c r="F149" s="742"/>
      <c r="G149" s="741" t="s">
        <v>2928</v>
      </c>
      <c r="H149" s="742"/>
      <c r="I149" s="741" t="s">
        <v>2928</v>
      </c>
      <c r="J149" s="741" t="s">
        <v>4691</v>
      </c>
      <c r="K149" s="742"/>
      <c r="L149" s="745" t="s">
        <v>2668</v>
      </c>
      <c r="M149" s="742"/>
      <c r="N149" s="742"/>
      <c r="O149" s="742"/>
      <c r="P149" s="748" t="s">
        <v>6322</v>
      </c>
      <c r="Q149" s="742"/>
      <c r="R149" s="741" t="s">
        <v>2928</v>
      </c>
      <c r="S149" s="742"/>
      <c r="T149" s="742"/>
      <c r="U149" s="742"/>
      <c r="V149" s="742"/>
      <c r="W149" s="742"/>
      <c r="X149" s="742"/>
      <c r="Y149" s="741" t="s">
        <v>2928</v>
      </c>
      <c r="Z149" s="742"/>
      <c r="AA149" s="742"/>
      <c r="AB149" s="742"/>
      <c r="AC149" s="746"/>
      <c r="AD149" s="742"/>
      <c r="AE149" s="742"/>
      <c r="AF149" s="742"/>
      <c r="AG149" s="742"/>
      <c r="AH149" s="741" t="s">
        <v>5312</v>
      </c>
      <c r="AI149" s="742"/>
      <c r="AJ149" s="742"/>
      <c r="AK149" s="747"/>
      <c r="AL149" s="742"/>
      <c r="AM149" s="742"/>
      <c r="AN149" s="742"/>
      <c r="AO149" s="742"/>
      <c r="AP149" s="742"/>
      <c r="AQ149" s="742"/>
      <c r="AR149" s="742"/>
      <c r="AS149" s="742"/>
      <c r="AT149" s="766" t="s">
        <v>2928</v>
      </c>
      <c r="AU149" s="742"/>
      <c r="AV149" s="742"/>
      <c r="AW149" s="742"/>
      <c r="AX149" s="742"/>
      <c r="AY149" s="742"/>
      <c r="AZ149" s="742"/>
      <c r="BA149" s="742"/>
    </row>
    <row r="150" ht="15.75" customHeight="1">
      <c r="A150" s="775"/>
      <c r="B150" s="776" t="s">
        <v>6323</v>
      </c>
      <c r="C150" s="666" t="s">
        <v>2193</v>
      </c>
      <c r="D150" s="741" t="s">
        <v>6324</v>
      </c>
      <c r="E150" s="741" t="s">
        <v>301</v>
      </c>
      <c r="F150" s="742"/>
      <c r="G150" s="741" t="s">
        <v>1650</v>
      </c>
      <c r="H150" s="742"/>
      <c r="I150" s="741" t="s">
        <v>6325</v>
      </c>
      <c r="J150" s="742"/>
      <c r="K150" s="742"/>
      <c r="L150" s="745" t="s">
        <v>981</v>
      </c>
      <c r="M150" s="660" t="s">
        <v>713</v>
      </c>
      <c r="N150" s="742"/>
      <c r="O150" s="742"/>
      <c r="P150" s="742"/>
      <c r="Q150" s="742"/>
      <c r="R150" s="742"/>
      <c r="S150" s="742"/>
      <c r="T150" s="742"/>
      <c r="U150" s="742"/>
      <c r="V150" s="742"/>
      <c r="W150" s="742"/>
      <c r="X150" s="742"/>
      <c r="Y150" s="742"/>
      <c r="Z150" s="742"/>
      <c r="AA150" s="742"/>
      <c r="AB150" s="742"/>
      <c r="AC150" s="746"/>
      <c r="AD150" s="742"/>
      <c r="AE150" s="742"/>
      <c r="AF150" s="742"/>
      <c r="AG150" s="742"/>
      <c r="AH150" s="742"/>
      <c r="AI150" s="742"/>
      <c r="AJ150" s="742"/>
      <c r="AK150" s="747"/>
      <c r="AL150" s="742"/>
      <c r="AM150" s="742"/>
      <c r="AN150" s="742"/>
      <c r="AO150" s="742"/>
      <c r="AP150" s="742"/>
      <c r="AQ150" s="742"/>
      <c r="AR150" s="742"/>
      <c r="AS150" s="742"/>
      <c r="AT150" s="742"/>
      <c r="AU150" s="742"/>
      <c r="AV150" s="742"/>
      <c r="AW150" s="742"/>
      <c r="AX150" s="742"/>
      <c r="AY150" s="742"/>
      <c r="AZ150" s="742"/>
      <c r="BA150" s="742"/>
    </row>
    <row r="151" ht="15.75" customHeight="1">
      <c r="A151" s="772" t="s">
        <v>6132</v>
      </c>
      <c r="B151" s="786" t="s">
        <v>6326</v>
      </c>
      <c r="C151" s="653" t="s">
        <v>844</v>
      </c>
      <c r="D151" s="751"/>
      <c r="E151" s="765" t="s">
        <v>271</v>
      </c>
      <c r="F151" s="742"/>
      <c r="G151" s="742"/>
      <c r="H151" s="745" t="s">
        <v>1042</v>
      </c>
      <c r="I151" s="742"/>
      <c r="J151" s="741" t="s">
        <v>152</v>
      </c>
      <c r="K151" s="760"/>
      <c r="L151" s="742"/>
      <c r="M151" s="743" t="s">
        <v>844</v>
      </c>
      <c r="N151" s="742"/>
      <c r="O151" s="742"/>
      <c r="P151" s="742"/>
      <c r="Q151" s="742"/>
      <c r="R151" s="742"/>
      <c r="S151" s="742"/>
      <c r="T151" s="742"/>
      <c r="U151" s="742"/>
      <c r="V151" s="742"/>
      <c r="W151" s="742"/>
      <c r="X151" s="742"/>
      <c r="Y151" s="742"/>
      <c r="Z151" s="742"/>
      <c r="AA151" s="742"/>
      <c r="AB151" s="742"/>
      <c r="AC151" s="746"/>
      <c r="AD151" s="742"/>
      <c r="AE151" s="742"/>
      <c r="AF151" s="742"/>
      <c r="AG151" s="742"/>
      <c r="AH151" s="742"/>
      <c r="AI151" s="742"/>
      <c r="AJ151" s="742"/>
      <c r="AK151" s="747"/>
      <c r="AL151" s="742"/>
      <c r="AM151" s="742"/>
      <c r="AN151" s="742"/>
      <c r="AO151" s="742"/>
      <c r="AP151" s="742"/>
      <c r="AQ151" s="742"/>
      <c r="AR151" s="742"/>
      <c r="AS151" s="742"/>
      <c r="AT151" s="748" t="s">
        <v>3228</v>
      </c>
      <c r="AU151" s="742"/>
      <c r="AV151" s="742"/>
      <c r="AW151" s="742"/>
      <c r="AX151" s="742"/>
      <c r="AY151" s="742"/>
      <c r="AZ151" s="742"/>
      <c r="BA151" s="742"/>
    </row>
    <row r="152" ht="15.75" customHeight="1">
      <c r="A152" s="779" t="s">
        <v>6041</v>
      </c>
      <c r="B152" s="780" t="s">
        <v>6021</v>
      </c>
      <c r="C152" s="653" t="s">
        <v>6327</v>
      </c>
      <c r="D152" s="751"/>
      <c r="E152" s="765" t="s">
        <v>6327</v>
      </c>
      <c r="F152" s="742"/>
      <c r="G152" s="742"/>
      <c r="H152" s="760"/>
      <c r="I152" s="742"/>
      <c r="J152" s="741" t="s">
        <v>877</v>
      </c>
      <c r="K152" s="760"/>
      <c r="L152" s="742"/>
      <c r="M152" s="742"/>
      <c r="N152" s="742"/>
      <c r="O152" s="742"/>
      <c r="P152" s="742"/>
      <c r="Q152" s="742"/>
      <c r="R152" s="742"/>
      <c r="S152" s="742"/>
      <c r="T152" s="742"/>
      <c r="U152" s="742"/>
      <c r="V152" s="742"/>
      <c r="W152" s="742"/>
      <c r="X152" s="742"/>
      <c r="Y152" s="742"/>
      <c r="Z152" s="742"/>
      <c r="AA152" s="742"/>
      <c r="AB152" s="742"/>
      <c r="AC152" s="746"/>
      <c r="AD152" s="742"/>
      <c r="AE152" s="742"/>
      <c r="AF152" s="742"/>
      <c r="AG152" s="742"/>
      <c r="AH152" s="742"/>
      <c r="AI152" s="742"/>
      <c r="AJ152" s="742"/>
      <c r="AK152" s="747"/>
      <c r="AL152" s="742"/>
      <c r="AM152" s="742"/>
      <c r="AN152" s="742"/>
      <c r="AO152" s="742"/>
      <c r="AP152" s="742"/>
      <c r="AQ152" s="742"/>
      <c r="AR152" s="742"/>
      <c r="AS152" s="742"/>
      <c r="AT152" s="742"/>
      <c r="AU152" s="742"/>
      <c r="AV152" s="742"/>
      <c r="AW152" s="742"/>
      <c r="AX152" s="742"/>
      <c r="AY152" s="742"/>
      <c r="AZ152" s="742"/>
      <c r="BA152" s="742"/>
    </row>
    <row r="153" ht="15.75" customHeight="1">
      <c r="A153" s="772" t="s">
        <v>57</v>
      </c>
      <c r="B153" s="774" t="s">
        <v>6328</v>
      </c>
      <c r="C153" s="666" t="s">
        <v>1472</v>
      </c>
      <c r="D153" s="751"/>
      <c r="E153" s="742"/>
      <c r="F153" s="742"/>
      <c r="G153" s="742"/>
      <c r="H153" s="743" t="s">
        <v>1045</v>
      </c>
      <c r="I153" s="742"/>
      <c r="J153" s="741" t="s">
        <v>1385</v>
      </c>
      <c r="K153" s="741" t="s">
        <v>1472</v>
      </c>
      <c r="L153" s="742"/>
      <c r="M153" s="742"/>
      <c r="N153" s="742"/>
      <c r="O153" s="742"/>
      <c r="P153" s="742"/>
      <c r="Q153" s="742"/>
      <c r="R153" s="742"/>
      <c r="S153" s="742"/>
      <c r="T153" s="742"/>
      <c r="U153" s="742"/>
      <c r="V153" s="742"/>
      <c r="W153" s="742"/>
      <c r="X153" s="742"/>
      <c r="Y153" s="742"/>
      <c r="Z153" s="742"/>
      <c r="AA153" s="742"/>
      <c r="AB153" s="742"/>
      <c r="AC153" s="746"/>
      <c r="AD153" s="742"/>
      <c r="AE153" s="742"/>
      <c r="AF153" s="742"/>
      <c r="AG153" s="742"/>
      <c r="AH153" s="742"/>
      <c r="AI153" s="742"/>
      <c r="AJ153" s="742"/>
      <c r="AK153" s="747"/>
      <c r="AL153" s="742"/>
      <c r="AM153" s="742"/>
      <c r="AN153" s="742"/>
      <c r="AO153" s="742"/>
      <c r="AP153" s="742"/>
      <c r="AQ153" s="742"/>
      <c r="AR153" s="742"/>
      <c r="AS153" s="742"/>
      <c r="AT153" s="742"/>
      <c r="AU153" s="742"/>
      <c r="AV153" s="742"/>
      <c r="AW153" s="742"/>
      <c r="AX153" s="742"/>
      <c r="AY153" s="742"/>
      <c r="AZ153" s="742"/>
      <c r="BA153" s="742"/>
    </row>
    <row r="154" ht="15.75" customHeight="1">
      <c r="A154" s="775"/>
      <c r="B154" s="776" t="s">
        <v>6329</v>
      </c>
      <c r="C154" s="787"/>
      <c r="D154" s="751"/>
      <c r="E154" s="742"/>
      <c r="F154" s="742"/>
      <c r="G154" s="742"/>
      <c r="H154" s="742"/>
      <c r="I154" s="742"/>
      <c r="J154" s="742"/>
      <c r="K154" s="742"/>
      <c r="L154" s="742"/>
      <c r="M154" s="742"/>
      <c r="N154" s="742"/>
      <c r="O154" s="742"/>
      <c r="P154" s="742"/>
      <c r="Q154" s="742"/>
      <c r="R154" s="742"/>
      <c r="S154" s="742"/>
      <c r="T154" s="742"/>
      <c r="U154" s="742"/>
      <c r="V154" s="742"/>
      <c r="W154" s="742"/>
      <c r="X154" s="742"/>
      <c r="Y154" s="742"/>
      <c r="Z154" s="742"/>
      <c r="AA154" s="742"/>
      <c r="AB154" s="742"/>
      <c r="AC154" s="746"/>
      <c r="AD154" s="742"/>
      <c r="AE154" s="742"/>
      <c r="AF154" s="742"/>
      <c r="AG154" s="742"/>
      <c r="AH154" s="742"/>
      <c r="AI154" s="742"/>
      <c r="AJ154" s="742"/>
      <c r="AK154" s="747"/>
      <c r="AL154" s="742"/>
      <c r="AM154" s="742"/>
      <c r="AN154" s="742"/>
      <c r="AO154" s="742"/>
      <c r="AP154" s="742"/>
      <c r="AQ154" s="742"/>
      <c r="AR154" s="742"/>
      <c r="AS154" s="742"/>
      <c r="AT154" s="742"/>
      <c r="AU154" s="742"/>
      <c r="AV154" s="742"/>
      <c r="AW154" s="742"/>
      <c r="AX154" s="742"/>
      <c r="AY154" s="742"/>
      <c r="AZ154" s="742"/>
      <c r="BA154" s="742"/>
    </row>
    <row r="155">
      <c r="A155" s="788" t="s">
        <v>39</v>
      </c>
      <c r="D155" s="789"/>
      <c r="E155" s="789"/>
      <c r="F155" s="789"/>
      <c r="G155" s="789"/>
      <c r="H155" s="789"/>
      <c r="I155" s="789"/>
      <c r="J155" s="789"/>
      <c r="K155" s="789"/>
      <c r="L155" s="789"/>
      <c r="M155" s="789"/>
      <c r="N155" s="789"/>
      <c r="O155" s="789"/>
      <c r="P155" s="789"/>
      <c r="Q155" s="789"/>
      <c r="R155" s="789"/>
      <c r="S155" s="789"/>
      <c r="T155" s="789"/>
      <c r="U155" s="789"/>
      <c r="V155" s="789"/>
      <c r="W155" s="789"/>
      <c r="X155" s="789"/>
      <c r="Y155" s="789"/>
      <c r="Z155" s="789"/>
      <c r="AA155" s="789"/>
      <c r="AB155" s="789"/>
      <c r="AC155" s="790"/>
      <c r="AD155" s="789"/>
      <c r="AE155" s="789"/>
      <c r="AF155" s="789"/>
      <c r="AG155" s="789"/>
      <c r="AH155" s="789"/>
      <c r="AI155" s="789"/>
      <c r="AJ155" s="789"/>
      <c r="AK155" s="791"/>
      <c r="AL155" s="789"/>
      <c r="AM155" s="789"/>
      <c r="AN155" s="789"/>
      <c r="AO155" s="789"/>
      <c r="AP155" s="789"/>
      <c r="AQ155" s="789"/>
      <c r="AR155" s="789"/>
      <c r="AS155" s="789"/>
      <c r="AT155" s="789"/>
      <c r="AU155" s="789"/>
      <c r="AV155" s="789"/>
      <c r="AW155" s="789"/>
      <c r="AX155" s="789"/>
      <c r="AY155" s="789"/>
      <c r="AZ155" s="789"/>
      <c r="BA155" s="789"/>
    </row>
    <row r="156" ht="15.75" customHeight="1">
      <c r="A156" s="792" t="s">
        <v>6330</v>
      </c>
      <c r="B156" s="793" t="s">
        <v>6331</v>
      </c>
      <c r="C156" s="666" t="s">
        <v>6332</v>
      </c>
      <c r="D156" s="657" t="s">
        <v>6333</v>
      </c>
      <c r="E156" s="654" t="s">
        <v>6333</v>
      </c>
      <c r="F156" s="657" t="s">
        <v>6334</v>
      </c>
      <c r="G156" s="712"/>
      <c r="H156" s="659" t="s">
        <v>6334</v>
      </c>
      <c r="I156" s="680" t="s">
        <v>6333</v>
      </c>
      <c r="J156" s="657" t="s">
        <v>6335</v>
      </c>
      <c r="K156" s="712"/>
      <c r="L156" s="659" t="s">
        <v>6333</v>
      </c>
      <c r="M156" s="654" t="s">
        <v>6336</v>
      </c>
      <c r="N156" s="712"/>
      <c r="O156" s="714"/>
      <c r="P156" s="657" t="s">
        <v>6337</v>
      </c>
      <c r="Q156" s="712"/>
      <c r="R156" s="657" t="s">
        <v>6338</v>
      </c>
      <c r="S156" s="712"/>
      <c r="T156" s="712"/>
      <c r="U156" s="712"/>
      <c r="V156" s="712"/>
      <c r="W156" s="712"/>
      <c r="X156" s="657" t="s">
        <v>6306</v>
      </c>
      <c r="Y156" s="712"/>
      <c r="Z156" s="657" t="s">
        <v>6332</v>
      </c>
      <c r="AA156" s="712"/>
      <c r="AB156" s="712"/>
      <c r="AC156" s="715"/>
      <c r="AD156" s="712"/>
      <c r="AE156" s="712"/>
      <c r="AF156" s="680" t="s">
        <v>6335</v>
      </c>
      <c r="AG156" s="680" t="s">
        <v>6337</v>
      </c>
      <c r="AH156" s="712"/>
      <c r="AI156" s="712"/>
      <c r="AJ156" s="712"/>
      <c r="AK156" s="716"/>
      <c r="AL156" s="719"/>
      <c r="AM156" s="712"/>
      <c r="AN156" s="712"/>
      <c r="AO156" s="712"/>
      <c r="AP156" s="712"/>
      <c r="AQ156" s="712"/>
      <c r="AR156" s="712"/>
      <c r="AS156" s="712"/>
      <c r="AT156" s="714" t="s">
        <v>1081</v>
      </c>
      <c r="AU156" s="712"/>
      <c r="AV156" s="712"/>
      <c r="AW156" s="712"/>
      <c r="AX156" s="712"/>
      <c r="AY156" s="712"/>
      <c r="AZ156" s="712"/>
      <c r="BA156" s="712"/>
    </row>
    <row r="157" ht="15.75" customHeight="1">
      <c r="A157" s="794"/>
      <c r="B157" s="795" t="s">
        <v>6339</v>
      </c>
      <c r="C157" s="666" t="s">
        <v>6336</v>
      </c>
      <c r="D157" s="657" t="s">
        <v>6336</v>
      </c>
      <c r="E157" s="712"/>
      <c r="F157" s="712"/>
      <c r="G157" s="712"/>
      <c r="H157" s="712"/>
      <c r="I157" s="680" t="s">
        <v>6333</v>
      </c>
      <c r="J157" s="659"/>
      <c r="K157" s="712"/>
      <c r="L157" s="659" t="s">
        <v>6340</v>
      </c>
      <c r="M157" s="712"/>
      <c r="N157" s="659" t="s">
        <v>6336</v>
      </c>
      <c r="O157" s="714"/>
      <c r="P157" s="712"/>
      <c r="Q157" s="712"/>
      <c r="R157" s="712"/>
      <c r="S157" s="712"/>
      <c r="T157" s="657" t="s">
        <v>6333</v>
      </c>
      <c r="U157" s="712"/>
      <c r="V157" s="712"/>
      <c r="W157" s="712"/>
      <c r="X157" s="712"/>
      <c r="Y157" s="712"/>
      <c r="Z157" s="712"/>
      <c r="AA157" s="712"/>
      <c r="AB157" s="712"/>
      <c r="AC157" s="715"/>
      <c r="AD157" s="712"/>
      <c r="AE157" s="712"/>
      <c r="AF157" s="712"/>
      <c r="AG157" s="712"/>
      <c r="AH157" s="712"/>
      <c r="AI157" s="712"/>
      <c r="AJ157" s="712"/>
      <c r="AK157" s="716"/>
      <c r="AL157" s="712"/>
      <c r="AM157" s="712"/>
      <c r="AN157" s="712"/>
      <c r="AO157" s="712"/>
      <c r="AP157" s="712"/>
      <c r="AQ157" s="712"/>
      <c r="AR157" s="712"/>
      <c r="AS157" s="712"/>
      <c r="AT157" s="712"/>
      <c r="AU157" s="712"/>
      <c r="AV157" s="712"/>
      <c r="AW157" s="712"/>
      <c r="AX157" s="712"/>
      <c r="AY157" s="712"/>
      <c r="AZ157" s="712"/>
      <c r="BA157" s="712"/>
    </row>
    <row r="158" ht="15.75" customHeight="1">
      <c r="A158" s="792" t="s">
        <v>6341</v>
      </c>
      <c r="B158" s="793" t="s">
        <v>6021</v>
      </c>
      <c r="C158" s="666" t="s">
        <v>1876</v>
      </c>
      <c r="D158" s="657" t="s">
        <v>6342</v>
      </c>
      <c r="E158" s="712"/>
      <c r="F158" s="712"/>
      <c r="G158" s="712"/>
      <c r="H158" s="659" t="s">
        <v>4646</v>
      </c>
      <c r="I158" s="680" t="s">
        <v>6343</v>
      </c>
      <c r="J158" s="657" t="s">
        <v>6343</v>
      </c>
      <c r="K158" s="712"/>
      <c r="L158" s="712"/>
      <c r="M158" s="712"/>
      <c r="N158" s="659" t="s">
        <v>2634</v>
      </c>
      <c r="O158" s="714"/>
      <c r="P158" s="712"/>
      <c r="Q158" s="712"/>
      <c r="R158" s="657" t="s">
        <v>3754</v>
      </c>
      <c r="S158" s="712"/>
      <c r="T158" s="712"/>
      <c r="U158" s="712"/>
      <c r="V158" s="712"/>
      <c r="W158" s="712"/>
      <c r="X158" s="657" t="s">
        <v>1876</v>
      </c>
      <c r="Y158" s="712"/>
      <c r="Z158" s="712"/>
      <c r="AA158" s="712"/>
      <c r="AB158" s="712"/>
      <c r="AC158" s="715"/>
      <c r="AD158" s="712"/>
      <c r="AE158" s="712"/>
      <c r="AF158" s="712"/>
      <c r="AG158" s="712"/>
      <c r="AH158" s="712"/>
      <c r="AI158" s="712"/>
      <c r="AJ158" s="712"/>
      <c r="AK158" s="716"/>
      <c r="AL158" s="712"/>
      <c r="AM158" s="712"/>
      <c r="AN158" s="712"/>
      <c r="AO158" s="712"/>
      <c r="AP158" s="712"/>
      <c r="AQ158" s="712"/>
      <c r="AR158" s="712"/>
      <c r="AS158" s="712"/>
      <c r="AT158" s="714" t="s">
        <v>5075</v>
      </c>
      <c r="AU158" s="712"/>
      <c r="AV158" s="712"/>
      <c r="AW158" s="712"/>
      <c r="AX158" s="712"/>
      <c r="AY158" s="712"/>
      <c r="AZ158" s="712"/>
      <c r="BA158" s="712"/>
    </row>
    <row r="159" ht="15.75" customHeight="1">
      <c r="A159" s="796" t="s">
        <v>6344</v>
      </c>
      <c r="B159" s="797" t="s">
        <v>6021</v>
      </c>
      <c r="C159" s="666" t="s">
        <v>6345</v>
      </c>
      <c r="D159" s="657" t="s">
        <v>6346</v>
      </c>
      <c r="E159" s="657" t="s">
        <v>6345</v>
      </c>
      <c r="F159" s="712"/>
      <c r="G159" s="712"/>
      <c r="H159" s="677"/>
      <c r="I159" s="657" t="s">
        <v>6347</v>
      </c>
      <c r="J159" s="677"/>
      <c r="K159" s="712"/>
      <c r="L159" s="712"/>
      <c r="M159" s="712"/>
      <c r="N159" s="677"/>
      <c r="O159" s="714"/>
      <c r="P159" s="712"/>
      <c r="Q159" s="712"/>
      <c r="R159" s="677"/>
      <c r="S159" s="712"/>
      <c r="T159" s="712"/>
      <c r="U159" s="712"/>
      <c r="V159" s="712"/>
      <c r="W159" s="712"/>
      <c r="X159" s="680"/>
      <c r="Y159" s="712"/>
      <c r="Z159" s="712"/>
      <c r="AA159" s="712"/>
      <c r="AB159" s="712"/>
      <c r="AC159" s="715"/>
      <c r="AD159" s="712"/>
      <c r="AE159" s="712"/>
      <c r="AF159" s="712"/>
      <c r="AG159" s="712"/>
      <c r="AH159" s="712"/>
      <c r="AI159" s="712"/>
      <c r="AJ159" s="712"/>
      <c r="AK159" s="716"/>
      <c r="AL159" s="712"/>
      <c r="AM159" s="712"/>
      <c r="AN159" s="712"/>
      <c r="AO159" s="712"/>
      <c r="AP159" s="712"/>
      <c r="AQ159" s="712"/>
      <c r="AR159" s="712"/>
      <c r="AS159" s="712"/>
      <c r="AT159" s="712"/>
      <c r="AU159" s="712"/>
      <c r="AV159" s="712"/>
      <c r="AW159" s="712"/>
      <c r="AX159" s="712"/>
      <c r="AY159" s="712"/>
      <c r="AZ159" s="712"/>
      <c r="BA159" s="712"/>
    </row>
    <row r="160" ht="15.75" customHeight="1">
      <c r="A160" s="792" t="s">
        <v>6022</v>
      </c>
      <c r="B160" s="798" t="s">
        <v>6348</v>
      </c>
      <c r="C160" s="666" t="s">
        <v>4809</v>
      </c>
      <c r="D160" s="719"/>
      <c r="E160" s="712"/>
      <c r="F160" s="712"/>
      <c r="G160" s="680"/>
      <c r="H160" s="659"/>
      <c r="I160" s="712"/>
      <c r="J160" s="712"/>
      <c r="K160" s="712"/>
      <c r="L160" s="712"/>
      <c r="M160" s="657" t="s">
        <v>4809</v>
      </c>
      <c r="N160" s="712"/>
      <c r="O160" s="714"/>
      <c r="P160" s="712"/>
      <c r="Q160" s="712"/>
      <c r="R160" s="712"/>
      <c r="S160" s="712"/>
      <c r="T160" s="712"/>
      <c r="U160" s="712"/>
      <c r="V160" s="712"/>
      <c r="W160" s="712"/>
      <c r="X160" s="712"/>
      <c r="Y160" s="712"/>
      <c r="Z160" s="712"/>
      <c r="AA160" s="712"/>
      <c r="AB160" s="712"/>
      <c r="AC160" s="715"/>
      <c r="AD160" s="712"/>
      <c r="AE160" s="712"/>
      <c r="AF160" s="712"/>
      <c r="AG160" s="712"/>
      <c r="AH160" s="712"/>
      <c r="AI160" s="712"/>
      <c r="AJ160" s="712"/>
      <c r="AK160" s="716"/>
      <c r="AL160" s="712"/>
      <c r="AM160" s="712"/>
      <c r="AN160" s="712"/>
      <c r="AO160" s="712"/>
      <c r="AP160" s="712"/>
      <c r="AQ160" s="712"/>
      <c r="AR160" s="712"/>
      <c r="AS160" s="712"/>
      <c r="AT160" s="714"/>
      <c r="AU160" s="712"/>
      <c r="AV160" s="712"/>
      <c r="AW160" s="712"/>
      <c r="AX160" s="712"/>
      <c r="AY160" s="712"/>
      <c r="AZ160" s="712"/>
      <c r="BA160" s="712"/>
    </row>
    <row r="161" ht="15.75" customHeight="1">
      <c r="A161" s="794"/>
      <c r="B161" s="795" t="s">
        <v>6349</v>
      </c>
      <c r="C161" s="666" t="s">
        <v>4486</v>
      </c>
      <c r="D161" s="657" t="s">
        <v>4486</v>
      </c>
      <c r="E161" s="657" t="s">
        <v>6350</v>
      </c>
      <c r="F161" s="712"/>
      <c r="G161" s="657" t="s">
        <v>6351</v>
      </c>
      <c r="H161" s="712"/>
      <c r="I161" s="657" t="s">
        <v>3456</v>
      </c>
      <c r="J161" s="660" t="s">
        <v>1387</v>
      </c>
      <c r="K161" s="712"/>
      <c r="L161" s="712"/>
      <c r="M161" s="660" t="s">
        <v>797</v>
      </c>
      <c r="N161" s="712"/>
      <c r="O161" s="714" t="s">
        <v>2256</v>
      </c>
      <c r="P161" s="657" t="s">
        <v>460</v>
      </c>
      <c r="Q161" s="712"/>
      <c r="R161" s="657" t="s">
        <v>2934</v>
      </c>
      <c r="S161" s="712"/>
      <c r="T161" s="712"/>
      <c r="U161" s="712"/>
      <c r="V161" s="712"/>
      <c r="W161" s="712"/>
      <c r="X161" s="712"/>
      <c r="Y161" s="712"/>
      <c r="Z161" s="712"/>
      <c r="AA161" s="712"/>
      <c r="AB161" s="712"/>
      <c r="AC161" s="715"/>
      <c r="AD161" s="712"/>
      <c r="AE161" s="712"/>
      <c r="AF161" s="712"/>
      <c r="AG161" s="712"/>
      <c r="AH161" s="712"/>
      <c r="AI161" s="712"/>
      <c r="AJ161" s="712"/>
      <c r="AK161" s="716"/>
      <c r="AL161" s="712"/>
      <c r="AM161" s="712"/>
      <c r="AN161" s="712"/>
      <c r="AO161" s="712"/>
      <c r="AP161" s="712"/>
      <c r="AQ161" s="712"/>
      <c r="AR161" s="712"/>
      <c r="AS161" s="712"/>
      <c r="AT161" s="721" t="s">
        <v>3552</v>
      </c>
      <c r="AU161" s="712"/>
      <c r="AV161" s="712"/>
      <c r="AW161" s="712"/>
      <c r="AX161" s="712"/>
      <c r="AY161" s="712"/>
      <c r="AZ161" s="712"/>
      <c r="BA161" s="712"/>
    </row>
    <row r="162" ht="15.75" customHeight="1">
      <c r="A162" s="799" t="s">
        <v>6035</v>
      </c>
      <c r="B162" s="800" t="s">
        <v>6352</v>
      </c>
      <c r="C162" s="666" t="s">
        <v>6353</v>
      </c>
      <c r="D162" s="659"/>
      <c r="E162" s="657" t="s">
        <v>6353</v>
      </c>
      <c r="F162" s="712"/>
      <c r="G162" s="712"/>
      <c r="H162" s="712"/>
      <c r="I162" s="712"/>
      <c r="J162" s="659"/>
      <c r="K162" s="712"/>
      <c r="L162" s="712"/>
      <c r="M162" s="657" t="s">
        <v>4100</v>
      </c>
      <c r="N162" s="712"/>
      <c r="O162" s="712"/>
      <c r="P162" s="712"/>
      <c r="Q162" s="712"/>
      <c r="R162" s="712"/>
      <c r="S162" s="712"/>
      <c r="T162" s="712"/>
      <c r="U162" s="712"/>
      <c r="V162" s="712"/>
      <c r="W162" s="712"/>
      <c r="X162" s="712"/>
      <c r="Y162" s="712"/>
      <c r="Z162" s="712"/>
      <c r="AA162" s="712"/>
      <c r="AB162" s="712"/>
      <c r="AC162" s="715"/>
      <c r="AD162" s="680" t="s">
        <v>6354</v>
      </c>
      <c r="AE162" s="712"/>
      <c r="AF162" s="712"/>
      <c r="AG162" s="712"/>
      <c r="AH162" s="712"/>
      <c r="AI162" s="712"/>
      <c r="AJ162" s="712"/>
      <c r="AK162" s="716"/>
      <c r="AL162" s="712"/>
      <c r="AM162" s="712"/>
      <c r="AN162" s="712"/>
      <c r="AO162" s="712"/>
      <c r="AP162" s="712"/>
      <c r="AQ162" s="712"/>
      <c r="AR162" s="712"/>
      <c r="AS162" s="712"/>
      <c r="AT162" s="712"/>
      <c r="AU162" s="712"/>
      <c r="AV162" s="712"/>
      <c r="AW162" s="712"/>
      <c r="AX162" s="712"/>
      <c r="AY162" s="712"/>
      <c r="AZ162" s="712"/>
      <c r="BA162" s="712"/>
    </row>
    <row r="163" ht="15.75" customHeight="1">
      <c r="A163" s="794"/>
      <c r="B163" s="795" t="s">
        <v>6355</v>
      </c>
      <c r="C163" s="653" t="s">
        <v>6356</v>
      </c>
      <c r="D163" s="657" t="s">
        <v>6356</v>
      </c>
      <c r="E163" s="657" t="s">
        <v>3645</v>
      </c>
      <c r="F163" s="657" t="s">
        <v>3689</v>
      </c>
      <c r="G163" s="657" t="s">
        <v>6357</v>
      </c>
      <c r="H163" s="654" t="s">
        <v>1048</v>
      </c>
      <c r="I163" s="712"/>
      <c r="J163" s="660" t="s">
        <v>1388</v>
      </c>
      <c r="K163" s="712" t="s">
        <v>1475</v>
      </c>
      <c r="L163" s="680" t="s">
        <v>1703</v>
      </c>
      <c r="M163" s="660" t="s">
        <v>3596</v>
      </c>
      <c r="N163" s="712"/>
      <c r="O163" s="712" t="s">
        <v>1703</v>
      </c>
      <c r="P163" s="657" t="s">
        <v>5053</v>
      </c>
      <c r="Q163" s="712"/>
      <c r="R163" s="712"/>
      <c r="S163" s="712"/>
      <c r="T163" s="712"/>
      <c r="U163" s="712" t="s">
        <v>6358</v>
      </c>
      <c r="V163" s="712"/>
      <c r="W163" s="712"/>
      <c r="X163" s="712"/>
      <c r="Y163" s="712"/>
      <c r="Z163" s="712"/>
      <c r="AA163" s="712"/>
      <c r="AB163" s="712"/>
      <c r="AC163" s="715"/>
      <c r="AD163" s="712"/>
      <c r="AE163" s="712"/>
      <c r="AF163" s="712"/>
      <c r="AG163" s="712"/>
      <c r="AH163" s="712"/>
      <c r="AI163" s="712"/>
      <c r="AJ163" s="712"/>
      <c r="AK163" s="716"/>
      <c r="AL163" s="712"/>
      <c r="AM163" s="712"/>
      <c r="AN163" s="712"/>
      <c r="AO163" s="712"/>
      <c r="AP163" s="712"/>
      <c r="AQ163" s="712"/>
      <c r="AR163" s="712"/>
      <c r="AS163" s="712"/>
      <c r="AT163" s="721" t="s">
        <v>3697</v>
      </c>
      <c r="AU163" s="712"/>
      <c r="AV163" s="712"/>
      <c r="AW163" s="712"/>
      <c r="AX163" s="712"/>
      <c r="AY163" s="712"/>
      <c r="AZ163" s="712"/>
      <c r="BA163" s="712"/>
    </row>
    <row r="164" ht="15.75" customHeight="1">
      <c r="A164" s="794"/>
      <c r="B164" s="795" t="s">
        <v>6359</v>
      </c>
      <c r="C164" s="666" t="s">
        <v>2921</v>
      </c>
      <c r="D164" s="657" t="s">
        <v>3614</v>
      </c>
      <c r="E164" s="712"/>
      <c r="F164" s="657" t="s">
        <v>1128</v>
      </c>
      <c r="G164" s="660" t="s">
        <v>1128</v>
      </c>
      <c r="H164" s="712"/>
      <c r="I164" s="657" t="s">
        <v>6360</v>
      </c>
      <c r="J164" s="712"/>
      <c r="K164" s="712" t="s">
        <v>4982</v>
      </c>
      <c r="L164" s="712"/>
      <c r="M164" s="712"/>
      <c r="N164" s="712"/>
      <c r="O164" s="712" t="s">
        <v>2588</v>
      </c>
      <c r="P164" s="712"/>
      <c r="Q164" s="712"/>
      <c r="R164" s="712"/>
      <c r="S164" s="712"/>
      <c r="T164" s="712"/>
      <c r="U164" s="712"/>
      <c r="V164" s="712"/>
      <c r="W164" s="712"/>
      <c r="X164" s="712"/>
      <c r="Y164" s="712"/>
      <c r="Z164" s="712"/>
      <c r="AA164" s="712"/>
      <c r="AB164" s="712"/>
      <c r="AC164" s="715"/>
      <c r="AD164" s="712"/>
      <c r="AE164" s="712"/>
      <c r="AF164" s="712"/>
      <c r="AG164" s="712"/>
      <c r="AH164" s="712"/>
      <c r="AI164" s="712"/>
      <c r="AJ164" s="712"/>
      <c r="AK164" s="716"/>
      <c r="AL164" s="712"/>
      <c r="AM164" s="712"/>
      <c r="AN164" s="712"/>
      <c r="AO164" s="712"/>
      <c r="AP164" s="712"/>
      <c r="AQ164" s="712"/>
      <c r="AR164" s="712"/>
      <c r="AS164" s="712"/>
      <c r="AT164" s="712"/>
      <c r="AU164" s="712"/>
      <c r="AV164" s="712"/>
      <c r="AW164" s="712"/>
      <c r="AX164" s="712"/>
      <c r="AY164" s="712"/>
      <c r="AZ164" s="712"/>
      <c r="BA164" s="712"/>
    </row>
    <row r="165" ht="15.75" customHeight="1">
      <c r="A165" s="799" t="s">
        <v>6361</v>
      </c>
      <c r="B165" s="800" t="s">
        <v>6153</v>
      </c>
      <c r="C165" s="666" t="s">
        <v>4190</v>
      </c>
      <c r="D165" s="719"/>
      <c r="E165" s="657" t="s">
        <v>4190</v>
      </c>
      <c r="F165" s="714"/>
      <c r="G165" s="712"/>
      <c r="H165" s="659" t="s">
        <v>3348</v>
      </c>
      <c r="I165" s="712"/>
      <c r="J165" s="712"/>
      <c r="K165" s="714"/>
      <c r="L165" s="712"/>
      <c r="M165" s="712"/>
      <c r="N165" s="712"/>
      <c r="O165" s="712"/>
      <c r="P165" s="712"/>
      <c r="Q165" s="712"/>
      <c r="R165" s="712"/>
      <c r="S165" s="712"/>
      <c r="T165" s="712"/>
      <c r="U165" s="712"/>
      <c r="V165" s="712"/>
      <c r="W165" s="712"/>
      <c r="X165" s="712"/>
      <c r="Y165" s="712"/>
      <c r="Z165" s="712"/>
      <c r="AA165" s="680" t="s">
        <v>3078</v>
      </c>
      <c r="AB165" s="712"/>
      <c r="AC165" s="715"/>
      <c r="AD165" s="712"/>
      <c r="AE165" s="712"/>
      <c r="AF165" s="712"/>
      <c r="AG165" s="712"/>
      <c r="AH165" s="712"/>
      <c r="AI165" s="712"/>
      <c r="AJ165" s="712"/>
      <c r="AK165" s="716"/>
      <c r="AL165" s="712"/>
      <c r="AM165" s="712"/>
      <c r="AN165" s="712"/>
      <c r="AO165" s="712"/>
      <c r="AP165" s="712"/>
      <c r="AQ165" s="712"/>
      <c r="AR165" s="712"/>
      <c r="AS165" s="712"/>
      <c r="AT165" s="712"/>
      <c r="AU165" s="712"/>
      <c r="AV165" s="712"/>
      <c r="AW165" s="712"/>
      <c r="AX165" s="712"/>
      <c r="AY165" s="712"/>
      <c r="AZ165" s="712"/>
      <c r="BA165" s="712"/>
    </row>
    <row r="166" ht="15.75" customHeight="1">
      <c r="A166" s="794"/>
      <c r="B166" s="795" t="s">
        <v>6362</v>
      </c>
      <c r="C166" s="666" t="s">
        <v>6363</v>
      </c>
      <c r="D166" s="657" t="s">
        <v>6363</v>
      </c>
      <c r="E166" s="712"/>
      <c r="F166" s="714"/>
      <c r="G166" s="712"/>
      <c r="H166" s="712"/>
      <c r="I166" s="712"/>
      <c r="J166" s="657" t="s">
        <v>199</v>
      </c>
      <c r="K166" s="714"/>
      <c r="L166" s="712"/>
      <c r="M166" s="712"/>
      <c r="N166" s="712"/>
      <c r="O166" s="712"/>
      <c r="P166" s="712"/>
      <c r="Q166" s="712"/>
      <c r="R166" s="657" t="s">
        <v>1789</v>
      </c>
      <c r="S166" s="712"/>
      <c r="T166" s="680" t="s">
        <v>1599</v>
      </c>
      <c r="U166" s="712"/>
      <c r="V166" s="712"/>
      <c r="W166" s="657" t="s">
        <v>1140</v>
      </c>
      <c r="X166" s="712"/>
      <c r="Y166" s="712"/>
      <c r="Z166" s="712"/>
      <c r="AA166" s="712"/>
      <c r="AB166" s="712"/>
      <c r="AC166" s="715"/>
      <c r="AD166" s="712"/>
      <c r="AE166" s="712"/>
      <c r="AF166" s="712"/>
      <c r="AG166" s="712"/>
      <c r="AH166" s="712"/>
      <c r="AI166" s="712"/>
      <c r="AJ166" s="712"/>
      <c r="AK166" s="716"/>
      <c r="AL166" s="712"/>
      <c r="AM166" s="712"/>
      <c r="AN166" s="712"/>
      <c r="AO166" s="712"/>
      <c r="AP166" s="712"/>
      <c r="AQ166" s="712"/>
      <c r="AR166" s="712"/>
      <c r="AS166" s="712"/>
      <c r="AT166" s="714" t="s">
        <v>4767</v>
      </c>
      <c r="AU166" s="712"/>
      <c r="AV166" s="712"/>
      <c r="AW166" s="712"/>
      <c r="AX166" s="712"/>
      <c r="AY166" s="712"/>
      <c r="AZ166" s="712"/>
      <c r="BA166" s="712"/>
    </row>
    <row r="167" ht="15.75" customHeight="1">
      <c r="A167" s="799" t="s">
        <v>6364</v>
      </c>
      <c r="B167" s="800" t="s">
        <v>6153</v>
      </c>
      <c r="C167" s="653" t="s">
        <v>6365</v>
      </c>
      <c r="D167" s="719"/>
      <c r="E167" s="654" t="s">
        <v>6365</v>
      </c>
      <c r="F167" s="714"/>
      <c r="G167" s="712"/>
      <c r="H167" s="677"/>
      <c r="I167" s="657" t="s">
        <v>6365</v>
      </c>
      <c r="J167" s="712"/>
      <c r="K167" s="714"/>
      <c r="L167" s="712"/>
      <c r="M167" s="657" t="s">
        <v>6366</v>
      </c>
      <c r="N167" s="712"/>
      <c r="O167" s="712"/>
      <c r="P167" s="712"/>
      <c r="Q167" s="712"/>
      <c r="R167" s="712"/>
      <c r="S167" s="712"/>
      <c r="T167" s="712"/>
      <c r="U167" s="712"/>
      <c r="V167" s="712"/>
      <c r="W167" s="712"/>
      <c r="X167" s="712"/>
      <c r="Y167" s="712"/>
      <c r="Z167" s="712"/>
      <c r="AA167" s="712"/>
      <c r="AB167" s="712"/>
      <c r="AC167" s="715"/>
      <c r="AD167" s="680" t="s">
        <v>6367</v>
      </c>
      <c r="AE167" s="712"/>
      <c r="AF167" s="712"/>
      <c r="AG167" s="712"/>
      <c r="AH167" s="712"/>
      <c r="AI167" s="712"/>
      <c r="AJ167" s="712"/>
      <c r="AK167" s="716"/>
      <c r="AL167" s="712"/>
      <c r="AM167" s="712"/>
      <c r="AN167" s="712"/>
      <c r="AO167" s="712"/>
      <c r="AP167" s="712"/>
      <c r="AQ167" s="712"/>
      <c r="AR167" s="712"/>
      <c r="AS167" s="712"/>
      <c r="AT167" s="712"/>
      <c r="AU167" s="712"/>
      <c r="AV167" s="712"/>
      <c r="AW167" s="712"/>
      <c r="AX167" s="712"/>
      <c r="AY167" s="712"/>
      <c r="AZ167" s="712"/>
      <c r="BA167" s="712"/>
    </row>
    <row r="168" ht="15.75" customHeight="1">
      <c r="A168" s="801"/>
      <c r="B168" s="802" t="s">
        <v>6362</v>
      </c>
      <c r="C168" s="653" t="s">
        <v>6368</v>
      </c>
      <c r="D168" s="654" t="s">
        <v>6368</v>
      </c>
      <c r="E168" s="664"/>
      <c r="F168" s="729"/>
      <c r="G168" s="664"/>
      <c r="H168" s="664"/>
      <c r="I168" s="680" t="s">
        <v>6369</v>
      </c>
      <c r="J168" s="656"/>
      <c r="K168" s="729"/>
      <c r="L168" s="664"/>
      <c r="M168" s="664"/>
      <c r="N168" s="664"/>
      <c r="O168" s="664"/>
      <c r="P168" s="664"/>
      <c r="Q168" s="664"/>
      <c r="R168" s="664"/>
      <c r="S168" s="664"/>
      <c r="T168" s="704"/>
      <c r="U168" s="664"/>
      <c r="V168" s="664"/>
      <c r="W168" s="657" t="s">
        <v>6368</v>
      </c>
      <c r="X168" s="664"/>
      <c r="Y168" s="664"/>
      <c r="Z168" s="664"/>
      <c r="AA168" s="664"/>
      <c r="AB168" s="664"/>
      <c r="AC168" s="681"/>
      <c r="AD168" s="664"/>
      <c r="AE168" s="664"/>
      <c r="AF168" s="664"/>
      <c r="AG168" s="664"/>
      <c r="AH168" s="664"/>
      <c r="AI168" s="664"/>
      <c r="AJ168" s="664"/>
      <c r="AK168" s="728"/>
      <c r="AL168" s="664"/>
      <c r="AM168" s="664"/>
      <c r="AN168" s="664"/>
      <c r="AO168" s="664"/>
      <c r="AP168" s="664"/>
      <c r="AQ168" s="664"/>
      <c r="AR168" s="664"/>
      <c r="AS168" s="664"/>
      <c r="AT168" s="729" t="s">
        <v>6370</v>
      </c>
      <c r="AU168" s="664"/>
      <c r="AV168" s="664"/>
      <c r="AW168" s="664"/>
      <c r="AX168" s="664"/>
      <c r="AY168" s="664"/>
      <c r="AZ168" s="664"/>
      <c r="BA168" s="664"/>
    </row>
    <row r="169" ht="15.75" customHeight="1">
      <c r="A169" s="799" t="s">
        <v>6371</v>
      </c>
      <c r="B169" s="800" t="s">
        <v>6021</v>
      </c>
      <c r="C169" s="666" t="str">
        <f>HYPERLINK("https://www.youtube.com/watch?v=_HQgQjbTLjM","1:11.32")</f>
        <v>1:11.32</v>
      </c>
      <c r="D169" s="719"/>
      <c r="E169" s="712"/>
      <c r="F169" s="803" t="str">
        <f>HYPERLINK("https://www.youtube.com/watch?v=_HQgQjbTLjM","1:11.32")</f>
        <v>1:11.32</v>
      </c>
      <c r="G169" s="712"/>
      <c r="H169" s="680" t="s">
        <v>1057</v>
      </c>
      <c r="I169" s="712"/>
      <c r="J169" s="660" t="s">
        <v>1395</v>
      </c>
      <c r="K169" s="714" t="s">
        <v>181</v>
      </c>
      <c r="L169" s="712"/>
      <c r="M169" s="660" t="s">
        <v>6372</v>
      </c>
      <c r="N169" s="712"/>
      <c r="O169" s="712"/>
      <c r="P169" s="657" t="s">
        <v>3487</v>
      </c>
      <c r="Q169" s="712"/>
      <c r="R169" s="712"/>
      <c r="S169" s="712"/>
      <c r="T169" s="712"/>
      <c r="U169" s="712"/>
      <c r="V169" s="712"/>
      <c r="W169" s="712"/>
      <c r="X169" s="712"/>
      <c r="Y169" s="712"/>
      <c r="Z169" s="712"/>
      <c r="AA169" s="712"/>
      <c r="AB169" s="712"/>
      <c r="AC169" s="715"/>
      <c r="AD169" s="712"/>
      <c r="AE169" s="712"/>
      <c r="AF169" s="712"/>
      <c r="AG169" s="712"/>
      <c r="AH169" s="712"/>
      <c r="AI169" s="712"/>
      <c r="AJ169" s="712"/>
      <c r="AK169" s="716"/>
      <c r="AL169" s="712"/>
      <c r="AM169" s="712"/>
      <c r="AN169" s="712"/>
      <c r="AO169" s="712"/>
      <c r="AP169" s="712"/>
      <c r="AQ169" s="712"/>
      <c r="AR169" s="712"/>
      <c r="AS169" s="712"/>
      <c r="AT169" s="712"/>
      <c r="AU169" s="712"/>
      <c r="AV169" s="712"/>
      <c r="AW169" s="712"/>
      <c r="AX169" s="712"/>
      <c r="AY169" s="712"/>
      <c r="AZ169" s="712"/>
      <c r="BA169" s="712"/>
    </row>
    <row r="170" ht="15.75" customHeight="1">
      <c r="A170" s="799" t="s">
        <v>6373</v>
      </c>
      <c r="B170" s="800" t="s">
        <v>6021</v>
      </c>
      <c r="C170" s="701" t="s">
        <v>433</v>
      </c>
      <c r="D170" s="719"/>
      <c r="E170" s="712"/>
      <c r="F170" s="803"/>
      <c r="G170" s="712"/>
      <c r="H170" s="680"/>
      <c r="I170" s="712"/>
      <c r="J170" s="660"/>
      <c r="K170" s="714"/>
      <c r="L170" s="712"/>
      <c r="M170" s="713" t="s">
        <v>433</v>
      </c>
      <c r="N170" s="712"/>
      <c r="O170" s="712"/>
      <c r="P170" s="657"/>
      <c r="Q170" s="712"/>
      <c r="R170" s="712"/>
      <c r="S170" s="712"/>
      <c r="T170" s="712"/>
      <c r="U170" s="712"/>
      <c r="V170" s="712"/>
      <c r="W170" s="712"/>
      <c r="X170" s="712"/>
      <c r="Y170" s="712"/>
      <c r="Z170" s="712"/>
      <c r="AA170" s="712"/>
      <c r="AB170" s="712"/>
      <c r="AC170" s="715"/>
      <c r="AD170" s="712"/>
      <c r="AE170" s="712"/>
      <c r="AF170" s="712"/>
      <c r="AG170" s="712"/>
      <c r="AH170" s="712"/>
      <c r="AI170" s="712"/>
      <c r="AJ170" s="712"/>
      <c r="AK170" s="716"/>
      <c r="AL170" s="712"/>
      <c r="AM170" s="712"/>
      <c r="AN170" s="712"/>
      <c r="AO170" s="712"/>
      <c r="AP170" s="712"/>
      <c r="AQ170" s="712"/>
      <c r="AR170" s="712"/>
      <c r="AS170" s="712"/>
      <c r="AT170" s="712"/>
      <c r="AU170" s="712"/>
      <c r="AV170" s="712"/>
      <c r="AW170" s="712"/>
      <c r="AX170" s="712"/>
      <c r="AY170" s="712"/>
      <c r="AZ170" s="712"/>
      <c r="BA170" s="712"/>
    </row>
    <row r="171" ht="15.75" customHeight="1">
      <c r="A171" s="799" t="s">
        <v>6374</v>
      </c>
      <c r="B171" s="800" t="s">
        <v>6375</v>
      </c>
      <c r="C171" s="701" t="s">
        <v>6376</v>
      </c>
      <c r="D171" s="719"/>
      <c r="E171" s="712"/>
      <c r="F171" s="803"/>
      <c r="G171" s="712"/>
      <c r="H171" s="680"/>
      <c r="I171" s="712"/>
      <c r="J171" s="660"/>
      <c r="K171" s="714"/>
      <c r="L171" s="712"/>
      <c r="M171" s="713" t="s">
        <v>6376</v>
      </c>
      <c r="N171" s="712"/>
      <c r="O171" s="712"/>
      <c r="P171" s="657"/>
      <c r="Q171" s="712"/>
      <c r="R171" s="712"/>
      <c r="S171" s="712"/>
      <c r="T171" s="712"/>
      <c r="U171" s="712"/>
      <c r="V171" s="712"/>
      <c r="W171" s="712"/>
      <c r="X171" s="712"/>
      <c r="Y171" s="712"/>
      <c r="Z171" s="712"/>
      <c r="AA171" s="712"/>
      <c r="AB171" s="712"/>
      <c r="AC171" s="715"/>
      <c r="AD171" s="712"/>
      <c r="AE171" s="712"/>
      <c r="AF171" s="712"/>
      <c r="AG171" s="712"/>
      <c r="AH171" s="712"/>
      <c r="AI171" s="712"/>
      <c r="AJ171" s="712"/>
      <c r="AK171" s="716"/>
      <c r="AL171" s="712"/>
      <c r="AM171" s="712"/>
      <c r="AN171" s="712"/>
      <c r="AO171" s="712"/>
      <c r="AP171" s="712"/>
      <c r="AQ171" s="712"/>
      <c r="AR171" s="712"/>
      <c r="AS171" s="712"/>
      <c r="AT171" s="712"/>
      <c r="AU171" s="712"/>
      <c r="AV171" s="712"/>
      <c r="AW171" s="712"/>
      <c r="AX171" s="712"/>
      <c r="AY171" s="712"/>
      <c r="AZ171" s="712"/>
      <c r="BA171" s="712"/>
    </row>
    <row r="172" ht="15.75" customHeight="1">
      <c r="A172" s="801"/>
      <c r="B172" s="802" t="s">
        <v>6377</v>
      </c>
      <c r="C172" s="701" t="s">
        <v>2053</v>
      </c>
      <c r="D172" s="719"/>
      <c r="E172" s="712"/>
      <c r="F172" s="803"/>
      <c r="G172" s="712"/>
      <c r="H172" s="680"/>
      <c r="I172" s="712"/>
      <c r="J172" s="660"/>
      <c r="K172" s="714"/>
      <c r="L172" s="712"/>
      <c r="M172" s="702" t="s">
        <v>2053</v>
      </c>
      <c r="N172" s="712"/>
      <c r="O172" s="712"/>
      <c r="P172" s="657"/>
      <c r="Q172" s="712"/>
      <c r="R172" s="712"/>
      <c r="S172" s="712"/>
      <c r="T172" s="712"/>
      <c r="U172" s="712"/>
      <c r="V172" s="712"/>
      <c r="W172" s="712"/>
      <c r="X172" s="712"/>
      <c r="Y172" s="712"/>
      <c r="Z172" s="712"/>
      <c r="AA172" s="712"/>
      <c r="AB172" s="712"/>
      <c r="AC172" s="715"/>
      <c r="AD172" s="712"/>
      <c r="AE172" s="712"/>
      <c r="AF172" s="712"/>
      <c r="AG172" s="712"/>
      <c r="AH172" s="712"/>
      <c r="AI172" s="712"/>
      <c r="AJ172" s="712"/>
      <c r="AK172" s="716"/>
      <c r="AL172" s="712"/>
      <c r="AM172" s="712"/>
      <c r="AN172" s="712"/>
      <c r="AO172" s="712"/>
      <c r="AP172" s="712"/>
      <c r="AQ172" s="712"/>
      <c r="AR172" s="712"/>
      <c r="AS172" s="712"/>
      <c r="AT172" s="712"/>
      <c r="AU172" s="712"/>
      <c r="AV172" s="712"/>
      <c r="AW172" s="712"/>
      <c r="AX172" s="712"/>
      <c r="AY172" s="712"/>
      <c r="AZ172" s="712"/>
      <c r="BA172" s="712"/>
    </row>
    <row r="173" ht="15.75" customHeight="1">
      <c r="A173" s="792" t="s">
        <v>6045</v>
      </c>
      <c r="B173" s="798" t="s">
        <v>6378</v>
      </c>
      <c r="C173" s="666"/>
      <c r="D173" s="719"/>
      <c r="E173" s="712"/>
      <c r="F173" s="712"/>
      <c r="G173" s="712"/>
      <c r="H173" s="712"/>
      <c r="I173" s="712"/>
      <c r="J173" s="712"/>
      <c r="K173" s="712"/>
      <c r="L173" s="712"/>
      <c r="M173" s="712"/>
      <c r="N173" s="712"/>
      <c r="O173" s="714" t="s">
        <v>4257</v>
      </c>
      <c r="P173" s="712"/>
      <c r="Q173" s="712"/>
      <c r="R173" s="712"/>
      <c r="S173" s="712"/>
      <c r="T173" s="712"/>
      <c r="U173" s="712" t="s">
        <v>372</v>
      </c>
      <c r="V173" s="712"/>
      <c r="W173" s="712"/>
      <c r="X173" s="712"/>
      <c r="Y173" s="712"/>
      <c r="Z173" s="712"/>
      <c r="AA173" s="712"/>
      <c r="AB173" s="712"/>
      <c r="AC173" s="715"/>
      <c r="AD173" s="712"/>
      <c r="AE173" s="712"/>
      <c r="AF173" s="712"/>
      <c r="AG173" s="712"/>
      <c r="AH173" s="712"/>
      <c r="AI173" s="712"/>
      <c r="AJ173" s="712"/>
      <c r="AK173" s="716"/>
      <c r="AL173" s="712"/>
      <c r="AM173" s="712"/>
      <c r="AN173" s="712"/>
      <c r="AO173" s="712"/>
      <c r="AP173" s="712"/>
      <c r="AQ173" s="712"/>
      <c r="AR173" s="712"/>
      <c r="AS173" s="712"/>
      <c r="AT173" s="712"/>
      <c r="AU173" s="712"/>
      <c r="AV173" s="712"/>
      <c r="AW173" s="712"/>
      <c r="AX173" s="712"/>
      <c r="AY173" s="712"/>
      <c r="AZ173" s="712"/>
      <c r="BA173" s="712"/>
    </row>
    <row r="174" ht="15.75" customHeight="1">
      <c r="A174" s="794"/>
      <c r="B174" s="795" t="s">
        <v>6379</v>
      </c>
      <c r="C174" s="666" t="s">
        <v>6380</v>
      </c>
      <c r="D174" s="719"/>
      <c r="E174" s="712"/>
      <c r="F174" s="712"/>
      <c r="G174" s="712"/>
      <c r="H174" s="712"/>
      <c r="I174" s="712"/>
      <c r="J174" s="657" t="s">
        <v>5374</v>
      </c>
      <c r="K174" s="659"/>
      <c r="L174" s="712"/>
      <c r="M174" s="712"/>
      <c r="N174" s="712"/>
      <c r="O174" s="714"/>
      <c r="P174" s="714"/>
      <c r="Q174" s="712"/>
      <c r="R174" s="712"/>
      <c r="S174" s="712"/>
      <c r="T174" s="712"/>
      <c r="U174" s="712"/>
      <c r="V174" s="712"/>
      <c r="W174" s="712"/>
      <c r="X174" s="712"/>
      <c r="Y174" s="712"/>
      <c r="Z174" s="712"/>
      <c r="AA174" s="712"/>
      <c r="AB174" s="712"/>
      <c r="AC174" s="715"/>
      <c r="AD174" s="712"/>
      <c r="AE174" s="712"/>
      <c r="AF174" s="712"/>
      <c r="AG174" s="712"/>
      <c r="AH174" s="712"/>
      <c r="AI174" s="712"/>
      <c r="AJ174" s="712"/>
      <c r="AK174" s="716"/>
      <c r="AL174" s="712"/>
      <c r="AM174" s="712"/>
      <c r="AN174" s="712"/>
      <c r="AO174" s="712"/>
      <c r="AP174" s="712"/>
      <c r="AQ174" s="712"/>
      <c r="AR174" s="712"/>
      <c r="AS174" s="712"/>
      <c r="AT174" s="712"/>
      <c r="AU174" s="712"/>
      <c r="AV174" s="712"/>
      <c r="AW174" s="712"/>
      <c r="AX174" s="712"/>
      <c r="AY174" s="712"/>
      <c r="AZ174" s="712"/>
      <c r="BA174" s="712"/>
    </row>
    <row r="175" ht="15.75" customHeight="1">
      <c r="A175" s="794"/>
      <c r="B175" s="795" t="s">
        <v>6381</v>
      </c>
      <c r="C175" s="666" t="s">
        <v>1000</v>
      </c>
      <c r="D175" s="719"/>
      <c r="E175" s="657" t="s">
        <v>1000</v>
      </c>
      <c r="F175" s="712"/>
      <c r="G175" s="712"/>
      <c r="H175" s="712"/>
      <c r="I175" s="712"/>
      <c r="J175" s="712"/>
      <c r="K175" s="657" t="str">
        <f>HYPERLINK("https://clips.twitch.tv/WealthyNiceSalamanderOpieOP","24.62")</f>
        <v>24.62</v>
      </c>
      <c r="L175" s="712"/>
      <c r="M175" s="712"/>
      <c r="N175" s="712"/>
      <c r="O175" s="714" t="s">
        <v>6382</v>
      </c>
      <c r="P175" s="657" t="s">
        <v>3056</v>
      </c>
      <c r="Q175" s="712"/>
      <c r="R175" s="712"/>
      <c r="S175" s="712"/>
      <c r="T175" s="712"/>
      <c r="U175" s="712"/>
      <c r="V175" s="712"/>
      <c r="W175" s="712"/>
      <c r="X175" s="712"/>
      <c r="Y175" s="712"/>
      <c r="Z175" s="712"/>
      <c r="AA175" s="712"/>
      <c r="AB175" s="712"/>
      <c r="AC175" s="715"/>
      <c r="AD175" s="712"/>
      <c r="AE175" s="712"/>
      <c r="AF175" s="712"/>
      <c r="AG175" s="712"/>
      <c r="AH175" s="712"/>
      <c r="AI175" s="712"/>
      <c r="AJ175" s="712"/>
      <c r="AK175" s="716"/>
      <c r="AL175" s="712"/>
      <c r="AM175" s="712"/>
      <c r="AN175" s="680" t="s">
        <v>3112</v>
      </c>
      <c r="AO175" s="712"/>
      <c r="AP175" s="712"/>
      <c r="AQ175" s="712"/>
      <c r="AR175" s="712"/>
      <c r="AS175" s="712"/>
      <c r="AT175" s="721" t="s">
        <v>3698</v>
      </c>
      <c r="AU175" s="712"/>
      <c r="AV175" s="712"/>
      <c r="AW175" s="712"/>
      <c r="AX175" s="712"/>
      <c r="AY175" s="712"/>
      <c r="AZ175" s="712"/>
      <c r="BA175" s="712"/>
    </row>
    <row r="176" ht="15.75" customHeight="1">
      <c r="A176" s="794"/>
      <c r="B176" s="795" t="s">
        <v>6383</v>
      </c>
      <c r="C176" s="653" t="s">
        <v>689</v>
      </c>
      <c r="D176" s="719"/>
      <c r="E176" s="712"/>
      <c r="F176" s="712"/>
      <c r="G176" s="657" t="s">
        <v>1129</v>
      </c>
      <c r="H176" s="654" t="s">
        <v>1049</v>
      </c>
      <c r="I176" s="657" t="s">
        <v>527</v>
      </c>
      <c r="J176" s="660" t="s">
        <v>816</v>
      </c>
      <c r="K176" s="712"/>
      <c r="L176" s="712"/>
      <c r="M176" s="660" t="s">
        <v>5280</v>
      </c>
      <c r="N176" s="654" t="s">
        <v>689</v>
      </c>
      <c r="O176" s="712"/>
      <c r="P176" s="712"/>
      <c r="Q176" s="680" t="s">
        <v>5938</v>
      </c>
      <c r="R176" s="712"/>
      <c r="S176" s="712"/>
      <c r="T176" s="657" t="s">
        <v>1536</v>
      </c>
      <c r="U176" s="712" t="s">
        <v>778</v>
      </c>
      <c r="V176" s="712"/>
      <c r="W176" s="712"/>
      <c r="X176" s="712"/>
      <c r="Y176" s="712"/>
      <c r="Z176" s="712"/>
      <c r="AA176" s="712"/>
      <c r="AB176" s="712"/>
      <c r="AC176" s="715"/>
      <c r="AD176" s="712"/>
      <c r="AE176" s="712"/>
      <c r="AF176" s="712"/>
      <c r="AG176" s="712"/>
      <c r="AH176" s="712"/>
      <c r="AI176" s="712"/>
      <c r="AJ176" s="712"/>
      <c r="AK176" s="716"/>
      <c r="AL176" s="712"/>
      <c r="AM176" s="712"/>
      <c r="AN176" s="712"/>
      <c r="AO176" s="712"/>
      <c r="AP176" s="712"/>
      <c r="AQ176" s="712"/>
      <c r="AR176" s="712"/>
      <c r="AS176" s="712"/>
      <c r="AT176" s="712"/>
      <c r="AU176" s="712"/>
      <c r="AV176" s="712"/>
      <c r="AW176" s="712"/>
      <c r="AX176" s="712"/>
      <c r="AY176" s="712"/>
      <c r="AZ176" s="712"/>
      <c r="BA176" s="712"/>
    </row>
    <row r="177" ht="15.75" customHeight="1">
      <c r="A177" s="799" t="s">
        <v>6035</v>
      </c>
      <c r="B177" s="800" t="s">
        <v>6378</v>
      </c>
      <c r="C177" s="666"/>
      <c r="D177" s="719"/>
      <c r="E177" s="712"/>
      <c r="F177" s="712"/>
      <c r="G177" s="712"/>
      <c r="H177" s="657"/>
      <c r="I177" s="712"/>
      <c r="J177" s="712"/>
      <c r="K177" s="712"/>
      <c r="L177" s="712"/>
      <c r="M177" s="712"/>
      <c r="N177" s="657"/>
      <c r="O177" s="712"/>
      <c r="P177" s="712"/>
      <c r="Q177" s="712"/>
      <c r="R177" s="712"/>
      <c r="S177" s="712"/>
      <c r="T177" s="657"/>
      <c r="U177" s="712"/>
      <c r="V177" s="712"/>
      <c r="W177" s="712"/>
      <c r="X177" s="712"/>
      <c r="Y177" s="712"/>
      <c r="Z177" s="712"/>
      <c r="AA177" s="712"/>
      <c r="AB177" s="712"/>
      <c r="AC177" s="715"/>
      <c r="AD177" s="712"/>
      <c r="AE177" s="712"/>
      <c r="AF177" s="712"/>
      <c r="AG177" s="712"/>
      <c r="AH177" s="712"/>
      <c r="AI177" s="712"/>
      <c r="AJ177" s="712"/>
      <c r="AK177" s="716"/>
      <c r="AL177" s="712"/>
      <c r="AM177" s="712"/>
      <c r="AN177" s="712"/>
      <c r="AO177" s="712"/>
      <c r="AP177" s="712"/>
      <c r="AQ177" s="712"/>
      <c r="AR177" s="712"/>
      <c r="AS177" s="712"/>
      <c r="AT177" s="712"/>
      <c r="AU177" s="712"/>
      <c r="AV177" s="712"/>
      <c r="AW177" s="712"/>
      <c r="AX177" s="712"/>
      <c r="AY177" s="712"/>
      <c r="AZ177" s="712"/>
      <c r="BA177" s="712"/>
    </row>
    <row r="178" ht="15.75" customHeight="1">
      <c r="A178" s="794"/>
      <c r="B178" s="795" t="s">
        <v>6379</v>
      </c>
      <c r="C178" s="653" t="s">
        <v>6384</v>
      </c>
      <c r="D178" s="719"/>
      <c r="E178" s="700" t="s">
        <v>6384</v>
      </c>
      <c r="F178" s="712"/>
      <c r="G178" s="712"/>
      <c r="H178" s="657"/>
      <c r="I178" s="712"/>
      <c r="J178" s="712"/>
      <c r="K178" s="712"/>
      <c r="L178" s="712"/>
      <c r="M178" s="712"/>
      <c r="N178" s="657"/>
      <c r="O178" s="712"/>
      <c r="P178" s="712"/>
      <c r="Q178" s="712"/>
      <c r="R178" s="712"/>
      <c r="S178" s="712"/>
      <c r="T178" s="657"/>
      <c r="U178" s="712"/>
      <c r="V178" s="712"/>
      <c r="W178" s="712"/>
      <c r="X178" s="712"/>
      <c r="Y178" s="712"/>
      <c r="Z178" s="712"/>
      <c r="AA178" s="712"/>
      <c r="AB178" s="712"/>
      <c r="AC178" s="715"/>
      <c r="AD178" s="712"/>
      <c r="AE178" s="712"/>
      <c r="AF178" s="712"/>
      <c r="AG178" s="712"/>
      <c r="AH178" s="712"/>
      <c r="AI178" s="712"/>
      <c r="AJ178" s="712"/>
      <c r="AK178" s="716"/>
      <c r="AL178" s="712"/>
      <c r="AM178" s="712"/>
      <c r="AN178" s="712"/>
      <c r="AO178" s="712"/>
      <c r="AP178" s="712"/>
      <c r="AQ178" s="712"/>
      <c r="AR178" s="712"/>
      <c r="AS178" s="712"/>
      <c r="AT178" s="712"/>
      <c r="AU178" s="712"/>
      <c r="AV178" s="712"/>
      <c r="AW178" s="712"/>
      <c r="AX178" s="712"/>
      <c r="AY178" s="712"/>
      <c r="AZ178" s="712"/>
      <c r="BA178" s="712"/>
    </row>
    <row r="179" ht="15.75" customHeight="1">
      <c r="A179" s="794"/>
      <c r="B179" s="795" t="s">
        <v>6381</v>
      </c>
      <c r="C179" s="653" t="s">
        <v>6385</v>
      </c>
      <c r="D179" s="719"/>
      <c r="E179" s="654" t="s">
        <v>6385</v>
      </c>
      <c r="F179" s="712"/>
      <c r="G179" s="712"/>
      <c r="H179" s="677"/>
      <c r="I179" s="712"/>
      <c r="J179" s="712"/>
      <c r="K179" s="712"/>
      <c r="L179" s="712"/>
      <c r="M179" s="712"/>
      <c r="N179" s="677"/>
      <c r="O179" s="712"/>
      <c r="P179" s="712"/>
      <c r="Q179" s="712"/>
      <c r="R179" s="712"/>
      <c r="S179" s="712"/>
      <c r="T179" s="677"/>
      <c r="U179" s="712"/>
      <c r="V179" s="712"/>
      <c r="W179" s="712"/>
      <c r="X179" s="712"/>
      <c r="Y179" s="712"/>
      <c r="Z179" s="712"/>
      <c r="AA179" s="712"/>
      <c r="AB179" s="712"/>
      <c r="AC179" s="715"/>
      <c r="AD179" s="712"/>
      <c r="AE179" s="712"/>
      <c r="AF179" s="680" t="s">
        <v>1776</v>
      </c>
      <c r="AG179" s="712"/>
      <c r="AH179" s="712"/>
      <c r="AI179" s="712"/>
      <c r="AJ179" s="712"/>
      <c r="AK179" s="716"/>
      <c r="AL179" s="712"/>
      <c r="AM179" s="712"/>
      <c r="AN179" s="712"/>
      <c r="AO179" s="712"/>
      <c r="AP179" s="712"/>
      <c r="AQ179" s="712"/>
      <c r="AR179" s="712"/>
      <c r="AS179" s="712"/>
      <c r="AT179" s="714" t="s">
        <v>1558</v>
      </c>
      <c r="AU179" s="712"/>
      <c r="AV179" s="712"/>
      <c r="AW179" s="712"/>
      <c r="AX179" s="712"/>
      <c r="AY179" s="712"/>
      <c r="AZ179" s="712"/>
      <c r="BA179" s="712"/>
    </row>
    <row r="180" ht="15.75" customHeight="1">
      <c r="A180" s="794"/>
      <c r="B180" s="795" t="s">
        <v>6383</v>
      </c>
      <c r="C180" s="653" t="s">
        <v>323</v>
      </c>
      <c r="D180" s="719"/>
      <c r="E180" s="654" t="s">
        <v>6335</v>
      </c>
      <c r="F180" s="712"/>
      <c r="G180" s="712"/>
      <c r="H180" s="677"/>
      <c r="I180" s="680" t="s">
        <v>780</v>
      </c>
      <c r="J180" s="712"/>
      <c r="K180" s="712"/>
      <c r="L180" s="712"/>
      <c r="M180" s="712"/>
      <c r="N180" s="657" t="s">
        <v>323</v>
      </c>
      <c r="O180" s="712"/>
      <c r="P180" s="712"/>
      <c r="Q180" s="712"/>
      <c r="R180" s="712"/>
      <c r="S180" s="712"/>
      <c r="T180" s="659" t="s">
        <v>877</v>
      </c>
      <c r="U180" s="712"/>
      <c r="V180" s="712"/>
      <c r="W180" s="712"/>
      <c r="X180" s="657" t="s">
        <v>323</v>
      </c>
      <c r="Y180" s="712"/>
      <c r="Z180" s="712"/>
      <c r="AA180" s="712"/>
      <c r="AB180" s="712"/>
      <c r="AC180" s="715"/>
      <c r="AD180" s="712"/>
      <c r="AE180" s="712"/>
      <c r="AF180" s="712"/>
      <c r="AG180" s="712"/>
      <c r="AH180" s="712"/>
      <c r="AI180" s="712"/>
      <c r="AJ180" s="712"/>
      <c r="AK180" s="804" t="s">
        <v>1339</v>
      </c>
      <c r="AL180" s="712"/>
      <c r="AM180" s="712"/>
      <c r="AN180" s="712"/>
      <c r="AO180" s="712"/>
      <c r="AP180" s="712"/>
      <c r="AQ180" s="712"/>
      <c r="AR180" s="712"/>
      <c r="AS180" s="712"/>
      <c r="AT180" s="712"/>
      <c r="AU180" s="712"/>
      <c r="AV180" s="712"/>
      <c r="AW180" s="712"/>
      <c r="AX180" s="712"/>
      <c r="AY180" s="712"/>
      <c r="AZ180" s="712"/>
      <c r="BA180" s="712"/>
    </row>
    <row r="181" ht="15.75" customHeight="1">
      <c r="A181" s="792" t="s">
        <v>6162</v>
      </c>
      <c r="B181" s="805" t="s">
        <v>6386</v>
      </c>
      <c r="C181" s="653" t="s">
        <v>5076</v>
      </c>
      <c r="D181" s="719"/>
      <c r="E181" s="700" t="s">
        <v>5076</v>
      </c>
      <c r="F181" s="712"/>
      <c r="G181" s="712"/>
      <c r="H181" s="732"/>
      <c r="I181" s="712"/>
      <c r="J181" s="657" t="s">
        <v>3337</v>
      </c>
      <c r="K181" s="712"/>
      <c r="L181" s="712"/>
      <c r="M181" s="712"/>
      <c r="N181" s="712"/>
      <c r="O181" s="714"/>
      <c r="P181" s="712"/>
      <c r="Q181" s="712"/>
      <c r="R181" s="712"/>
      <c r="S181" s="712"/>
      <c r="T181" s="712"/>
      <c r="U181" s="712"/>
      <c r="V181" s="712"/>
      <c r="W181" s="712"/>
      <c r="X181" s="712"/>
      <c r="Y181" s="712"/>
      <c r="Z181" s="712"/>
      <c r="AA181" s="712"/>
      <c r="AB181" s="712"/>
      <c r="AC181" s="715"/>
      <c r="AD181" s="712"/>
      <c r="AE181" s="712"/>
      <c r="AF181" s="712"/>
      <c r="AG181" s="712"/>
      <c r="AH181" s="712"/>
      <c r="AI181" s="712"/>
      <c r="AJ181" s="712"/>
      <c r="AK181" s="716"/>
      <c r="AL181" s="712"/>
      <c r="AM181" s="712"/>
      <c r="AN181" s="712"/>
      <c r="AO181" s="712"/>
      <c r="AP181" s="712"/>
      <c r="AQ181" s="712"/>
      <c r="AR181" s="712"/>
      <c r="AS181" s="712"/>
      <c r="AT181" s="712"/>
      <c r="AU181" s="712"/>
      <c r="AV181" s="712"/>
      <c r="AW181" s="712"/>
      <c r="AX181" s="712"/>
      <c r="AY181" s="712"/>
      <c r="AZ181" s="712"/>
      <c r="BA181" s="712"/>
    </row>
    <row r="182" ht="15.75" customHeight="1">
      <c r="A182" s="794"/>
      <c r="B182" s="795" t="s">
        <v>6387</v>
      </c>
      <c r="C182" s="653" t="s">
        <v>5163</v>
      </c>
      <c r="D182" s="719"/>
      <c r="E182" s="654" t="s">
        <v>5163</v>
      </c>
      <c r="F182" s="712"/>
      <c r="G182" s="712"/>
      <c r="H182" s="659" t="s">
        <v>1875</v>
      </c>
      <c r="I182" s="712"/>
      <c r="J182" s="657" t="s">
        <v>5950</v>
      </c>
      <c r="K182" s="712"/>
      <c r="L182" s="712"/>
      <c r="M182" s="712"/>
      <c r="N182" s="659" t="s">
        <v>3167</v>
      </c>
      <c r="O182" s="714" t="s">
        <v>4370</v>
      </c>
      <c r="P182" s="657" t="s">
        <v>5337</v>
      </c>
      <c r="Q182" s="712"/>
      <c r="R182" s="712"/>
      <c r="S182" s="712"/>
      <c r="T182" s="712"/>
      <c r="U182" s="712" t="s">
        <v>6388</v>
      </c>
      <c r="V182" s="712"/>
      <c r="W182" s="712"/>
      <c r="X182" s="712"/>
      <c r="Y182" s="712"/>
      <c r="Z182" s="712"/>
      <c r="AA182" s="712"/>
      <c r="AB182" s="712"/>
      <c r="AC182" s="715"/>
      <c r="AD182" s="712"/>
      <c r="AE182" s="712"/>
      <c r="AF182" s="712"/>
      <c r="AG182" s="712"/>
      <c r="AH182" s="712"/>
      <c r="AI182" s="712"/>
      <c r="AJ182" s="712"/>
      <c r="AK182" s="716"/>
      <c r="AL182" s="712"/>
      <c r="AM182" s="712"/>
      <c r="AN182" s="712"/>
      <c r="AO182" s="712"/>
      <c r="AP182" s="712"/>
      <c r="AQ182" s="712"/>
      <c r="AR182" s="712"/>
      <c r="AS182" s="712"/>
      <c r="AT182" s="721" t="s">
        <v>289</v>
      </c>
      <c r="AU182" s="712"/>
      <c r="AV182" s="712"/>
      <c r="AW182" s="712"/>
      <c r="AX182" s="712"/>
      <c r="AY182" s="712"/>
      <c r="AZ182" s="712"/>
      <c r="BA182" s="712"/>
    </row>
    <row r="183" ht="15.75" customHeight="1">
      <c r="A183" s="794"/>
      <c r="B183" s="795" t="s">
        <v>6389</v>
      </c>
      <c r="C183" s="653" t="s">
        <v>157</v>
      </c>
      <c r="D183" s="719"/>
      <c r="E183" s="712"/>
      <c r="F183" s="712"/>
      <c r="G183" s="712"/>
      <c r="H183" s="712"/>
      <c r="I183" s="712"/>
      <c r="J183" s="712"/>
      <c r="K183" s="657" t="s">
        <v>157</v>
      </c>
      <c r="L183" s="712"/>
      <c r="M183" s="712"/>
      <c r="N183" s="712"/>
      <c r="O183" s="712"/>
      <c r="P183" s="712"/>
      <c r="Q183" s="712"/>
      <c r="R183" s="712"/>
      <c r="S183" s="712"/>
      <c r="T183" s="712"/>
      <c r="U183" s="712"/>
      <c r="V183" s="712"/>
      <c r="W183" s="712"/>
      <c r="X183" s="712"/>
      <c r="Y183" s="712"/>
      <c r="Z183" s="712"/>
      <c r="AA183" s="712"/>
      <c r="AB183" s="712"/>
      <c r="AC183" s="715"/>
      <c r="AD183" s="712"/>
      <c r="AE183" s="712"/>
      <c r="AF183" s="712"/>
      <c r="AG183" s="712"/>
      <c r="AH183" s="712"/>
      <c r="AI183" s="712"/>
      <c r="AJ183" s="712"/>
      <c r="AK183" s="716"/>
      <c r="AL183" s="712"/>
      <c r="AM183" s="712"/>
      <c r="AN183" s="712"/>
      <c r="AO183" s="712"/>
      <c r="AP183" s="712"/>
      <c r="AQ183" s="712"/>
      <c r="AR183" s="712"/>
      <c r="AS183" s="712"/>
      <c r="AT183" s="712"/>
      <c r="AU183" s="712"/>
      <c r="AV183" s="712"/>
      <c r="AW183" s="712"/>
      <c r="AX183" s="712"/>
      <c r="AY183" s="712"/>
      <c r="AZ183" s="712"/>
      <c r="BA183" s="712"/>
    </row>
    <row r="184" ht="15.75" customHeight="1">
      <c r="A184" s="794"/>
      <c r="B184" s="795" t="s">
        <v>6390</v>
      </c>
      <c r="C184" s="653" t="s">
        <v>471</v>
      </c>
      <c r="D184" s="654" t="s">
        <v>471</v>
      </c>
      <c r="E184" s="712"/>
      <c r="F184" s="712"/>
      <c r="G184" s="712"/>
      <c r="H184" s="712"/>
      <c r="I184" s="712"/>
      <c r="J184" s="712"/>
      <c r="K184" s="712"/>
      <c r="L184" s="712"/>
      <c r="M184" s="660" t="s">
        <v>1875</v>
      </c>
      <c r="N184" s="712"/>
      <c r="O184" s="712"/>
      <c r="P184" s="712"/>
      <c r="Q184" s="712"/>
      <c r="R184" s="712"/>
      <c r="S184" s="712"/>
      <c r="T184" s="712"/>
      <c r="U184" s="712"/>
      <c r="V184" s="712"/>
      <c r="W184" s="712"/>
      <c r="X184" s="712"/>
      <c r="Y184" s="712"/>
      <c r="Z184" s="712"/>
      <c r="AA184" s="712"/>
      <c r="AB184" s="712"/>
      <c r="AC184" s="715"/>
      <c r="AD184" s="712"/>
      <c r="AE184" s="712"/>
      <c r="AF184" s="712"/>
      <c r="AG184" s="712"/>
      <c r="AH184" s="712"/>
      <c r="AI184" s="712"/>
      <c r="AJ184" s="712"/>
      <c r="AK184" s="716"/>
      <c r="AL184" s="712"/>
      <c r="AM184" s="712"/>
      <c r="AN184" s="712"/>
      <c r="AO184" s="712"/>
      <c r="AP184" s="712"/>
      <c r="AQ184" s="712"/>
      <c r="AR184" s="712"/>
      <c r="AS184" s="712"/>
      <c r="AT184" s="712"/>
      <c r="AU184" s="712"/>
      <c r="AV184" s="712"/>
      <c r="AW184" s="712"/>
      <c r="AX184" s="712"/>
      <c r="AY184" s="712"/>
      <c r="AZ184" s="712"/>
      <c r="BA184" s="712"/>
    </row>
    <row r="185" ht="15.75" customHeight="1">
      <c r="A185" s="799" t="s">
        <v>6035</v>
      </c>
      <c r="B185" s="800" t="s">
        <v>6386</v>
      </c>
      <c r="C185" s="653" t="s">
        <v>1504</v>
      </c>
      <c r="D185" s="680"/>
      <c r="E185" s="657" t="s">
        <v>1504</v>
      </c>
      <c r="F185" s="712"/>
      <c r="G185" s="712"/>
      <c r="H185" s="714"/>
      <c r="I185" s="712"/>
      <c r="J185" s="659"/>
      <c r="K185" s="712"/>
      <c r="L185" s="712"/>
      <c r="M185" s="657" t="s">
        <v>5372</v>
      </c>
      <c r="N185" s="712"/>
      <c r="O185" s="712"/>
      <c r="P185" s="712"/>
      <c r="Q185" s="712"/>
      <c r="R185" s="712"/>
      <c r="S185" s="712"/>
      <c r="T185" s="712"/>
      <c r="U185" s="712"/>
      <c r="V185" s="712"/>
      <c r="W185" s="712"/>
      <c r="X185" s="712"/>
      <c r="Y185" s="712"/>
      <c r="Z185" s="712"/>
      <c r="AA185" s="712"/>
      <c r="AB185" s="712"/>
      <c r="AC185" s="715"/>
      <c r="AD185" s="657" t="s">
        <v>2096</v>
      </c>
      <c r="AE185" s="712"/>
      <c r="AF185" s="657" t="s">
        <v>4866</v>
      </c>
      <c r="AG185" s="712"/>
      <c r="AH185" s="712"/>
      <c r="AI185" s="712"/>
      <c r="AJ185" s="712"/>
      <c r="AK185" s="716"/>
      <c r="AL185" s="712"/>
      <c r="AM185" s="712"/>
      <c r="AN185" s="712"/>
      <c r="AO185" s="712"/>
      <c r="AP185" s="712"/>
      <c r="AQ185" s="712"/>
      <c r="AR185" s="712"/>
      <c r="AS185" s="712"/>
      <c r="AT185" s="712"/>
      <c r="AU185" s="712"/>
      <c r="AV185" s="712"/>
      <c r="AW185" s="712"/>
      <c r="AX185" s="712"/>
      <c r="AY185" s="712"/>
      <c r="AZ185" s="712"/>
      <c r="BA185" s="712"/>
    </row>
    <row r="186" ht="15.75" customHeight="1">
      <c r="A186" s="794"/>
      <c r="B186" s="795" t="s">
        <v>6387</v>
      </c>
      <c r="C186" s="653" t="s">
        <v>6391</v>
      </c>
      <c r="D186" s="680" t="s">
        <v>3376</v>
      </c>
      <c r="E186" s="654" t="s">
        <v>6391</v>
      </c>
      <c r="F186" s="712"/>
      <c r="G186" s="712"/>
      <c r="H186" s="714" t="s">
        <v>3376</v>
      </c>
      <c r="I186" s="712"/>
      <c r="J186" s="657" t="s">
        <v>6392</v>
      </c>
      <c r="K186" s="712" t="s">
        <v>215</v>
      </c>
      <c r="L186" s="680" t="s">
        <v>3526</v>
      </c>
      <c r="M186" s="712"/>
      <c r="N186" s="712"/>
      <c r="O186" s="712" t="s">
        <v>6393</v>
      </c>
      <c r="P186" s="712"/>
      <c r="Q186" s="712"/>
      <c r="R186" s="712"/>
      <c r="S186" s="712"/>
      <c r="T186" s="712"/>
      <c r="U186" s="712" t="s">
        <v>2719</v>
      </c>
      <c r="V186" s="712"/>
      <c r="W186" s="712"/>
      <c r="X186" s="712"/>
      <c r="Y186" s="712"/>
      <c r="Z186" s="712"/>
      <c r="AA186" s="712"/>
      <c r="AB186" s="712"/>
      <c r="AC186" s="715"/>
      <c r="AD186" s="680" t="s">
        <v>4204</v>
      </c>
      <c r="AE186" s="712"/>
      <c r="AF186" s="712"/>
      <c r="AG186" s="712"/>
      <c r="AH186" s="712"/>
      <c r="AI186" s="712"/>
      <c r="AJ186" s="712"/>
      <c r="AK186" s="716"/>
      <c r="AL186" s="712"/>
      <c r="AM186" s="712"/>
      <c r="AN186" s="712"/>
      <c r="AO186" s="712"/>
      <c r="AP186" s="712"/>
      <c r="AQ186" s="712"/>
      <c r="AR186" s="712"/>
      <c r="AS186" s="712"/>
      <c r="AT186" s="721" t="s">
        <v>437</v>
      </c>
      <c r="AU186" s="712"/>
      <c r="AV186" s="712"/>
      <c r="AW186" s="712"/>
      <c r="AX186" s="712"/>
      <c r="AY186" s="712"/>
      <c r="AZ186" s="712"/>
      <c r="BA186" s="712"/>
    </row>
    <row r="187" ht="15.75" customHeight="1">
      <c r="A187" s="794"/>
      <c r="B187" s="795" t="s">
        <v>6389</v>
      </c>
      <c r="C187" s="666" t="s">
        <v>4878</v>
      </c>
      <c r="D187" s="719"/>
      <c r="E187" s="657" t="s">
        <v>4878</v>
      </c>
      <c r="F187" s="712"/>
      <c r="G187" s="712"/>
      <c r="H187" s="712"/>
      <c r="I187" s="712"/>
      <c r="J187" s="712"/>
      <c r="K187" s="655" t="str">
        <f>HYPERLINK("https://youtu.be/hsc9lXHQpts","23.75")</f>
        <v>23.75</v>
      </c>
      <c r="L187" s="712"/>
      <c r="M187" s="712"/>
      <c r="N187" s="712"/>
      <c r="O187" s="712"/>
      <c r="P187" s="712"/>
      <c r="Q187" s="712"/>
      <c r="R187" s="712"/>
      <c r="S187" s="712"/>
      <c r="T187" s="712"/>
      <c r="U187" s="712"/>
      <c r="V187" s="712"/>
      <c r="W187" s="712"/>
      <c r="X187" s="712"/>
      <c r="Y187" s="712"/>
      <c r="Z187" s="712"/>
      <c r="AA187" s="712"/>
      <c r="AB187" s="712"/>
      <c r="AC187" s="715"/>
      <c r="AD187" s="680" t="s">
        <v>4447</v>
      </c>
      <c r="AE187" s="712"/>
      <c r="AF187" s="680" t="s">
        <v>736</v>
      </c>
      <c r="AG187" s="712"/>
      <c r="AH187" s="712"/>
      <c r="AI187" s="712"/>
      <c r="AJ187" s="712"/>
      <c r="AK187" s="716"/>
      <c r="AL187" s="712"/>
      <c r="AM187" s="712"/>
      <c r="AN187" s="712"/>
      <c r="AO187" s="712"/>
      <c r="AP187" s="712"/>
      <c r="AQ187" s="712"/>
      <c r="AR187" s="712"/>
      <c r="AS187" s="712"/>
      <c r="AT187" s="712"/>
      <c r="AU187" s="712"/>
      <c r="AV187" s="712"/>
      <c r="AW187" s="712"/>
      <c r="AX187" s="712"/>
      <c r="AY187" s="712"/>
      <c r="AZ187" s="712"/>
      <c r="BA187" s="712"/>
    </row>
    <row r="188" ht="15.75" customHeight="1">
      <c r="A188" s="794"/>
      <c r="B188" s="795" t="s">
        <v>6390</v>
      </c>
      <c r="C188" s="666" t="s">
        <v>2542</v>
      </c>
      <c r="D188" s="657" t="s">
        <v>2542</v>
      </c>
      <c r="E188" s="712"/>
      <c r="F188" s="657" t="s">
        <v>6394</v>
      </c>
      <c r="G188" s="657" t="s">
        <v>4545</v>
      </c>
      <c r="H188" s="719"/>
      <c r="I188" s="712"/>
      <c r="J188" s="712"/>
      <c r="K188" s="712" t="s">
        <v>1476</v>
      </c>
      <c r="L188" s="657" t="s">
        <v>2140</v>
      </c>
      <c r="M188" s="657" t="s">
        <v>6395</v>
      </c>
      <c r="N188" s="712"/>
      <c r="O188" s="712" t="s">
        <v>6396</v>
      </c>
      <c r="P188" s="657" t="s">
        <v>3856</v>
      </c>
      <c r="Q188" s="712"/>
      <c r="R188" s="712"/>
      <c r="S188" s="680" t="s">
        <v>2287</v>
      </c>
      <c r="T188" s="712"/>
      <c r="U188" s="712"/>
      <c r="V188" s="712"/>
      <c r="W188" s="712"/>
      <c r="X188" s="712"/>
      <c r="Y188" s="712"/>
      <c r="Z188" s="712"/>
      <c r="AA188" s="712"/>
      <c r="AB188" s="657" t="s">
        <v>4545</v>
      </c>
      <c r="AC188" s="715"/>
      <c r="AD188" s="680" t="s">
        <v>6397</v>
      </c>
      <c r="AE188" s="712"/>
      <c r="AF188" s="712"/>
      <c r="AG188" s="712"/>
      <c r="AH188" s="712"/>
      <c r="AI188" s="712"/>
      <c r="AJ188" s="712"/>
      <c r="AK188" s="716"/>
      <c r="AL188" s="712"/>
      <c r="AM188" s="712"/>
      <c r="AN188" s="712"/>
      <c r="AO188" s="712"/>
      <c r="AP188" s="712"/>
      <c r="AQ188" s="712"/>
      <c r="AR188" s="712"/>
      <c r="AS188" s="712"/>
      <c r="AT188" s="712"/>
      <c r="AU188" s="712"/>
      <c r="AV188" s="712"/>
      <c r="AW188" s="712"/>
      <c r="AX188" s="712"/>
      <c r="AY188" s="712"/>
      <c r="AZ188" s="712"/>
      <c r="BA188" s="712"/>
    </row>
    <row r="189" ht="15.75" customHeight="1">
      <c r="A189" s="799" t="s">
        <v>6361</v>
      </c>
      <c r="B189" s="800" t="s">
        <v>6021</v>
      </c>
      <c r="C189" s="666" t="s">
        <v>211</v>
      </c>
      <c r="D189" s="654" t="s">
        <v>486</v>
      </c>
      <c r="E189" s="657" t="s">
        <v>6398</v>
      </c>
      <c r="F189" s="712"/>
      <c r="G189" s="712"/>
      <c r="H189" s="659" t="s">
        <v>6399</v>
      </c>
      <c r="I189" s="712"/>
      <c r="J189" s="657" t="s">
        <v>6400</v>
      </c>
      <c r="K189" s="712"/>
      <c r="L189" s="712"/>
      <c r="M189" s="712"/>
      <c r="N189" s="712"/>
      <c r="O189" s="719"/>
      <c r="P189" s="712"/>
      <c r="Q189" s="712"/>
      <c r="R189" s="712"/>
      <c r="S189" s="680" t="s">
        <v>2926</v>
      </c>
      <c r="T189" s="657" t="s">
        <v>2926</v>
      </c>
      <c r="U189" s="712"/>
      <c r="V189" s="712"/>
      <c r="W189" s="712"/>
      <c r="X189" s="657" t="s">
        <v>211</v>
      </c>
      <c r="Y189" s="712"/>
      <c r="Z189" s="712"/>
      <c r="AA189" s="712"/>
      <c r="AB189" s="712"/>
      <c r="AC189" s="715"/>
      <c r="AD189" s="712"/>
      <c r="AE189" s="712"/>
      <c r="AF189" s="712"/>
      <c r="AG189" s="712"/>
      <c r="AH189" s="712"/>
      <c r="AI189" s="712"/>
      <c r="AJ189" s="712"/>
      <c r="AK189" s="716"/>
      <c r="AL189" s="712"/>
      <c r="AM189" s="712"/>
      <c r="AN189" s="712"/>
      <c r="AO189" s="712"/>
      <c r="AP189" s="712"/>
      <c r="AQ189" s="712"/>
      <c r="AR189" s="712"/>
      <c r="AS189" s="712"/>
      <c r="AT189" s="714" t="s">
        <v>794</v>
      </c>
      <c r="AU189" s="712"/>
      <c r="AV189" s="712"/>
      <c r="AW189" s="712"/>
      <c r="AX189" s="712"/>
      <c r="AY189" s="712"/>
      <c r="AZ189" s="712"/>
      <c r="BA189" s="712"/>
    </row>
    <row r="190" ht="15.75" customHeight="1">
      <c r="A190" s="806" t="s">
        <v>6401</v>
      </c>
      <c r="B190" s="806" t="s">
        <v>6021</v>
      </c>
      <c r="C190" s="653" t="s">
        <v>6402</v>
      </c>
      <c r="D190" s="654" t="s">
        <v>6402</v>
      </c>
      <c r="E190" s="657" t="s">
        <v>6403</v>
      </c>
      <c r="F190" s="664"/>
      <c r="G190" s="657" t="s">
        <v>6402</v>
      </c>
      <c r="H190" s="668"/>
      <c r="I190" s="680" t="s">
        <v>769</v>
      </c>
      <c r="J190" s="668"/>
      <c r="K190" s="664"/>
      <c r="L190" s="664"/>
      <c r="M190" s="729" t="s">
        <v>6404</v>
      </c>
      <c r="N190" s="664"/>
      <c r="O190" s="661"/>
      <c r="P190" s="664"/>
      <c r="Q190" s="664"/>
      <c r="R190" s="664"/>
      <c r="S190" s="664"/>
      <c r="T190" s="668"/>
      <c r="U190" s="664"/>
      <c r="V190" s="664"/>
      <c r="W190" s="664"/>
      <c r="X190" s="664"/>
      <c r="Y190" s="664"/>
      <c r="Z190" s="664"/>
      <c r="AA190" s="664"/>
      <c r="AB190" s="664"/>
      <c r="AC190" s="681"/>
      <c r="AD190" s="664"/>
      <c r="AE190" s="664"/>
      <c r="AF190" s="664"/>
      <c r="AG190" s="664"/>
      <c r="AH190" s="664"/>
      <c r="AI190" s="664"/>
      <c r="AJ190" s="664"/>
      <c r="AK190" s="728"/>
      <c r="AL190" s="664"/>
      <c r="AM190" s="664"/>
      <c r="AN190" s="664"/>
      <c r="AO190" s="664"/>
      <c r="AP190" s="664"/>
      <c r="AQ190" s="664"/>
      <c r="AR190" s="664"/>
      <c r="AS190" s="664"/>
      <c r="AT190" s="664"/>
      <c r="AU190" s="664"/>
      <c r="AV190" s="664"/>
      <c r="AW190" s="664"/>
      <c r="AX190" s="664"/>
      <c r="AY190" s="664"/>
      <c r="AZ190" s="664"/>
      <c r="BA190" s="664"/>
    </row>
    <row r="191" ht="15.75" customHeight="1">
      <c r="A191" s="799" t="s">
        <v>6065</v>
      </c>
      <c r="B191" s="800" t="s">
        <v>6021</v>
      </c>
      <c r="C191" s="666" t="s">
        <v>422</v>
      </c>
      <c r="D191" s="657" t="s">
        <v>422</v>
      </c>
      <c r="E191" s="657" t="s">
        <v>422</v>
      </c>
      <c r="F191" s="712"/>
      <c r="G191" s="712"/>
      <c r="H191" s="680" t="s">
        <v>1461</v>
      </c>
      <c r="I191" s="712"/>
      <c r="J191" s="712"/>
      <c r="K191" s="712"/>
      <c r="L191" s="712"/>
      <c r="M191" s="660" t="s">
        <v>265</v>
      </c>
      <c r="N191" s="712"/>
      <c r="O191" s="655" t="str">
        <f>HYPERLINK("https://youtu.be/YAmVWTPAJZs","42.49")</f>
        <v>42.49</v>
      </c>
      <c r="P191" s="714" t="s">
        <v>3488</v>
      </c>
      <c r="Q191" s="712"/>
      <c r="R191" s="712"/>
      <c r="S191" s="712"/>
      <c r="T191" s="712"/>
      <c r="U191" s="712"/>
      <c r="V191" s="712"/>
      <c r="W191" s="712"/>
      <c r="X191" s="712"/>
      <c r="Y191" s="712"/>
      <c r="Z191" s="712"/>
      <c r="AA191" s="712"/>
      <c r="AB191" s="712"/>
      <c r="AC191" s="715"/>
      <c r="AD191" s="712"/>
      <c r="AE191" s="712"/>
      <c r="AF191" s="712"/>
      <c r="AG191" s="657" t="s">
        <v>1284</v>
      </c>
      <c r="AH191" s="712"/>
      <c r="AI191" s="712"/>
      <c r="AJ191" s="712"/>
      <c r="AK191" s="716"/>
      <c r="AL191" s="712"/>
      <c r="AM191" s="712"/>
      <c r="AN191" s="712"/>
      <c r="AO191" s="712"/>
      <c r="AP191" s="712"/>
      <c r="AQ191" s="712"/>
      <c r="AR191" s="712"/>
      <c r="AS191" s="712"/>
      <c r="AT191" s="712"/>
      <c r="AU191" s="712"/>
      <c r="AV191" s="712"/>
      <c r="AW191" s="712"/>
      <c r="AX191" s="712"/>
      <c r="AY191" s="712"/>
      <c r="AZ191" s="712"/>
      <c r="BA191" s="712"/>
    </row>
    <row r="192" ht="15.75" customHeight="1">
      <c r="A192" s="792" t="s">
        <v>6405</v>
      </c>
      <c r="B192" s="798" t="s">
        <v>6406</v>
      </c>
      <c r="C192" s="653" t="s">
        <v>6407</v>
      </c>
      <c r="D192" s="657" t="s">
        <v>6407</v>
      </c>
      <c r="E192" s="657" t="s">
        <v>281</v>
      </c>
      <c r="F192" s="712"/>
      <c r="G192" s="712"/>
      <c r="H192" s="714"/>
      <c r="I192" s="680" t="s">
        <v>1593</v>
      </c>
      <c r="J192" s="660" t="s">
        <v>1391</v>
      </c>
      <c r="K192" s="712"/>
      <c r="L192" s="712"/>
      <c r="M192" s="712"/>
      <c r="N192" s="712"/>
      <c r="O192" s="712"/>
      <c r="P192" s="712"/>
      <c r="Q192" s="712"/>
      <c r="R192" s="677"/>
      <c r="S192" s="712"/>
      <c r="T192" s="712"/>
      <c r="U192" s="712"/>
      <c r="V192" s="712"/>
      <c r="W192" s="712"/>
      <c r="X192" s="712"/>
      <c r="Y192" s="712"/>
      <c r="Z192" s="712"/>
      <c r="AA192" s="712"/>
      <c r="AB192" s="712"/>
      <c r="AC192" s="715"/>
      <c r="AD192" s="712"/>
      <c r="AE192" s="712"/>
      <c r="AF192" s="712"/>
      <c r="AG192" s="712"/>
      <c r="AH192" s="712"/>
      <c r="AI192" s="712"/>
      <c r="AJ192" s="712"/>
      <c r="AK192" s="716"/>
      <c r="AL192" s="712"/>
      <c r="AM192" s="712"/>
      <c r="AN192" s="712"/>
      <c r="AO192" s="712"/>
      <c r="AP192" s="712"/>
      <c r="AQ192" s="712"/>
      <c r="AR192" s="712"/>
      <c r="AS192" s="712"/>
      <c r="AT192" s="721" t="s">
        <v>3699</v>
      </c>
      <c r="AU192" s="712"/>
      <c r="AV192" s="712"/>
      <c r="AW192" s="712"/>
      <c r="AX192" s="712"/>
      <c r="AY192" s="712"/>
      <c r="AZ192" s="712"/>
      <c r="BA192" s="712"/>
    </row>
    <row r="193" ht="15.75" customHeight="1">
      <c r="A193" s="807" t="s">
        <v>6041</v>
      </c>
      <c r="B193" s="800" t="s">
        <v>6021</v>
      </c>
      <c r="C193" s="666" t="s">
        <v>6408</v>
      </c>
      <c r="D193" s="657" t="s">
        <v>6408</v>
      </c>
      <c r="E193" s="712"/>
      <c r="F193" s="712"/>
      <c r="G193" s="677"/>
      <c r="H193" s="714" t="s">
        <v>425</v>
      </c>
      <c r="I193" s="712"/>
      <c r="J193" s="657" t="s">
        <v>1076</v>
      </c>
      <c r="K193" s="712"/>
      <c r="L193" s="712"/>
      <c r="M193" s="712"/>
      <c r="N193" s="712"/>
      <c r="O193" s="712"/>
      <c r="P193" s="712"/>
      <c r="Q193" s="712"/>
      <c r="R193" s="657" t="s">
        <v>6409</v>
      </c>
      <c r="S193" s="657" t="s">
        <v>6410</v>
      </c>
      <c r="T193" s="712"/>
      <c r="U193" s="712"/>
      <c r="V193" s="712"/>
      <c r="W193" s="712"/>
      <c r="X193" s="712"/>
      <c r="Y193" s="657" t="s">
        <v>624</v>
      </c>
      <c r="Z193" s="712"/>
      <c r="AA193" s="712"/>
      <c r="AB193" s="712"/>
      <c r="AC193" s="715"/>
      <c r="AD193" s="712"/>
      <c r="AE193" s="712"/>
      <c r="AF193" s="712"/>
      <c r="AG193" s="712"/>
      <c r="AH193" s="712"/>
      <c r="AI193" s="712"/>
      <c r="AJ193" s="712"/>
      <c r="AK193" s="716"/>
      <c r="AL193" s="712"/>
      <c r="AM193" s="712"/>
      <c r="AN193" s="712"/>
      <c r="AO193" s="712"/>
      <c r="AP193" s="712"/>
      <c r="AQ193" s="712"/>
      <c r="AR193" s="712"/>
      <c r="AS193" s="712"/>
      <c r="AT193" s="714" t="s">
        <v>3245</v>
      </c>
      <c r="AU193" s="712"/>
      <c r="AV193" s="712"/>
      <c r="AW193" s="712"/>
      <c r="AX193" s="712"/>
      <c r="AY193" s="712"/>
      <c r="AZ193" s="712"/>
      <c r="BA193" s="712"/>
    </row>
    <row r="194" ht="15.75" customHeight="1">
      <c r="A194" s="792" t="s">
        <v>6128</v>
      </c>
      <c r="B194" s="798" t="s">
        <v>6193</v>
      </c>
      <c r="C194" s="666" t="s">
        <v>1890</v>
      </c>
      <c r="D194" s="719"/>
      <c r="E194" s="657" t="s">
        <v>1890</v>
      </c>
      <c r="F194" s="712"/>
      <c r="G194" s="657" t="s">
        <v>6411</v>
      </c>
      <c r="H194" s="712"/>
      <c r="I194" s="712"/>
      <c r="J194" s="657" t="s">
        <v>2979</v>
      </c>
      <c r="K194" s="712"/>
      <c r="L194" s="680" t="s">
        <v>6412</v>
      </c>
      <c r="M194" s="712"/>
      <c r="N194" s="712"/>
      <c r="O194" s="712" t="s">
        <v>602</v>
      </c>
      <c r="P194" s="680" t="s">
        <v>3823</v>
      </c>
      <c r="Q194" s="712"/>
      <c r="R194" s="657" t="s">
        <v>6412</v>
      </c>
      <c r="S194" s="712"/>
      <c r="T194" s="712"/>
      <c r="U194" s="712"/>
      <c r="V194" s="712"/>
      <c r="W194" s="712"/>
      <c r="X194" s="712"/>
      <c r="Y194" s="712"/>
      <c r="Z194" s="712"/>
      <c r="AA194" s="712"/>
      <c r="AB194" s="712"/>
      <c r="AC194" s="715"/>
      <c r="AD194" s="712"/>
      <c r="AE194" s="712"/>
      <c r="AF194" s="712"/>
      <c r="AG194" s="712"/>
      <c r="AH194" s="712"/>
      <c r="AI194" s="712"/>
      <c r="AJ194" s="712"/>
      <c r="AK194" s="716"/>
      <c r="AL194" s="712"/>
      <c r="AM194" s="712"/>
      <c r="AN194" s="712"/>
      <c r="AO194" s="712"/>
      <c r="AP194" s="712"/>
      <c r="AQ194" s="712"/>
      <c r="AR194" s="712"/>
      <c r="AS194" s="712"/>
      <c r="AT194" s="721" t="s">
        <v>3700</v>
      </c>
      <c r="AU194" s="712"/>
      <c r="AV194" s="712"/>
      <c r="AW194" s="712"/>
      <c r="AX194" s="712"/>
      <c r="AY194" s="712"/>
      <c r="AZ194" s="712"/>
      <c r="BA194" s="712"/>
    </row>
    <row r="195" ht="15.75" customHeight="1">
      <c r="A195" s="794"/>
      <c r="B195" s="795" t="s">
        <v>6413</v>
      </c>
      <c r="C195" s="666" t="s">
        <v>500</v>
      </c>
      <c r="D195" s="719"/>
      <c r="E195" s="712"/>
      <c r="F195" s="657" t="s">
        <v>970</v>
      </c>
      <c r="G195" s="657" t="s">
        <v>1709</v>
      </c>
      <c r="H195" s="654" t="s">
        <v>1055</v>
      </c>
      <c r="I195" s="680" t="s">
        <v>500</v>
      </c>
      <c r="J195" s="657" t="s">
        <v>1393</v>
      </c>
      <c r="K195" s="712"/>
      <c r="L195" s="680" t="s">
        <v>1479</v>
      </c>
      <c r="M195" s="712"/>
      <c r="N195" s="659" t="s">
        <v>6059</v>
      </c>
      <c r="O195" s="712"/>
      <c r="P195" s="712"/>
      <c r="Q195" s="712"/>
      <c r="R195" s="712"/>
      <c r="S195" s="712"/>
      <c r="T195" s="712"/>
      <c r="U195" s="712"/>
      <c r="V195" s="712"/>
      <c r="W195" s="712"/>
      <c r="X195" s="712"/>
      <c r="Y195" s="712"/>
      <c r="Z195" s="712"/>
      <c r="AA195" s="712"/>
      <c r="AB195" s="712"/>
      <c r="AC195" s="715"/>
      <c r="AD195" s="712"/>
      <c r="AE195" s="712"/>
      <c r="AF195" s="712"/>
      <c r="AG195" s="712"/>
      <c r="AH195" s="712"/>
      <c r="AI195" s="712"/>
      <c r="AJ195" s="712"/>
      <c r="AK195" s="716"/>
      <c r="AL195" s="712"/>
      <c r="AM195" s="712"/>
      <c r="AN195" s="712"/>
      <c r="AO195" s="712"/>
      <c r="AP195" s="712"/>
      <c r="AQ195" s="712"/>
      <c r="AR195" s="712"/>
      <c r="AS195" s="712"/>
      <c r="AT195" s="712"/>
      <c r="AU195" s="712"/>
      <c r="AV195" s="712"/>
      <c r="AW195" s="712"/>
      <c r="AX195" s="712"/>
      <c r="AY195" s="712"/>
      <c r="AZ195" s="712"/>
      <c r="BA195" s="712"/>
    </row>
    <row r="196" ht="15.75" customHeight="1">
      <c r="A196" s="792" t="s">
        <v>6132</v>
      </c>
      <c r="B196" s="798" t="s">
        <v>6414</v>
      </c>
      <c r="C196" s="653" t="s">
        <v>1480</v>
      </c>
      <c r="D196" s="719"/>
      <c r="E196" s="657" t="s">
        <v>285</v>
      </c>
      <c r="F196" s="712"/>
      <c r="G196" s="712"/>
      <c r="H196" s="712"/>
      <c r="I196" s="712"/>
      <c r="J196" s="680"/>
      <c r="K196" s="657" t="s">
        <v>1480</v>
      </c>
      <c r="L196" s="712"/>
      <c r="M196" s="660" t="s">
        <v>6415</v>
      </c>
      <c r="N196" s="712"/>
      <c r="O196" s="712"/>
      <c r="P196" s="680" t="s">
        <v>3486</v>
      </c>
      <c r="Q196" s="712"/>
      <c r="R196" s="712"/>
      <c r="S196" s="712"/>
      <c r="T196" s="712"/>
      <c r="U196" s="712"/>
      <c r="V196" s="712"/>
      <c r="W196" s="712"/>
      <c r="X196" s="712"/>
      <c r="Y196" s="712"/>
      <c r="Z196" s="712"/>
      <c r="AA196" s="712"/>
      <c r="AB196" s="712"/>
      <c r="AC196" s="715"/>
      <c r="AD196" s="712"/>
      <c r="AE196" s="712"/>
      <c r="AF196" s="712"/>
      <c r="AG196" s="712"/>
      <c r="AH196" s="712"/>
      <c r="AI196" s="712"/>
      <c r="AJ196" s="712"/>
      <c r="AK196" s="716"/>
      <c r="AL196" s="712"/>
      <c r="AM196" s="712"/>
      <c r="AN196" s="712"/>
      <c r="AO196" s="712"/>
      <c r="AP196" s="712"/>
      <c r="AQ196" s="712"/>
      <c r="AR196" s="712"/>
      <c r="AS196" s="712"/>
      <c r="AT196" s="712"/>
      <c r="AU196" s="712"/>
      <c r="AV196" s="712"/>
      <c r="AW196" s="712"/>
      <c r="AX196" s="712"/>
      <c r="AY196" s="712"/>
      <c r="AZ196" s="712"/>
      <c r="BA196" s="712"/>
    </row>
    <row r="197" ht="15.75" customHeight="1">
      <c r="A197" s="792" t="s">
        <v>57</v>
      </c>
      <c r="B197" s="798" t="s">
        <v>6416</v>
      </c>
      <c r="C197" s="666" t="s">
        <v>1482</v>
      </c>
      <c r="D197" s="719"/>
      <c r="E197" s="712"/>
      <c r="F197" s="712"/>
      <c r="G197" s="712"/>
      <c r="H197" s="654" t="s">
        <v>1058</v>
      </c>
      <c r="I197" s="712"/>
      <c r="J197" s="660" t="s">
        <v>1397</v>
      </c>
      <c r="K197" s="657" t="s">
        <v>1482</v>
      </c>
      <c r="L197" s="712"/>
      <c r="M197" s="712"/>
      <c r="N197" s="712"/>
      <c r="O197" s="712"/>
      <c r="P197" s="712"/>
      <c r="Q197" s="712"/>
      <c r="R197" s="712"/>
      <c r="S197" s="712"/>
      <c r="T197" s="712"/>
      <c r="U197" s="712"/>
      <c r="V197" s="712"/>
      <c r="W197" s="712"/>
      <c r="X197" s="712"/>
      <c r="Y197" s="712"/>
      <c r="Z197" s="712"/>
      <c r="AA197" s="712"/>
      <c r="AB197" s="712"/>
      <c r="AC197" s="715"/>
      <c r="AD197" s="712"/>
      <c r="AE197" s="712"/>
      <c r="AF197" s="712"/>
      <c r="AG197" s="712"/>
      <c r="AH197" s="712"/>
      <c r="AI197" s="655" t="str">
        <f>HYPERLINK("https://youtu.be/fYWiIA5i7cs","2:29.99")</f>
        <v>2:29.99</v>
      </c>
      <c r="AJ197" s="712"/>
      <c r="AK197" s="716"/>
      <c r="AL197" s="712"/>
      <c r="AM197" s="712"/>
      <c r="AN197" s="712"/>
      <c r="AO197" s="712"/>
      <c r="AP197" s="712"/>
      <c r="AQ197" s="712"/>
      <c r="AR197" s="712"/>
      <c r="AS197" s="712"/>
      <c r="AT197" s="712"/>
      <c r="AU197" s="712"/>
      <c r="AV197" s="712"/>
      <c r="AW197" s="712"/>
      <c r="AX197" s="712"/>
      <c r="AY197" s="712"/>
      <c r="AZ197" s="712"/>
      <c r="BA197" s="712"/>
    </row>
    <row r="198">
      <c r="A198" s="808" t="s">
        <v>6417</v>
      </c>
      <c r="D198" s="809"/>
      <c r="E198" s="809"/>
      <c r="F198" s="809"/>
      <c r="G198" s="809"/>
      <c r="H198" s="809"/>
      <c r="I198" s="809"/>
      <c r="J198" s="809"/>
      <c r="K198" s="809"/>
      <c r="L198" s="809"/>
      <c r="M198" s="809"/>
      <c r="N198" s="809"/>
      <c r="O198" s="809"/>
      <c r="P198" s="809"/>
      <c r="Q198" s="809"/>
      <c r="R198" s="809"/>
      <c r="S198" s="809"/>
      <c r="T198" s="809"/>
      <c r="U198" s="809"/>
      <c r="V198" s="809"/>
      <c r="W198" s="809"/>
      <c r="X198" s="809"/>
      <c r="Y198" s="809"/>
      <c r="Z198" s="809"/>
      <c r="AA198" s="809"/>
      <c r="AB198" s="809"/>
      <c r="AC198" s="810"/>
      <c r="AD198" s="809"/>
      <c r="AE198" s="809"/>
      <c r="AF198" s="809"/>
      <c r="AG198" s="809"/>
      <c r="AH198" s="809"/>
      <c r="AI198" s="809"/>
      <c r="AJ198" s="809"/>
      <c r="AK198" s="811"/>
      <c r="AL198" s="809"/>
      <c r="AM198" s="809"/>
      <c r="AN198" s="809"/>
      <c r="AO198" s="809"/>
      <c r="AP198" s="809"/>
      <c r="AQ198" s="809"/>
      <c r="AR198" s="809"/>
      <c r="AS198" s="809"/>
      <c r="AT198" s="809"/>
      <c r="AU198" s="809"/>
      <c r="AV198" s="809"/>
      <c r="AW198" s="809"/>
      <c r="AX198" s="809"/>
      <c r="AY198" s="809"/>
      <c r="AZ198" s="809"/>
      <c r="BA198" s="809"/>
    </row>
    <row r="199" ht="15.75" customHeight="1">
      <c r="A199" s="812" t="s">
        <v>6020</v>
      </c>
      <c r="B199" s="813" t="s">
        <v>6021</v>
      </c>
      <c r="C199" s="666" t="s">
        <v>700</v>
      </c>
      <c r="D199" s="751"/>
      <c r="E199" s="741" t="s">
        <v>460</v>
      </c>
      <c r="F199" s="741" t="s">
        <v>370</v>
      </c>
      <c r="G199" s="741" t="s">
        <v>4345</v>
      </c>
      <c r="H199" s="743" t="s">
        <v>1059</v>
      </c>
      <c r="I199" s="741" t="s">
        <v>6418</v>
      </c>
      <c r="J199" s="660" t="s">
        <v>1172</v>
      </c>
      <c r="K199" s="742" t="s">
        <v>6419</v>
      </c>
      <c r="L199" s="745" t="s">
        <v>460</v>
      </c>
      <c r="M199" s="660" t="s">
        <v>4252</v>
      </c>
      <c r="N199" s="742"/>
      <c r="O199" s="748" t="s">
        <v>4036</v>
      </c>
      <c r="P199" s="741" t="s">
        <v>2110</v>
      </c>
      <c r="Q199" s="742"/>
      <c r="R199" s="742"/>
      <c r="S199" s="742"/>
      <c r="T199" s="741" t="s">
        <v>700</v>
      </c>
      <c r="U199" s="742" t="s">
        <v>3547</v>
      </c>
      <c r="V199" s="742"/>
      <c r="W199" s="742"/>
      <c r="X199" s="742"/>
      <c r="Y199" s="742"/>
      <c r="Z199" s="742"/>
      <c r="AA199" s="742"/>
      <c r="AB199" s="742"/>
      <c r="AC199" s="746"/>
      <c r="AD199" s="742"/>
      <c r="AE199" s="742"/>
      <c r="AF199" s="742"/>
      <c r="AG199" s="742"/>
      <c r="AH199" s="742"/>
      <c r="AI199" s="742"/>
      <c r="AJ199" s="742"/>
      <c r="AK199" s="747"/>
      <c r="AL199" s="742"/>
      <c r="AM199" s="742"/>
      <c r="AN199" s="742"/>
      <c r="AO199" s="742"/>
      <c r="AP199" s="742"/>
      <c r="AQ199" s="742"/>
      <c r="AR199" s="742"/>
      <c r="AS199" s="742"/>
      <c r="AT199" s="766" t="s">
        <v>3704</v>
      </c>
      <c r="AU199" s="742"/>
      <c r="AV199" s="742"/>
      <c r="AW199" s="742"/>
      <c r="AX199" s="742"/>
      <c r="AY199" s="742"/>
      <c r="AZ199" s="742"/>
      <c r="BA199" s="742"/>
    </row>
    <row r="200" ht="15.75" customHeight="1">
      <c r="A200" s="812" t="s">
        <v>6145</v>
      </c>
      <c r="B200" s="813" t="s">
        <v>6420</v>
      </c>
      <c r="C200" s="666" t="s">
        <v>2191</v>
      </c>
      <c r="D200" s="741" t="s">
        <v>2191</v>
      </c>
      <c r="E200" s="741" t="s">
        <v>2745</v>
      </c>
      <c r="F200" s="741" t="s">
        <v>1261</v>
      </c>
      <c r="G200" s="741" t="s">
        <v>2543</v>
      </c>
      <c r="H200" s="743" t="s">
        <v>212</v>
      </c>
      <c r="I200" s="741" t="s">
        <v>2333</v>
      </c>
      <c r="J200" s="660" t="s">
        <v>6421</v>
      </c>
      <c r="K200" s="741" t="s">
        <v>3839</v>
      </c>
      <c r="L200" s="745" t="s">
        <v>2949</v>
      </c>
      <c r="M200" s="748" t="s">
        <v>1851</v>
      </c>
      <c r="N200" s="742"/>
      <c r="O200" s="742" t="s">
        <v>481</v>
      </c>
      <c r="P200" s="741" t="s">
        <v>2333</v>
      </c>
      <c r="Q200" s="742" t="s">
        <v>1630</v>
      </c>
      <c r="R200" s="742"/>
      <c r="S200" s="742"/>
      <c r="T200" s="742"/>
      <c r="U200" s="742" t="s">
        <v>2038</v>
      </c>
      <c r="V200" s="742"/>
      <c r="W200" s="742"/>
      <c r="X200" s="742"/>
      <c r="Y200" s="742"/>
      <c r="Z200" s="742"/>
      <c r="AA200" s="742"/>
      <c r="AB200" s="742"/>
      <c r="AC200" s="746"/>
      <c r="AD200" s="742"/>
      <c r="AE200" s="742"/>
      <c r="AF200" s="742"/>
      <c r="AG200" s="742"/>
      <c r="AH200" s="742"/>
      <c r="AI200" s="742"/>
      <c r="AJ200" s="742"/>
      <c r="AK200" s="747"/>
      <c r="AL200" s="742"/>
      <c r="AM200" s="742"/>
      <c r="AN200" s="742"/>
      <c r="AO200" s="742"/>
      <c r="AP200" s="742"/>
      <c r="AQ200" s="742"/>
      <c r="AR200" s="742"/>
      <c r="AS200" s="742"/>
      <c r="AT200" s="766" t="s">
        <v>3336</v>
      </c>
      <c r="AU200" s="742"/>
      <c r="AV200" s="742"/>
      <c r="AW200" s="742"/>
      <c r="AX200" s="742"/>
      <c r="AY200" s="742"/>
      <c r="AZ200" s="742"/>
      <c r="BA200" s="742"/>
    </row>
    <row r="201" ht="15.75" customHeight="1">
      <c r="A201" s="812" t="s">
        <v>6152</v>
      </c>
      <c r="B201" s="813" t="s">
        <v>6021</v>
      </c>
      <c r="C201" s="666" t="str">
        <f>HYPERLINK("https://www.youtube.com/watch?v=aWzlUqH0LaM","41.87")</f>
        <v>41.87</v>
      </c>
      <c r="D201" s="751"/>
      <c r="E201" s="745" t="s">
        <v>117</v>
      </c>
      <c r="F201" s="741" t="str">
        <f>HYPERLINK("https://www.youtube.com/watch?v=aWzlUqH0LaM","41.87")</f>
        <v>41.87</v>
      </c>
      <c r="G201" s="741" t="s">
        <v>1136</v>
      </c>
      <c r="H201" s="743" t="s">
        <v>1060</v>
      </c>
      <c r="I201" s="745" t="s">
        <v>4818</v>
      </c>
      <c r="J201" s="660" t="s">
        <v>1399</v>
      </c>
      <c r="K201" s="741" t="s">
        <v>246</v>
      </c>
      <c r="L201" s="745" t="s">
        <v>4341</v>
      </c>
      <c r="M201" s="742"/>
      <c r="N201" s="742"/>
      <c r="O201" s="742" t="s">
        <v>3000</v>
      </c>
      <c r="P201" s="741" t="s">
        <v>5921</v>
      </c>
      <c r="Q201" s="742"/>
      <c r="R201" s="742"/>
      <c r="S201" s="742"/>
      <c r="T201" s="742"/>
      <c r="U201" s="742" t="s">
        <v>6422</v>
      </c>
      <c r="V201" s="742"/>
      <c r="W201" s="742"/>
      <c r="X201" s="742"/>
      <c r="Y201" s="742"/>
      <c r="Z201" s="742"/>
      <c r="AA201" s="742"/>
      <c r="AB201" s="742"/>
      <c r="AC201" s="746"/>
      <c r="AD201" s="742"/>
      <c r="AE201" s="742"/>
      <c r="AF201" s="742"/>
      <c r="AG201" s="742"/>
      <c r="AH201" s="742"/>
      <c r="AI201" s="742"/>
      <c r="AJ201" s="742"/>
      <c r="AK201" s="747"/>
      <c r="AL201" s="742"/>
      <c r="AM201" s="742"/>
      <c r="AN201" s="742"/>
      <c r="AO201" s="742"/>
      <c r="AP201" s="742"/>
      <c r="AQ201" s="742"/>
      <c r="AR201" s="742"/>
      <c r="AS201" s="742"/>
      <c r="AT201" s="766" t="s">
        <v>3705</v>
      </c>
      <c r="AU201" s="742"/>
      <c r="AV201" s="742"/>
      <c r="AW201" s="742"/>
      <c r="AX201" s="742"/>
      <c r="AY201" s="742"/>
      <c r="AZ201" s="742"/>
      <c r="BA201" s="742"/>
    </row>
    <row r="202" ht="15.75" customHeight="1">
      <c r="A202" s="812" t="s">
        <v>6162</v>
      </c>
      <c r="B202" s="813" t="s">
        <v>6423</v>
      </c>
      <c r="C202" s="814" t="str">
        <f>HYPERLINK("https://youtu.be/F-20O1FDNbI","1:45.11")</f>
        <v>1:45.11</v>
      </c>
      <c r="D202" s="751"/>
      <c r="E202" s="760"/>
      <c r="F202" s="760"/>
      <c r="G202" s="742"/>
      <c r="H202" s="745"/>
      <c r="I202" s="742"/>
      <c r="J202" s="660" t="s">
        <v>6424</v>
      </c>
      <c r="K202" s="742"/>
      <c r="L202" s="742"/>
      <c r="M202" s="777"/>
      <c r="N202" s="760"/>
      <c r="O202" s="742"/>
      <c r="P202" s="742"/>
      <c r="Q202" s="742"/>
      <c r="R202" s="742"/>
      <c r="S202" s="742"/>
      <c r="T202" s="742"/>
      <c r="U202" s="742"/>
      <c r="V202" s="742"/>
      <c r="W202" s="742"/>
      <c r="X202" s="755"/>
      <c r="Y202" s="742"/>
      <c r="Z202" s="742"/>
      <c r="AA202" s="742"/>
      <c r="AB202" s="742"/>
      <c r="AC202" s="746"/>
      <c r="AD202" s="742"/>
      <c r="AE202" s="742"/>
      <c r="AF202" s="742"/>
      <c r="AG202" s="742"/>
      <c r="AH202" s="742"/>
      <c r="AI202" s="742"/>
      <c r="AJ202" s="742"/>
      <c r="AK202" s="747"/>
      <c r="AL202" s="742"/>
      <c r="AM202" s="742"/>
      <c r="AN202" s="742"/>
      <c r="AO202" s="742"/>
      <c r="AP202" s="742"/>
      <c r="AQ202" s="742"/>
      <c r="AR202" s="742"/>
      <c r="AS202" s="742"/>
      <c r="AT202" s="765" t="s">
        <v>6425</v>
      </c>
      <c r="AU202" s="742"/>
      <c r="AV202" s="742"/>
      <c r="AW202" s="742"/>
      <c r="AX202" s="742"/>
      <c r="AY202" s="742"/>
      <c r="AZ202" s="742"/>
      <c r="BA202" s="742"/>
    </row>
    <row r="203" ht="15.75" customHeight="1">
      <c r="A203" s="815"/>
      <c r="B203" s="816" t="s">
        <v>6426</v>
      </c>
      <c r="C203" s="666" t="s">
        <v>703</v>
      </c>
      <c r="D203" s="751"/>
      <c r="E203" s="741" t="s">
        <v>6427</v>
      </c>
      <c r="F203" s="741" t="s">
        <v>974</v>
      </c>
      <c r="G203" s="742"/>
      <c r="H203" s="745" t="s">
        <v>1061</v>
      </c>
      <c r="I203" s="745" t="s">
        <v>6428</v>
      </c>
      <c r="J203" s="660" t="s">
        <v>1400</v>
      </c>
      <c r="K203" s="742"/>
      <c r="L203" s="745" t="s">
        <v>1934</v>
      </c>
      <c r="M203" s="660" t="s">
        <v>6429</v>
      </c>
      <c r="N203" s="741" t="s">
        <v>703</v>
      </c>
      <c r="O203" s="742"/>
      <c r="P203" s="742"/>
      <c r="Q203" s="742"/>
      <c r="R203" s="742"/>
      <c r="S203" s="742"/>
      <c r="T203" s="742"/>
      <c r="U203" s="742" t="s">
        <v>5748</v>
      </c>
      <c r="V203" s="742"/>
      <c r="W203" s="742"/>
      <c r="X203" s="755" t="s">
        <v>6430</v>
      </c>
      <c r="Y203" s="742"/>
      <c r="Z203" s="742"/>
      <c r="AA203" s="742"/>
      <c r="AB203" s="742"/>
      <c r="AC203" s="743" t="s">
        <v>6431</v>
      </c>
      <c r="AD203" s="742"/>
      <c r="AE203" s="742"/>
      <c r="AF203" s="745" t="s">
        <v>2882</v>
      </c>
      <c r="AG203" s="742"/>
      <c r="AH203" s="742"/>
      <c r="AI203" s="742"/>
      <c r="AJ203" s="742"/>
      <c r="AK203" s="747"/>
      <c r="AL203" s="742"/>
      <c r="AM203" s="742"/>
      <c r="AN203" s="742"/>
      <c r="AO203" s="742"/>
      <c r="AP203" s="742"/>
      <c r="AQ203" s="742"/>
      <c r="AR203" s="742"/>
      <c r="AS203" s="742"/>
      <c r="AT203" s="742"/>
      <c r="AU203" s="742"/>
      <c r="AV203" s="742"/>
      <c r="AW203" s="742"/>
      <c r="AX203" s="742"/>
      <c r="AY203" s="742"/>
      <c r="AZ203" s="742"/>
      <c r="BA203" s="742"/>
    </row>
    <row r="204" ht="15.75" customHeight="1">
      <c r="A204" s="815"/>
      <c r="B204" s="816" t="s">
        <v>6432</v>
      </c>
      <c r="C204" s="666" t="s">
        <v>6433</v>
      </c>
      <c r="D204" s="751"/>
      <c r="E204" s="742"/>
      <c r="F204" s="742"/>
      <c r="G204" s="742"/>
      <c r="H204" s="742"/>
      <c r="I204" s="742"/>
      <c r="J204" s="742"/>
      <c r="K204" s="742"/>
      <c r="L204" s="742"/>
      <c r="M204" s="742"/>
      <c r="N204" s="742"/>
      <c r="O204" s="742"/>
      <c r="P204" s="742"/>
      <c r="Q204" s="742"/>
      <c r="R204" s="742"/>
      <c r="S204" s="742"/>
      <c r="T204" s="742"/>
      <c r="U204" s="742"/>
      <c r="V204" s="742"/>
      <c r="W204" s="742"/>
      <c r="X204" s="741" t="s">
        <v>6434</v>
      </c>
      <c r="Y204" s="742"/>
      <c r="Z204" s="742"/>
      <c r="AA204" s="742"/>
      <c r="AB204" s="742"/>
      <c r="AC204" s="746"/>
      <c r="AD204" s="742"/>
      <c r="AE204" s="742"/>
      <c r="AF204" s="742"/>
      <c r="AG204" s="742"/>
      <c r="AH204" s="742"/>
      <c r="AI204" s="741" t="s">
        <v>6433</v>
      </c>
      <c r="AJ204" s="742"/>
      <c r="AK204" s="747"/>
      <c r="AL204" s="742"/>
      <c r="AM204" s="742"/>
      <c r="AN204" s="742"/>
      <c r="AO204" s="742"/>
      <c r="AP204" s="742"/>
      <c r="AQ204" s="742"/>
      <c r="AR204" s="742"/>
      <c r="AS204" s="742"/>
      <c r="AT204" s="742"/>
      <c r="AU204" s="742"/>
      <c r="AV204" s="742"/>
      <c r="AW204" s="742"/>
      <c r="AX204" s="742"/>
      <c r="AY204" s="742"/>
      <c r="AZ204" s="742"/>
      <c r="BA204" s="742"/>
    </row>
    <row r="205" ht="15.75" customHeight="1">
      <c r="A205" s="815"/>
      <c r="B205" s="817" t="s">
        <v>6435</v>
      </c>
      <c r="C205" s="666" t="s">
        <v>6436</v>
      </c>
      <c r="D205" s="751"/>
      <c r="E205" s="742"/>
      <c r="F205" s="742"/>
      <c r="G205" s="742"/>
      <c r="H205" s="742"/>
      <c r="I205" s="742"/>
      <c r="J205" s="742"/>
      <c r="K205" s="742"/>
      <c r="L205" s="742"/>
      <c r="M205" s="742"/>
      <c r="N205" s="742"/>
      <c r="O205" s="742"/>
      <c r="P205" s="742"/>
      <c r="Q205" s="742"/>
      <c r="R205" s="742"/>
      <c r="S205" s="742"/>
      <c r="T205" s="742"/>
      <c r="U205" s="742"/>
      <c r="V205" s="742"/>
      <c r="W205" s="742"/>
      <c r="X205" s="741" t="s">
        <v>6437</v>
      </c>
      <c r="Y205" s="742"/>
      <c r="Z205" s="742"/>
      <c r="AA205" s="742"/>
      <c r="AB205" s="742"/>
      <c r="AC205" s="746"/>
      <c r="AD205" s="742"/>
      <c r="AE205" s="742"/>
      <c r="AF205" s="742"/>
      <c r="AG205" s="742"/>
      <c r="AH205" s="742"/>
      <c r="AI205" s="742"/>
      <c r="AJ205" s="742"/>
      <c r="AK205" s="747"/>
      <c r="AL205" s="742"/>
      <c r="AM205" s="742"/>
      <c r="AN205" s="742"/>
      <c r="AO205" s="742"/>
      <c r="AP205" s="742"/>
      <c r="AQ205" s="742"/>
      <c r="AR205" s="742"/>
      <c r="AS205" s="742"/>
      <c r="AT205" s="742"/>
      <c r="AU205" s="742"/>
      <c r="AV205" s="742"/>
      <c r="AW205" s="742"/>
      <c r="AX205" s="742"/>
      <c r="AY205" s="742"/>
      <c r="AZ205" s="742"/>
      <c r="BA205" s="742"/>
    </row>
    <row r="206" ht="15.75" customHeight="1">
      <c r="A206" s="818" t="s">
        <v>6041</v>
      </c>
      <c r="B206" s="819" t="s">
        <v>6438</v>
      </c>
      <c r="C206" s="666" t="s">
        <v>6439</v>
      </c>
      <c r="E206" s="741" t="s">
        <v>6440</v>
      </c>
      <c r="F206" s="742"/>
      <c r="G206" s="742"/>
      <c r="I206" s="742"/>
      <c r="J206" s="741" t="s">
        <v>6322</v>
      </c>
      <c r="K206" s="742"/>
      <c r="L206" s="742"/>
      <c r="M206" s="742"/>
      <c r="N206" s="742"/>
      <c r="O206" s="742"/>
      <c r="P206" s="742"/>
      <c r="Q206" s="742"/>
      <c r="S206" s="741" t="s">
        <v>2928</v>
      </c>
      <c r="T206" s="742"/>
      <c r="U206" s="742"/>
      <c r="V206" s="742"/>
      <c r="W206" s="742"/>
      <c r="X206" s="741" t="s">
        <v>6439</v>
      </c>
      <c r="Y206" s="742"/>
      <c r="Z206" s="742"/>
      <c r="AA206" s="742"/>
      <c r="AB206" s="742"/>
      <c r="AC206" s="746"/>
      <c r="AD206" s="742"/>
      <c r="AE206" s="742"/>
      <c r="AF206" s="742"/>
      <c r="AG206" s="745" t="s">
        <v>6441</v>
      </c>
      <c r="AH206" s="742"/>
      <c r="AI206" s="742"/>
      <c r="AJ206" s="742"/>
      <c r="AK206" s="747"/>
      <c r="AL206" s="742"/>
      <c r="AM206" s="742"/>
      <c r="AN206" s="742"/>
      <c r="AO206" s="742"/>
      <c r="AP206" s="742"/>
      <c r="AQ206" s="742"/>
      <c r="AR206" s="742"/>
      <c r="AS206" s="742"/>
      <c r="AT206" s="742"/>
      <c r="AU206" s="742"/>
      <c r="AV206" s="742"/>
      <c r="AW206" s="742"/>
      <c r="AX206" s="742"/>
      <c r="AY206" s="742"/>
      <c r="AZ206" s="742"/>
      <c r="BA206" s="742"/>
    </row>
    <row r="207" ht="15.75" customHeight="1">
      <c r="A207" s="815"/>
      <c r="B207" s="817" t="s">
        <v>6442</v>
      </c>
      <c r="C207" s="666" t="s">
        <v>681</v>
      </c>
      <c r="D207" s="741" t="s">
        <v>981</v>
      </c>
      <c r="E207" s="752" t="s">
        <v>6176</v>
      </c>
      <c r="F207" s="742"/>
      <c r="G207" s="742"/>
      <c r="H207" s="752" t="s">
        <v>6439</v>
      </c>
      <c r="I207" s="745" t="s">
        <v>2079</v>
      </c>
      <c r="J207" s="741" t="s">
        <v>6443</v>
      </c>
      <c r="K207" s="742"/>
      <c r="L207" s="742"/>
      <c r="M207" s="742"/>
      <c r="N207" s="742"/>
      <c r="O207" s="742"/>
      <c r="P207" s="742"/>
      <c r="Q207" s="742"/>
      <c r="R207" s="745">
        <v>12.58</v>
      </c>
      <c r="S207" s="742"/>
      <c r="T207" s="742"/>
      <c r="U207" s="742"/>
      <c r="V207" s="742"/>
      <c r="W207" s="741" t="s">
        <v>6307</v>
      </c>
      <c r="X207" s="741" t="s">
        <v>681</v>
      </c>
      <c r="Y207" s="742"/>
      <c r="Z207" s="742"/>
      <c r="AA207" s="742"/>
      <c r="AB207" s="742"/>
      <c r="AC207" s="746"/>
      <c r="AD207" s="742"/>
      <c r="AE207" s="742"/>
      <c r="AF207" s="742"/>
      <c r="AG207" s="745"/>
      <c r="AH207" s="742"/>
      <c r="AI207" s="742"/>
      <c r="AJ207" s="742"/>
      <c r="AK207" s="747"/>
      <c r="AL207" s="742"/>
      <c r="AM207" s="742"/>
      <c r="AN207" s="742"/>
      <c r="AO207" s="742"/>
      <c r="AP207" s="742"/>
      <c r="AQ207" s="742"/>
      <c r="AR207" s="742"/>
      <c r="AS207" s="742"/>
      <c r="AT207" s="742"/>
      <c r="AU207" s="742"/>
      <c r="AV207" s="742"/>
      <c r="AW207" s="742"/>
      <c r="AX207" s="742"/>
      <c r="AY207" s="742"/>
      <c r="AZ207" s="742"/>
      <c r="BA207" s="742"/>
    </row>
    <row r="208" ht="15.75" customHeight="1">
      <c r="A208" s="812" t="s">
        <v>6076</v>
      </c>
      <c r="B208" s="813" t="s">
        <v>6146</v>
      </c>
      <c r="C208" s="666" t="s">
        <v>6444</v>
      </c>
      <c r="D208" s="751"/>
      <c r="E208" s="742"/>
      <c r="F208" s="742"/>
      <c r="G208" s="742"/>
      <c r="H208" s="742"/>
      <c r="I208" s="742"/>
      <c r="J208" s="742"/>
      <c r="K208" s="742" t="s">
        <v>6445</v>
      </c>
      <c r="L208" s="742"/>
      <c r="M208" s="741" t="s">
        <v>6444</v>
      </c>
      <c r="N208" s="742"/>
      <c r="O208" s="742" t="s">
        <v>4352</v>
      </c>
      <c r="P208" s="742"/>
      <c r="Q208" s="742"/>
      <c r="R208" s="742"/>
      <c r="S208" s="742"/>
      <c r="T208" s="742"/>
      <c r="U208" s="742"/>
      <c r="V208" s="742"/>
      <c r="W208" s="742"/>
      <c r="X208" s="742"/>
      <c r="Y208" s="742"/>
      <c r="Z208" s="742"/>
      <c r="AA208" s="742"/>
      <c r="AB208" s="742"/>
      <c r="AC208" s="746"/>
      <c r="AD208" s="742"/>
      <c r="AE208" s="742"/>
      <c r="AF208" s="742"/>
      <c r="AG208" s="742"/>
      <c r="AH208" s="742"/>
      <c r="AI208" s="742"/>
      <c r="AJ208" s="742"/>
      <c r="AK208" s="747"/>
      <c r="AL208" s="742"/>
      <c r="AM208" s="742"/>
      <c r="AN208" s="742"/>
      <c r="AO208" s="742"/>
      <c r="AP208" s="742"/>
      <c r="AQ208" s="742"/>
      <c r="AR208" s="742"/>
      <c r="AS208" s="742"/>
      <c r="AT208" s="766" t="s">
        <v>1573</v>
      </c>
      <c r="AU208" s="742"/>
      <c r="AV208" s="742"/>
      <c r="AW208" s="742"/>
      <c r="AX208" s="742"/>
      <c r="AY208" s="742"/>
      <c r="AZ208" s="742"/>
      <c r="BA208" s="742"/>
    </row>
    <row r="209" ht="15.75" customHeight="1">
      <c r="A209" s="812" t="s">
        <v>6084</v>
      </c>
      <c r="B209" s="813" t="s">
        <v>6446</v>
      </c>
      <c r="C209" s="653" t="s">
        <v>6447</v>
      </c>
      <c r="D209" s="751"/>
      <c r="E209" s="741" t="s">
        <v>6447</v>
      </c>
      <c r="F209" s="742"/>
      <c r="G209" s="742"/>
      <c r="H209" s="742"/>
      <c r="I209" s="742"/>
      <c r="J209" s="742"/>
      <c r="K209" s="742"/>
      <c r="L209" s="742"/>
      <c r="M209" s="742"/>
      <c r="N209" s="742"/>
      <c r="O209" s="742"/>
      <c r="P209" s="741" t="s">
        <v>5092</v>
      </c>
      <c r="Q209" s="742"/>
      <c r="R209" s="741" t="s">
        <v>4320</v>
      </c>
      <c r="S209" s="742"/>
      <c r="T209" s="742"/>
      <c r="U209" s="742"/>
      <c r="V209" s="742"/>
      <c r="W209" s="742"/>
      <c r="X209" s="742"/>
      <c r="Y209" s="742"/>
      <c r="Z209" s="742"/>
      <c r="AA209" s="742"/>
      <c r="AB209" s="742"/>
      <c r="AC209" s="746"/>
      <c r="AD209" s="742"/>
      <c r="AE209" s="742"/>
      <c r="AF209" s="742"/>
      <c r="AG209" s="742"/>
      <c r="AH209" s="742"/>
      <c r="AI209" s="742"/>
      <c r="AJ209" s="742"/>
      <c r="AK209" s="747"/>
      <c r="AL209" s="742"/>
      <c r="AM209" s="742"/>
      <c r="AN209" s="742"/>
      <c r="AO209" s="742"/>
      <c r="AP209" s="742"/>
      <c r="AQ209" s="742"/>
      <c r="AR209" s="742"/>
      <c r="AS209" s="742"/>
      <c r="AT209" s="748" t="s">
        <v>3765</v>
      </c>
      <c r="AU209" s="742"/>
      <c r="AV209" s="742"/>
      <c r="AW209" s="742"/>
      <c r="AX209" s="742"/>
      <c r="AY209" s="742"/>
      <c r="AZ209" s="742"/>
      <c r="BA209" s="742"/>
    </row>
    <row r="210" ht="15.75" customHeight="1">
      <c r="A210" s="820"/>
      <c r="B210" s="816" t="s">
        <v>6448</v>
      </c>
      <c r="C210" s="666" t="s">
        <v>2715</v>
      </c>
      <c r="D210" s="751"/>
      <c r="E210" s="741" t="s">
        <v>2715</v>
      </c>
      <c r="F210" s="742"/>
      <c r="G210" s="741" t="s">
        <v>1401</v>
      </c>
      <c r="H210" s="742"/>
      <c r="I210" s="742"/>
      <c r="J210" s="741" t="s">
        <v>1401</v>
      </c>
      <c r="K210" s="742" t="s">
        <v>6449</v>
      </c>
      <c r="L210" s="745" t="s">
        <v>1987</v>
      </c>
      <c r="M210" s="660" t="s">
        <v>6450</v>
      </c>
      <c r="N210" s="741" t="s">
        <v>3556</v>
      </c>
      <c r="O210" s="742" t="s">
        <v>3983</v>
      </c>
      <c r="P210" s="741" t="s">
        <v>3176</v>
      </c>
      <c r="Q210" s="745" t="s">
        <v>1718</v>
      </c>
      <c r="R210" s="741" t="s">
        <v>1166</v>
      </c>
      <c r="S210" s="742"/>
      <c r="T210" s="742"/>
      <c r="U210" s="742" t="s">
        <v>4041</v>
      </c>
      <c r="V210" s="742"/>
      <c r="W210" s="742"/>
      <c r="X210" s="742"/>
      <c r="Y210" s="742"/>
      <c r="Z210" s="742"/>
      <c r="AA210" s="742"/>
      <c r="AB210" s="742"/>
      <c r="AC210" s="746"/>
      <c r="AD210" s="742"/>
      <c r="AE210" s="742"/>
      <c r="AF210" s="742"/>
      <c r="AG210" s="742"/>
      <c r="AH210" s="742"/>
      <c r="AI210" s="742"/>
      <c r="AJ210" s="742"/>
      <c r="AK210" s="747"/>
      <c r="AL210" s="742"/>
      <c r="AM210" s="742"/>
      <c r="AN210" s="742"/>
      <c r="AO210" s="742"/>
      <c r="AP210" s="742"/>
      <c r="AQ210" s="742"/>
      <c r="AR210" s="742"/>
      <c r="AS210" s="742"/>
      <c r="AT210" s="766" t="s">
        <v>2525</v>
      </c>
      <c r="AU210" s="742"/>
      <c r="AV210" s="742"/>
      <c r="AW210" s="742"/>
      <c r="AX210" s="742"/>
      <c r="AY210" s="742"/>
      <c r="AZ210" s="742"/>
      <c r="BA210" s="742"/>
    </row>
    <row r="211" ht="15.75" customHeight="1">
      <c r="A211" s="815"/>
      <c r="B211" s="816" t="s">
        <v>6451</v>
      </c>
      <c r="C211" s="666" t="s">
        <v>509</v>
      </c>
      <c r="D211" s="741" t="s">
        <v>509</v>
      </c>
      <c r="E211" s="741" t="s">
        <v>4777</v>
      </c>
      <c r="F211" s="741" t="str">
        <f>HYPERLINK("https://youtu.be/gxCMrXIu1MU","52.20")</f>
        <v>52.20</v>
      </c>
      <c r="G211" s="742"/>
      <c r="H211" s="745" t="s">
        <v>1062</v>
      </c>
      <c r="I211" s="745" t="s">
        <v>6452</v>
      </c>
      <c r="J211" s="742"/>
      <c r="K211" s="742"/>
      <c r="L211" s="742"/>
      <c r="M211" s="742"/>
      <c r="N211" s="742"/>
      <c r="O211" s="742"/>
      <c r="P211" s="742"/>
      <c r="Q211" s="742"/>
      <c r="R211" s="742"/>
      <c r="S211" s="742"/>
      <c r="T211" s="742"/>
      <c r="U211" s="742"/>
      <c r="V211" s="742"/>
      <c r="W211" s="742"/>
      <c r="X211" s="742"/>
      <c r="Y211" s="742"/>
      <c r="Z211" s="742"/>
      <c r="AA211" s="742"/>
      <c r="AB211" s="742"/>
      <c r="AC211" s="746"/>
      <c r="AD211" s="742"/>
      <c r="AE211" s="742"/>
      <c r="AF211" s="742"/>
      <c r="AG211" s="742"/>
      <c r="AH211" s="742"/>
      <c r="AI211" s="742"/>
      <c r="AJ211" s="742"/>
      <c r="AK211" s="747"/>
      <c r="AL211" s="742"/>
      <c r="AM211" s="742"/>
      <c r="AN211" s="742"/>
      <c r="AO211" s="742"/>
      <c r="AP211" s="742"/>
      <c r="AQ211" s="742"/>
      <c r="AR211" s="742"/>
      <c r="AS211" s="742"/>
      <c r="AT211" s="748"/>
      <c r="AU211" s="742"/>
      <c r="AV211" s="742"/>
      <c r="AW211" s="742"/>
      <c r="AX211" s="742"/>
      <c r="AY211" s="742"/>
      <c r="AZ211" s="742"/>
      <c r="BA211" s="742"/>
    </row>
    <row r="212" ht="15.75" customHeight="1">
      <c r="A212" s="818" t="s">
        <v>6035</v>
      </c>
      <c r="B212" s="821" t="s">
        <v>6453</v>
      </c>
      <c r="C212" s="653" t="s">
        <v>2649</v>
      </c>
      <c r="D212" s="751"/>
      <c r="E212" s="743" t="s">
        <v>2649</v>
      </c>
      <c r="F212" s="742"/>
      <c r="G212" s="742"/>
      <c r="H212" s="742"/>
      <c r="I212" s="742"/>
      <c r="J212" s="742"/>
      <c r="K212" s="742"/>
      <c r="L212" s="742"/>
      <c r="M212" s="742"/>
      <c r="N212" s="742"/>
      <c r="O212" s="742"/>
      <c r="P212" s="748" t="s">
        <v>4839</v>
      </c>
      <c r="Q212" s="712"/>
      <c r="R212" s="742"/>
      <c r="S212" s="742"/>
      <c r="T212" s="742"/>
      <c r="U212" s="742"/>
      <c r="V212" s="742"/>
      <c r="W212" s="742"/>
      <c r="X212" s="742"/>
      <c r="Y212" s="742"/>
      <c r="Z212" s="742"/>
      <c r="AA212" s="742"/>
      <c r="AB212" s="742"/>
      <c r="AC212" s="746"/>
      <c r="AD212" s="742"/>
      <c r="AE212" s="742"/>
      <c r="AF212" s="742"/>
      <c r="AG212" s="742"/>
      <c r="AH212" s="742"/>
      <c r="AI212" s="751"/>
      <c r="AJ212" s="742"/>
      <c r="AK212" s="747"/>
      <c r="AL212" s="742"/>
      <c r="AM212" s="742"/>
      <c r="AN212" s="742"/>
      <c r="AO212" s="742"/>
      <c r="AP212" s="742"/>
      <c r="AQ212" s="742"/>
      <c r="AR212" s="742"/>
      <c r="AS212" s="742"/>
      <c r="AT212" s="748" t="s">
        <v>495</v>
      </c>
      <c r="AU212" s="742"/>
      <c r="AV212" s="742"/>
      <c r="AW212" s="742"/>
      <c r="AX212" s="742"/>
      <c r="AY212" s="742"/>
      <c r="AZ212" s="742"/>
      <c r="BA212" s="742"/>
    </row>
    <row r="213" ht="15.75" customHeight="1">
      <c r="A213" s="820"/>
      <c r="B213" s="816" t="s">
        <v>6454</v>
      </c>
      <c r="C213" s="666" t="s">
        <v>3850</v>
      </c>
      <c r="D213" s="741" t="s">
        <v>3850</v>
      </c>
      <c r="E213" s="741" t="s">
        <v>3185</v>
      </c>
      <c r="F213" s="742"/>
      <c r="G213" s="742"/>
      <c r="H213" s="742"/>
      <c r="I213" s="742"/>
      <c r="J213" s="742"/>
      <c r="K213" s="742"/>
      <c r="L213" s="742"/>
      <c r="M213" s="742"/>
      <c r="N213" s="742"/>
      <c r="O213" s="742"/>
      <c r="P213" s="742"/>
      <c r="Q213" s="712"/>
      <c r="R213" s="742"/>
      <c r="S213" s="742"/>
      <c r="T213" s="742"/>
      <c r="U213" s="742"/>
      <c r="V213" s="742"/>
      <c r="W213" s="742"/>
      <c r="X213" s="742"/>
      <c r="Y213" s="742"/>
      <c r="Z213" s="742"/>
      <c r="AA213" s="742"/>
      <c r="AB213" s="742"/>
      <c r="AC213" s="746"/>
      <c r="AD213" s="752" t="s">
        <v>3626</v>
      </c>
      <c r="AE213" s="742"/>
      <c r="AF213" s="742"/>
      <c r="AG213" s="742"/>
      <c r="AH213" s="742"/>
      <c r="AI213" s="751"/>
      <c r="AJ213" s="742"/>
      <c r="AK213" s="747"/>
      <c r="AL213" s="742"/>
      <c r="AM213" s="742"/>
      <c r="AN213" s="742"/>
      <c r="AO213" s="742"/>
      <c r="AP213" s="742"/>
      <c r="AQ213" s="742"/>
      <c r="AR213" s="742"/>
      <c r="AS213" s="742"/>
      <c r="AT213" s="742"/>
      <c r="AU213" s="742"/>
      <c r="AV213" s="742"/>
      <c r="AW213" s="742"/>
      <c r="AX213" s="742"/>
      <c r="AY213" s="742"/>
      <c r="AZ213" s="742"/>
      <c r="BA213" s="742"/>
    </row>
    <row r="214" ht="15.75" customHeight="1">
      <c r="A214" s="820"/>
      <c r="B214" s="816" t="s">
        <v>6455</v>
      </c>
      <c r="C214" s="666" t="s">
        <v>5142</v>
      </c>
      <c r="D214" s="751"/>
      <c r="E214" s="741" t="s">
        <v>5142</v>
      </c>
      <c r="F214" s="742"/>
      <c r="G214" s="760"/>
      <c r="H214" s="742"/>
      <c r="I214" s="742"/>
      <c r="J214" s="741" t="s">
        <v>2729</v>
      </c>
      <c r="K214" s="742" t="s">
        <v>2040</v>
      </c>
      <c r="L214" s="745" t="s">
        <v>6456</v>
      </c>
      <c r="M214" s="742"/>
      <c r="N214" s="742"/>
      <c r="O214" s="742" t="s">
        <v>2997</v>
      </c>
      <c r="P214" s="741" t="s">
        <v>3495</v>
      </c>
      <c r="Q214" s="712"/>
      <c r="R214" s="742"/>
      <c r="S214" s="742"/>
      <c r="T214" s="742"/>
      <c r="U214" s="742" t="s">
        <v>2623</v>
      </c>
      <c r="V214" s="742"/>
      <c r="W214" s="742"/>
      <c r="X214" s="742"/>
      <c r="Y214" s="765" t="s">
        <v>531</v>
      </c>
      <c r="Z214" s="741" t="s">
        <v>531</v>
      </c>
      <c r="AA214" s="742"/>
      <c r="AB214" s="742"/>
      <c r="AC214" s="746"/>
      <c r="AD214" s="748" t="s">
        <v>2095</v>
      </c>
      <c r="AE214" s="742"/>
      <c r="AF214" s="742"/>
      <c r="AG214" s="741" t="s">
        <v>4477</v>
      </c>
      <c r="AH214" s="742"/>
      <c r="AI214" s="744" t="str">
        <f>HYPERLINK("https://youtu.be/7lF7UZKburw","31.51")</f>
        <v>31.51</v>
      </c>
      <c r="AJ214" s="742"/>
      <c r="AK214" s="747"/>
      <c r="AL214" s="742"/>
      <c r="AM214" s="742"/>
      <c r="AN214" s="742"/>
      <c r="AO214" s="742"/>
      <c r="AP214" s="742"/>
      <c r="AQ214" s="742"/>
      <c r="AR214" s="742"/>
      <c r="AS214" s="742"/>
      <c r="AT214" s="766" t="s">
        <v>2052</v>
      </c>
      <c r="AU214" s="742"/>
      <c r="AV214" s="742"/>
      <c r="AW214" s="742"/>
      <c r="AX214" s="742"/>
      <c r="AY214" s="742"/>
      <c r="AZ214" s="742"/>
      <c r="BA214" s="742"/>
    </row>
    <row r="215" ht="15.75" customHeight="1">
      <c r="A215" s="820"/>
      <c r="B215" s="816" t="s">
        <v>6457</v>
      </c>
      <c r="C215" s="666" t="s">
        <v>6458</v>
      </c>
      <c r="D215" s="751"/>
      <c r="E215" s="741" t="s">
        <v>295</v>
      </c>
      <c r="F215" s="741" t="s">
        <v>358</v>
      </c>
      <c r="G215" s="741" t="s">
        <v>2735</v>
      </c>
      <c r="H215" s="743" t="s">
        <v>1063</v>
      </c>
      <c r="I215" s="755" t="s">
        <v>5641</v>
      </c>
      <c r="J215" s="742"/>
      <c r="K215" s="742"/>
      <c r="L215" s="742"/>
      <c r="M215" s="660" t="s">
        <v>606</v>
      </c>
      <c r="N215" s="742"/>
      <c r="O215" s="742"/>
      <c r="P215" s="742"/>
      <c r="Q215" s="742" t="s">
        <v>6459</v>
      </c>
      <c r="R215" s="742"/>
      <c r="S215" s="742"/>
      <c r="T215" s="742"/>
      <c r="U215" s="742"/>
      <c r="V215" s="741" t="s">
        <v>6458</v>
      </c>
      <c r="W215" s="742"/>
      <c r="X215" s="742"/>
      <c r="Y215" s="742"/>
      <c r="Z215" s="742"/>
      <c r="AA215" s="742"/>
      <c r="AB215" s="742"/>
      <c r="AC215" s="746"/>
      <c r="AD215" s="742"/>
      <c r="AE215" s="742"/>
      <c r="AF215" s="742"/>
      <c r="AG215" s="742"/>
      <c r="AH215" s="742"/>
      <c r="AI215" s="742"/>
      <c r="AJ215" s="742"/>
      <c r="AK215" s="747"/>
      <c r="AL215" s="742"/>
      <c r="AM215" s="742"/>
      <c r="AN215" s="742"/>
      <c r="AO215" s="742"/>
      <c r="AP215" s="742"/>
      <c r="AQ215" s="742"/>
      <c r="AR215" s="742"/>
      <c r="AS215" s="742"/>
      <c r="AT215" s="742"/>
      <c r="AU215" s="742"/>
      <c r="AV215" s="742"/>
      <c r="AW215" s="742"/>
      <c r="AX215" s="742"/>
      <c r="AY215" s="742"/>
      <c r="AZ215" s="742"/>
      <c r="BA215" s="742"/>
    </row>
    <row r="216" ht="15.75" customHeight="1">
      <c r="A216" s="818" t="s">
        <v>6041</v>
      </c>
      <c r="B216" s="821" t="s">
        <v>6460</v>
      </c>
      <c r="C216" s="653" t="s">
        <v>5359</v>
      </c>
      <c r="D216" s="741" t="s">
        <v>5470</v>
      </c>
      <c r="E216" s="741" t="s">
        <v>5359</v>
      </c>
      <c r="F216" s="742"/>
      <c r="G216" s="742"/>
      <c r="H216" s="752"/>
      <c r="I216" s="742"/>
      <c r="J216" s="742"/>
      <c r="K216" s="742"/>
      <c r="L216" s="742"/>
      <c r="M216" s="742"/>
      <c r="N216" s="742"/>
      <c r="O216" s="748"/>
      <c r="P216" s="742"/>
      <c r="Q216" s="742"/>
      <c r="R216" s="742"/>
      <c r="S216" s="742"/>
      <c r="T216" s="742"/>
      <c r="U216" s="742"/>
      <c r="V216" s="742"/>
      <c r="W216" s="742"/>
      <c r="X216" s="742"/>
      <c r="Y216" s="742"/>
      <c r="Z216" s="752"/>
      <c r="AA216" s="742"/>
      <c r="AB216" s="742"/>
      <c r="AC216" s="746"/>
      <c r="AD216" s="741" t="s">
        <v>1005</v>
      </c>
      <c r="AE216" s="742"/>
      <c r="AF216" s="745" t="s">
        <v>2351</v>
      </c>
      <c r="AG216" s="742"/>
      <c r="AH216" s="742"/>
      <c r="AI216" s="742"/>
      <c r="AJ216" s="742"/>
      <c r="AK216" s="747"/>
      <c r="AL216" s="742"/>
      <c r="AM216" s="742"/>
      <c r="AN216" s="742"/>
      <c r="AO216" s="742"/>
      <c r="AP216" s="822"/>
      <c r="AQ216" s="742"/>
      <c r="AR216" s="742"/>
      <c r="AS216" s="742"/>
      <c r="AT216" s="742"/>
      <c r="AU216" s="742"/>
      <c r="AV216" s="742"/>
      <c r="AW216" s="742"/>
      <c r="AX216" s="742"/>
      <c r="AY216" s="742"/>
      <c r="AZ216" s="742"/>
      <c r="BA216" s="742"/>
    </row>
    <row r="217" ht="15.75" customHeight="1">
      <c r="A217" s="815"/>
      <c r="B217" s="816" t="s">
        <v>6461</v>
      </c>
      <c r="C217" s="666" t="s">
        <v>1427</v>
      </c>
      <c r="D217" s="741" t="s">
        <v>1427</v>
      </c>
      <c r="E217" s="741" t="s">
        <v>1828</v>
      </c>
      <c r="F217" s="742"/>
      <c r="G217" s="742"/>
      <c r="H217" s="752" t="s">
        <v>725</v>
      </c>
      <c r="I217" s="748" t="s">
        <v>593</v>
      </c>
      <c r="J217" s="741" t="s">
        <v>5876</v>
      </c>
      <c r="K217" s="742"/>
      <c r="L217" s="742"/>
      <c r="M217" s="741" t="s">
        <v>2288</v>
      </c>
      <c r="N217" s="742"/>
      <c r="O217" s="742"/>
      <c r="P217" s="741" t="s">
        <v>1133</v>
      </c>
      <c r="Q217" s="742"/>
      <c r="R217" s="741" t="s">
        <v>1393</v>
      </c>
      <c r="S217" s="741" t="s">
        <v>6408</v>
      </c>
      <c r="T217" s="742"/>
      <c r="U217" s="742"/>
      <c r="V217" s="742"/>
      <c r="W217" s="742"/>
      <c r="X217" s="742"/>
      <c r="Y217" s="742"/>
      <c r="Z217" s="741" t="s">
        <v>3921</v>
      </c>
      <c r="AA217" s="742"/>
      <c r="AB217" s="742"/>
      <c r="AC217" s="746"/>
      <c r="AD217" s="742"/>
      <c r="AE217" s="742"/>
      <c r="AF217" s="742"/>
      <c r="AG217" s="742"/>
      <c r="AH217" s="742"/>
      <c r="AI217" s="742"/>
      <c r="AJ217" s="742"/>
      <c r="AK217" s="747"/>
      <c r="AL217" s="742"/>
      <c r="AM217" s="742"/>
      <c r="AN217" s="742"/>
      <c r="AO217" s="742"/>
      <c r="AP217" s="742"/>
      <c r="AQ217" s="742"/>
      <c r="AR217" s="742"/>
      <c r="AS217" s="742"/>
      <c r="AT217" s="748" t="s">
        <v>1390</v>
      </c>
      <c r="AU217" s="742"/>
      <c r="AV217" s="742"/>
      <c r="AW217" s="742"/>
      <c r="AX217" s="742"/>
      <c r="AY217" s="742"/>
      <c r="AZ217" s="742"/>
      <c r="BA217" s="742"/>
    </row>
    <row r="218" ht="15.75" customHeight="1">
      <c r="A218" s="818" t="s">
        <v>6065</v>
      </c>
      <c r="B218" s="823" t="s">
        <v>6066</v>
      </c>
      <c r="C218" s="824" t="s">
        <v>298</v>
      </c>
      <c r="D218" s="751"/>
      <c r="E218" s="741" t="s">
        <v>298</v>
      </c>
      <c r="F218" s="742"/>
      <c r="G218" s="742"/>
      <c r="H218" s="745" t="s">
        <v>6462</v>
      </c>
      <c r="I218" s="742"/>
      <c r="J218" s="742"/>
      <c r="K218" s="742" t="s">
        <v>1877</v>
      </c>
      <c r="L218" s="742"/>
      <c r="M218" s="660" t="s">
        <v>1481</v>
      </c>
      <c r="N218" s="742"/>
      <c r="O218" s="742"/>
      <c r="P218" s="745" t="s">
        <v>6463</v>
      </c>
      <c r="Q218" s="742"/>
      <c r="R218" s="742"/>
      <c r="S218" s="742"/>
      <c r="T218" s="742"/>
      <c r="U218" s="742"/>
      <c r="V218" s="742"/>
      <c r="W218" s="742"/>
      <c r="X218" s="742"/>
      <c r="Y218" s="742"/>
      <c r="Z218" s="742"/>
      <c r="AA218" s="742"/>
      <c r="AB218" s="742"/>
      <c r="AC218" s="746"/>
      <c r="AD218" s="742"/>
      <c r="AE218" s="742"/>
      <c r="AF218" s="742"/>
      <c r="AG218" s="742"/>
      <c r="AH218" s="742"/>
      <c r="AI218" s="742"/>
      <c r="AJ218" s="742"/>
      <c r="AK218" s="747"/>
      <c r="AL218" s="742"/>
      <c r="AM218" s="742"/>
      <c r="AN218" s="742"/>
      <c r="AO218" s="742"/>
      <c r="AP218" s="742"/>
      <c r="AQ218" s="742"/>
      <c r="AR218" s="742"/>
      <c r="AS218" s="742"/>
      <c r="AT218" s="748" t="s">
        <v>6074</v>
      </c>
      <c r="AU218" s="742"/>
      <c r="AV218" s="742"/>
      <c r="AW218" s="742"/>
      <c r="AX218" s="742"/>
      <c r="AY218" s="742"/>
      <c r="AZ218" s="742"/>
      <c r="BA218" s="742"/>
    </row>
    <row r="219" ht="15.75" customHeight="1">
      <c r="A219" s="812" t="s">
        <v>6128</v>
      </c>
      <c r="B219" s="813" t="s">
        <v>6193</v>
      </c>
      <c r="C219" s="653" t="s">
        <v>2569</v>
      </c>
      <c r="D219" s="741" t="s">
        <v>2919</v>
      </c>
      <c r="E219" s="822"/>
      <c r="F219" s="742"/>
      <c r="G219" s="741" t="s">
        <v>4306</v>
      </c>
      <c r="H219" s="742"/>
      <c r="I219" s="741" t="s">
        <v>4679</v>
      </c>
      <c r="J219" s="742"/>
      <c r="K219" s="822"/>
      <c r="L219" s="745" t="s">
        <v>5226</v>
      </c>
      <c r="M219" s="742"/>
      <c r="N219" s="822"/>
      <c r="O219" s="742" t="s">
        <v>2565</v>
      </c>
      <c r="P219" s="741" t="s">
        <v>5289</v>
      </c>
      <c r="Q219" s="742"/>
      <c r="R219" s="742"/>
      <c r="S219" s="742"/>
      <c r="T219" s="742"/>
      <c r="U219" s="742" t="s">
        <v>4011</v>
      </c>
      <c r="V219" s="742"/>
      <c r="W219" s="742"/>
      <c r="X219" s="742"/>
      <c r="Y219" s="742"/>
      <c r="Z219" s="742"/>
      <c r="AA219" s="742"/>
      <c r="AB219" s="742"/>
      <c r="AC219" s="746"/>
      <c r="AD219" s="742"/>
      <c r="AE219" s="742"/>
      <c r="AF219" s="742"/>
      <c r="AG219" s="742"/>
      <c r="AH219" s="741" t="s">
        <v>2617</v>
      </c>
      <c r="AI219" s="742"/>
      <c r="AJ219" s="742"/>
      <c r="AK219" s="747"/>
      <c r="AL219" s="742"/>
      <c r="AM219" s="742"/>
      <c r="AN219" s="742"/>
      <c r="AO219" s="742"/>
      <c r="AP219" s="742"/>
      <c r="AQ219" s="742"/>
      <c r="AR219" s="742"/>
      <c r="AS219" s="742"/>
      <c r="AT219" s="765" t="s">
        <v>1343</v>
      </c>
      <c r="AU219" s="742"/>
      <c r="AV219" s="742"/>
      <c r="AW219" s="742"/>
      <c r="AX219" s="742"/>
      <c r="AY219" s="742"/>
      <c r="AZ219" s="742"/>
      <c r="BA219" s="742"/>
    </row>
    <row r="220" ht="15.75" customHeight="1">
      <c r="A220" s="820"/>
      <c r="B220" s="816" t="s">
        <v>6195</v>
      </c>
      <c r="C220" s="653" t="s">
        <v>2951</v>
      </c>
      <c r="D220" s="741" t="s">
        <v>3999</v>
      </c>
      <c r="E220" s="742"/>
      <c r="F220" s="742"/>
      <c r="G220" s="742"/>
      <c r="H220" s="742"/>
      <c r="I220" s="741" t="s">
        <v>2610</v>
      </c>
      <c r="J220" s="742"/>
      <c r="K220" s="744" t="str">
        <f>HYPERLINK("https://youtu.be/yGR2akJEjQQ","19.18")</f>
        <v>19.18</v>
      </c>
      <c r="L220" s="742"/>
      <c r="M220" s="742"/>
      <c r="N220" s="741" t="s">
        <v>2047</v>
      </c>
      <c r="O220" s="742"/>
      <c r="P220" s="742"/>
      <c r="Q220" s="742"/>
      <c r="R220" s="742"/>
      <c r="S220" s="745" t="s">
        <v>2835</v>
      </c>
      <c r="T220" s="742"/>
      <c r="U220" s="742"/>
      <c r="V220" s="742"/>
      <c r="W220" s="742"/>
      <c r="X220" s="742"/>
      <c r="Y220" s="742"/>
      <c r="Z220" s="742"/>
      <c r="AA220" s="742"/>
      <c r="AB220" s="742"/>
      <c r="AC220" s="746"/>
      <c r="AD220" s="742"/>
      <c r="AE220" s="742"/>
      <c r="AF220" s="742"/>
      <c r="AG220" s="742"/>
      <c r="AH220" s="742"/>
      <c r="AI220" s="742"/>
      <c r="AJ220" s="742"/>
      <c r="AK220" s="747"/>
      <c r="AL220" s="742"/>
      <c r="AM220" s="742"/>
      <c r="AN220" s="742"/>
      <c r="AO220" s="742"/>
      <c r="AP220" s="742"/>
      <c r="AQ220" s="742"/>
      <c r="AR220" s="742"/>
      <c r="AS220" s="742"/>
      <c r="AT220" s="748"/>
      <c r="AU220" s="742"/>
      <c r="AV220" s="742"/>
      <c r="AW220" s="742"/>
      <c r="AX220" s="742"/>
      <c r="AY220" s="742"/>
      <c r="AZ220" s="742"/>
      <c r="BA220" s="742"/>
    </row>
    <row r="221" ht="15.75" customHeight="1">
      <c r="A221" s="820"/>
      <c r="B221" s="816" t="s">
        <v>6464</v>
      </c>
      <c r="C221" s="666" t="s">
        <v>1025</v>
      </c>
      <c r="D221" s="741" t="s">
        <v>1025</v>
      </c>
      <c r="E221" s="741" t="s">
        <v>6465</v>
      </c>
      <c r="F221" s="742"/>
      <c r="G221" s="760"/>
      <c r="H221" s="742"/>
      <c r="I221" s="741" t="s">
        <v>3915</v>
      </c>
      <c r="J221" s="742"/>
      <c r="K221" s="742"/>
      <c r="L221" s="742"/>
      <c r="M221" s="742"/>
      <c r="N221" s="741" t="s">
        <v>1025</v>
      </c>
      <c r="O221" s="742"/>
      <c r="P221" s="742"/>
      <c r="Q221" s="742"/>
      <c r="R221" s="742"/>
      <c r="S221" s="742"/>
      <c r="T221" s="742"/>
      <c r="U221" s="742"/>
      <c r="V221" s="742"/>
      <c r="W221" s="742"/>
      <c r="X221" s="742"/>
      <c r="Y221" s="742"/>
      <c r="Z221" s="742"/>
      <c r="AA221" s="742"/>
      <c r="AB221" s="742"/>
      <c r="AC221" s="746"/>
      <c r="AD221" s="742"/>
      <c r="AE221" s="742"/>
      <c r="AF221" s="742"/>
      <c r="AG221" s="742"/>
      <c r="AH221" s="742"/>
      <c r="AI221" s="742"/>
      <c r="AJ221" s="742"/>
      <c r="AK221" s="747"/>
      <c r="AL221" s="742"/>
      <c r="AM221" s="742"/>
      <c r="AN221" s="742"/>
      <c r="AO221" s="742"/>
      <c r="AP221" s="742"/>
      <c r="AQ221" s="742"/>
      <c r="AR221" s="742"/>
      <c r="AS221" s="742"/>
      <c r="AT221" s="742"/>
      <c r="AU221" s="742"/>
      <c r="AV221" s="742"/>
      <c r="AW221" s="742"/>
      <c r="AX221" s="742"/>
      <c r="AY221" s="742"/>
      <c r="AZ221" s="742"/>
      <c r="BA221" s="742"/>
    </row>
    <row r="222" ht="15.75" customHeight="1">
      <c r="A222" s="820"/>
      <c r="B222" s="816" t="s">
        <v>6198</v>
      </c>
      <c r="C222" s="653" t="s">
        <v>296</v>
      </c>
      <c r="D222" s="743" t="s">
        <v>511</v>
      </c>
      <c r="E222" s="741" t="s">
        <v>296</v>
      </c>
      <c r="F222" s="742"/>
      <c r="G222" s="741" t="s">
        <v>1876</v>
      </c>
      <c r="H222" s="743" t="s">
        <v>707</v>
      </c>
      <c r="I222" s="741" t="s">
        <v>1140</v>
      </c>
      <c r="J222" s="741" t="s">
        <v>1265</v>
      </c>
      <c r="K222" s="741" t="s">
        <v>511</v>
      </c>
      <c r="L222" s="745" t="s">
        <v>511</v>
      </c>
      <c r="M222" s="742"/>
      <c r="N222" s="742"/>
      <c r="O222" s="742"/>
      <c r="P222" s="741" t="s">
        <v>2041</v>
      </c>
      <c r="Q222" s="742"/>
      <c r="R222" s="742"/>
      <c r="S222" s="742"/>
      <c r="T222" s="742"/>
      <c r="U222" s="742"/>
      <c r="V222" s="742"/>
      <c r="W222" s="742"/>
      <c r="X222" s="742"/>
      <c r="Y222" s="742"/>
      <c r="Z222" s="742"/>
      <c r="AA222" s="742"/>
      <c r="AB222" s="742"/>
      <c r="AC222" s="746"/>
      <c r="AD222" s="742"/>
      <c r="AE222" s="742"/>
      <c r="AF222" s="742"/>
      <c r="AG222" s="742"/>
      <c r="AH222" s="742"/>
      <c r="AI222" s="742"/>
      <c r="AJ222" s="742"/>
      <c r="AK222" s="747"/>
      <c r="AL222" s="742"/>
      <c r="AM222" s="742"/>
      <c r="AN222" s="742"/>
      <c r="AO222" s="742"/>
      <c r="AP222" s="742"/>
      <c r="AQ222" s="742"/>
      <c r="AR222" s="742"/>
      <c r="AS222" s="742"/>
      <c r="AT222" s="742"/>
      <c r="AU222" s="742"/>
      <c r="AV222" s="742"/>
      <c r="AW222" s="742"/>
      <c r="AX222" s="742"/>
      <c r="AY222" s="742"/>
      <c r="AZ222" s="742"/>
      <c r="BA222" s="742"/>
    </row>
    <row r="223" ht="15.75" customHeight="1">
      <c r="A223" s="812" t="s">
        <v>6466</v>
      </c>
      <c r="B223" s="813" t="s">
        <v>6021</v>
      </c>
      <c r="C223" s="653" t="s">
        <v>1064</v>
      </c>
      <c r="D223" s="751"/>
      <c r="E223" s="751"/>
      <c r="F223" s="741" t="s">
        <v>978</v>
      </c>
      <c r="G223" s="742"/>
      <c r="H223" s="743" t="s">
        <v>1064</v>
      </c>
      <c r="I223" s="742"/>
      <c r="J223" s="660" t="s">
        <v>1403</v>
      </c>
      <c r="K223" s="742"/>
      <c r="L223" s="742"/>
      <c r="M223" s="742"/>
      <c r="N223" s="742"/>
      <c r="O223" s="742"/>
      <c r="P223" s="742"/>
      <c r="Q223" s="742"/>
      <c r="R223" s="742"/>
      <c r="S223" s="742"/>
      <c r="T223" s="742"/>
      <c r="U223" s="742"/>
      <c r="V223" s="742"/>
      <c r="W223" s="742"/>
      <c r="X223" s="742"/>
      <c r="Y223" s="742"/>
      <c r="Z223" s="742"/>
      <c r="AA223" s="742"/>
      <c r="AB223" s="742"/>
      <c r="AC223" s="746"/>
      <c r="AD223" s="742"/>
      <c r="AE223" s="742"/>
      <c r="AF223" s="742"/>
      <c r="AG223" s="742"/>
      <c r="AH223" s="742"/>
      <c r="AI223" s="742"/>
      <c r="AJ223" s="742"/>
      <c r="AK223" s="747"/>
      <c r="AL223" s="742"/>
      <c r="AM223" s="742"/>
      <c r="AN223" s="742"/>
      <c r="AO223" s="742"/>
      <c r="AP223" s="742"/>
      <c r="AQ223" s="742"/>
      <c r="AR223" s="742"/>
      <c r="AS223" s="742"/>
      <c r="AT223" s="742"/>
      <c r="AU223" s="742"/>
      <c r="AV223" s="742"/>
      <c r="AW223" s="742"/>
      <c r="AX223" s="742"/>
      <c r="AY223" s="742"/>
      <c r="AZ223" s="742"/>
      <c r="BA223" s="742"/>
    </row>
    <row r="224" ht="15.75" customHeight="1">
      <c r="A224" s="812" t="s">
        <v>75</v>
      </c>
      <c r="B224" s="813" t="s">
        <v>6467</v>
      </c>
      <c r="C224" s="666" t="s">
        <v>6468</v>
      </c>
      <c r="D224" s="741" t="s">
        <v>6468</v>
      </c>
      <c r="E224" s="825"/>
      <c r="F224" s="742"/>
      <c r="G224" s="742"/>
      <c r="H224" s="742"/>
      <c r="I224" s="742"/>
      <c r="J224" s="742"/>
      <c r="K224" s="753"/>
      <c r="L224" s="742"/>
      <c r="M224" s="742"/>
      <c r="N224" s="742"/>
      <c r="O224" s="742"/>
      <c r="P224" s="742"/>
      <c r="Q224" s="742"/>
      <c r="R224" s="742"/>
      <c r="S224" s="742"/>
      <c r="T224" s="742"/>
      <c r="U224" s="742"/>
      <c r="V224" s="742"/>
      <c r="W224" s="742"/>
      <c r="X224" s="742"/>
      <c r="Y224" s="742"/>
      <c r="Z224" s="742"/>
      <c r="AA224" s="742"/>
      <c r="AB224" s="742"/>
      <c r="AC224" s="746"/>
      <c r="AD224" s="742"/>
      <c r="AE224" s="742"/>
      <c r="AF224" s="742"/>
      <c r="AG224" s="742"/>
      <c r="AH224" s="742"/>
      <c r="AI224" s="742"/>
      <c r="AJ224" s="742"/>
      <c r="AK224" s="747"/>
      <c r="AL224" s="742"/>
      <c r="AM224" s="742"/>
      <c r="AN224" s="742"/>
      <c r="AO224" s="742"/>
      <c r="AP224" s="742"/>
      <c r="AQ224" s="742"/>
      <c r="AR224" s="742"/>
      <c r="AS224" s="742"/>
      <c r="AT224" s="742"/>
      <c r="AU224" s="742"/>
      <c r="AV224" s="742"/>
      <c r="AW224" s="742"/>
      <c r="AX224" s="742"/>
      <c r="AY224" s="742"/>
      <c r="AZ224" s="742"/>
      <c r="BA224" s="742"/>
    </row>
    <row r="225" ht="15.75" customHeight="1">
      <c r="A225" s="820"/>
      <c r="B225" s="816" t="s">
        <v>6469</v>
      </c>
      <c r="C225" s="666" t="s">
        <v>137</v>
      </c>
      <c r="D225" s="743" t="s">
        <v>513</v>
      </c>
      <c r="E225" s="742"/>
      <c r="F225" s="741" t="s">
        <v>979</v>
      </c>
      <c r="G225" s="741" t="s">
        <v>1141</v>
      </c>
      <c r="H225" s="745" t="s">
        <v>3278</v>
      </c>
      <c r="I225" s="741" t="s">
        <v>608</v>
      </c>
      <c r="J225" s="660" t="s">
        <v>1404</v>
      </c>
      <c r="K225" s="742"/>
      <c r="L225" s="742"/>
      <c r="M225" s="660" t="s">
        <v>459</v>
      </c>
      <c r="N225" s="752" t="s">
        <v>714</v>
      </c>
      <c r="O225" s="742"/>
      <c r="P225" s="742"/>
      <c r="Q225" s="742"/>
      <c r="R225" s="742"/>
      <c r="S225" s="742"/>
      <c r="T225" s="742"/>
      <c r="U225" s="742"/>
      <c r="V225" s="742"/>
      <c r="W225" s="742"/>
      <c r="X225" s="742"/>
      <c r="Y225" s="742"/>
      <c r="Z225" s="742"/>
      <c r="AA225" s="742"/>
      <c r="AB225" s="742"/>
      <c r="AC225" s="746"/>
      <c r="AD225" s="742"/>
      <c r="AE225" s="742"/>
      <c r="AF225" s="742"/>
      <c r="AG225" s="742"/>
      <c r="AH225" s="742"/>
      <c r="AI225" s="742"/>
      <c r="AJ225" s="742"/>
      <c r="AK225" s="747"/>
      <c r="AL225" s="742"/>
      <c r="AM225" s="742"/>
      <c r="AN225" s="742"/>
      <c r="AO225" s="742"/>
      <c r="AP225" s="742"/>
      <c r="AQ225" s="742"/>
      <c r="AR225" s="742"/>
      <c r="AS225" s="742"/>
      <c r="AT225" s="742"/>
      <c r="AU225" s="742"/>
      <c r="AV225" s="742"/>
      <c r="AW225" s="742"/>
      <c r="AX225" s="742"/>
      <c r="AY225" s="742"/>
      <c r="AZ225" s="742"/>
      <c r="BA225" s="742"/>
    </row>
    <row r="226" ht="15.75" customHeight="1">
      <c r="A226" s="812" t="s">
        <v>57</v>
      </c>
      <c r="B226" s="813" t="s">
        <v>6021</v>
      </c>
      <c r="C226" s="653" t="s">
        <v>711</v>
      </c>
      <c r="D226" s="751"/>
      <c r="E226" s="742"/>
      <c r="F226" s="742"/>
      <c r="G226" s="742"/>
      <c r="H226" s="743" t="s">
        <v>622</v>
      </c>
      <c r="I226" s="742"/>
      <c r="J226" s="660" t="s">
        <v>1406</v>
      </c>
      <c r="K226" s="742"/>
      <c r="L226" s="742"/>
      <c r="M226" s="742"/>
      <c r="N226" s="743" t="s">
        <v>711</v>
      </c>
      <c r="O226" s="742"/>
      <c r="P226" s="742"/>
      <c r="Q226" s="742"/>
      <c r="R226" s="742"/>
      <c r="S226" s="742"/>
      <c r="T226" s="742"/>
      <c r="U226" s="742"/>
      <c r="V226" s="742"/>
      <c r="W226" s="742"/>
      <c r="X226" s="742"/>
      <c r="Y226" s="742"/>
      <c r="Z226" s="742"/>
      <c r="AA226" s="742"/>
      <c r="AB226" s="742"/>
      <c r="AC226" s="746"/>
      <c r="AD226" s="742"/>
      <c r="AE226" s="742"/>
      <c r="AF226" s="742"/>
      <c r="AG226" s="742"/>
      <c r="AH226" s="742"/>
      <c r="AI226" s="742"/>
      <c r="AJ226" s="742"/>
      <c r="AK226" s="747"/>
      <c r="AL226" s="742"/>
      <c r="AM226" s="742"/>
      <c r="AN226" s="742"/>
      <c r="AO226" s="742"/>
      <c r="AP226" s="742"/>
      <c r="AQ226" s="742"/>
      <c r="AR226" s="742"/>
      <c r="AS226" s="742"/>
      <c r="AT226" s="742"/>
      <c r="AU226" s="742"/>
      <c r="AV226" s="742"/>
      <c r="AW226" s="742"/>
      <c r="AX226" s="742"/>
      <c r="AY226" s="742"/>
      <c r="AZ226" s="742"/>
      <c r="BA226" s="742"/>
    </row>
    <row r="227">
      <c r="A227" s="826" t="s">
        <v>6470</v>
      </c>
      <c r="D227" s="827"/>
      <c r="E227" s="827"/>
      <c r="F227" s="827"/>
      <c r="G227" s="827"/>
      <c r="H227" s="827"/>
      <c r="I227" s="827"/>
      <c r="J227" s="827"/>
      <c r="K227" s="827"/>
      <c r="L227" s="827"/>
      <c r="M227" s="827"/>
      <c r="N227" s="827"/>
      <c r="O227" s="827"/>
      <c r="P227" s="827"/>
      <c r="Q227" s="827"/>
      <c r="R227" s="827"/>
      <c r="S227" s="827"/>
      <c r="T227" s="827"/>
      <c r="U227" s="827"/>
      <c r="V227" s="827"/>
      <c r="W227" s="827"/>
      <c r="X227" s="827"/>
      <c r="Y227" s="827"/>
      <c r="Z227" s="827"/>
      <c r="AA227" s="827"/>
      <c r="AB227" s="827"/>
      <c r="AC227" s="828"/>
      <c r="AD227" s="827"/>
      <c r="AE227" s="827"/>
      <c r="AF227" s="827"/>
      <c r="AG227" s="827"/>
      <c r="AH227" s="827"/>
      <c r="AI227" s="827"/>
      <c r="AJ227" s="827"/>
      <c r="AK227" s="829"/>
      <c r="AL227" s="827"/>
      <c r="AM227" s="827"/>
      <c r="AN227" s="827"/>
      <c r="AO227" s="827"/>
      <c r="AP227" s="827"/>
      <c r="AQ227" s="827"/>
      <c r="AR227" s="827"/>
      <c r="AS227" s="827"/>
      <c r="AT227" s="827"/>
      <c r="AU227" s="827"/>
      <c r="AV227" s="827"/>
      <c r="AW227" s="827"/>
      <c r="AX227" s="827"/>
      <c r="AY227" s="827"/>
      <c r="AZ227" s="827"/>
      <c r="BA227" s="827"/>
    </row>
    <row r="228" ht="15.75" customHeight="1">
      <c r="A228" s="830" t="s">
        <v>6020</v>
      </c>
      <c r="B228" s="831" t="s">
        <v>6471</v>
      </c>
      <c r="C228" s="666" t="s">
        <v>2130</v>
      </c>
      <c r="D228" s="751"/>
      <c r="E228" s="741" t="s">
        <v>2130</v>
      </c>
      <c r="F228" s="742"/>
      <c r="G228" s="742"/>
      <c r="H228" s="742"/>
      <c r="I228" s="742"/>
      <c r="J228" s="742"/>
      <c r="K228" s="751"/>
      <c r="L228" s="742"/>
      <c r="M228" s="741" t="s">
        <v>2684</v>
      </c>
      <c r="N228" s="742"/>
      <c r="O228" s="742"/>
      <c r="P228" s="742"/>
      <c r="Q228" s="742"/>
      <c r="R228" s="742"/>
      <c r="S228" s="742"/>
      <c r="T228" s="742"/>
      <c r="U228" s="742"/>
      <c r="V228" s="742"/>
      <c r="W228" s="742"/>
      <c r="X228" s="742"/>
      <c r="Y228" s="742"/>
      <c r="Z228" s="742"/>
      <c r="AA228" s="742"/>
      <c r="AB228" s="742"/>
      <c r="AC228" s="746"/>
      <c r="AD228" s="745" t="s">
        <v>6472</v>
      </c>
      <c r="AE228" s="742"/>
      <c r="AF228" s="742"/>
      <c r="AG228" s="742"/>
      <c r="AH228" s="742"/>
      <c r="AI228" s="742"/>
      <c r="AJ228" s="742"/>
      <c r="AK228" s="747"/>
      <c r="AL228" s="742"/>
      <c r="AM228" s="742"/>
      <c r="AN228" s="742"/>
      <c r="AO228" s="742"/>
      <c r="AP228" s="742"/>
      <c r="AQ228" s="742"/>
      <c r="AR228" s="742"/>
      <c r="AS228" s="742"/>
      <c r="AT228" s="748" t="s">
        <v>3578</v>
      </c>
      <c r="AU228" s="742"/>
      <c r="AV228" s="742"/>
      <c r="AW228" s="742"/>
      <c r="AX228" s="742"/>
      <c r="AY228" s="742"/>
      <c r="AZ228" s="742"/>
      <c r="BA228" s="742"/>
    </row>
    <row r="229" ht="15.75" customHeight="1">
      <c r="A229" s="832"/>
      <c r="B229" s="833" t="s">
        <v>6473</v>
      </c>
      <c r="C229" s="653" t="s">
        <v>3708</v>
      </c>
      <c r="D229" s="751"/>
      <c r="E229" s="742"/>
      <c r="F229" s="742"/>
      <c r="G229" s="742"/>
      <c r="H229" s="742"/>
      <c r="I229" s="742"/>
      <c r="J229" s="742"/>
      <c r="K229" s="744" t="str">
        <f>HYPERLINK("https://youtu.be/K8Egs0-qumI","48.41")</f>
        <v>48.41</v>
      </c>
      <c r="L229" s="742"/>
      <c r="M229" s="742"/>
      <c r="N229" s="743" t="s">
        <v>3708</v>
      </c>
      <c r="O229" s="742"/>
      <c r="P229" s="742"/>
      <c r="Q229" s="742"/>
      <c r="R229" s="742"/>
      <c r="S229" s="742"/>
      <c r="T229" s="742"/>
      <c r="U229" s="742"/>
      <c r="V229" s="742"/>
      <c r="W229" s="742"/>
      <c r="X229" s="742"/>
      <c r="Y229" s="742"/>
      <c r="Z229" s="742"/>
      <c r="AA229" s="742"/>
      <c r="AB229" s="742"/>
      <c r="AC229" s="746"/>
      <c r="AD229" s="742"/>
      <c r="AE229" s="742"/>
      <c r="AF229" s="742"/>
      <c r="AG229" s="742"/>
      <c r="AH229" s="742"/>
      <c r="AI229" s="742"/>
      <c r="AJ229" s="742"/>
      <c r="AK229" s="747"/>
      <c r="AL229" s="742"/>
      <c r="AM229" s="742"/>
      <c r="AN229" s="742"/>
      <c r="AO229" s="742"/>
      <c r="AP229" s="742"/>
      <c r="AQ229" s="742"/>
      <c r="AR229" s="742"/>
      <c r="AS229" s="742"/>
      <c r="AT229" s="742"/>
      <c r="AU229" s="742"/>
      <c r="AV229" s="742"/>
      <c r="AW229" s="742"/>
      <c r="AX229" s="742"/>
      <c r="AY229" s="742"/>
      <c r="AZ229" s="742"/>
      <c r="BA229" s="742"/>
    </row>
    <row r="230" ht="15.75" customHeight="1">
      <c r="A230" s="832"/>
      <c r="B230" s="833" t="s">
        <v>6474</v>
      </c>
      <c r="C230" s="653" t="s">
        <v>534</v>
      </c>
      <c r="D230" s="751"/>
      <c r="E230" s="765" t="s">
        <v>534</v>
      </c>
      <c r="F230" s="742"/>
      <c r="G230" s="742"/>
      <c r="H230" s="742"/>
      <c r="I230" s="742"/>
      <c r="J230" s="742"/>
      <c r="K230" s="742" t="s">
        <v>6475</v>
      </c>
      <c r="L230" s="742"/>
      <c r="M230" s="741" t="s">
        <v>631</v>
      </c>
      <c r="N230" s="742"/>
      <c r="O230" s="742"/>
      <c r="P230" s="742"/>
      <c r="Q230" s="742"/>
      <c r="R230" s="742"/>
      <c r="S230" s="742"/>
      <c r="T230" s="742"/>
      <c r="U230" s="742"/>
      <c r="V230" s="742"/>
      <c r="W230" s="742"/>
      <c r="X230" s="742"/>
      <c r="Y230" s="742"/>
      <c r="Z230" s="742"/>
      <c r="AA230" s="742"/>
      <c r="AB230" s="742"/>
      <c r="AC230" s="746"/>
      <c r="AD230" s="742"/>
      <c r="AE230" s="742"/>
      <c r="AF230" s="742"/>
      <c r="AG230" s="742"/>
      <c r="AH230" s="742"/>
      <c r="AI230" s="742"/>
      <c r="AJ230" s="742"/>
      <c r="AK230" s="747"/>
      <c r="AL230" s="742"/>
      <c r="AM230" s="742"/>
      <c r="AN230" s="742"/>
      <c r="AO230" s="742"/>
      <c r="AP230" s="742"/>
      <c r="AQ230" s="742"/>
      <c r="AR230" s="742"/>
      <c r="AS230" s="742"/>
      <c r="AT230" s="766" t="s">
        <v>3708</v>
      </c>
      <c r="AU230" s="742"/>
      <c r="AV230" s="742"/>
      <c r="AW230" s="742"/>
      <c r="AX230" s="742"/>
      <c r="AY230" s="742"/>
      <c r="AZ230" s="742"/>
      <c r="BA230" s="742"/>
    </row>
    <row r="231" ht="15.75" customHeight="1">
      <c r="A231" s="832"/>
      <c r="B231" s="833" t="s">
        <v>6476</v>
      </c>
      <c r="C231" s="653" t="s">
        <v>1715</v>
      </c>
      <c r="D231" s="751"/>
      <c r="E231" s="743" t="s">
        <v>1715</v>
      </c>
      <c r="F231" s="742"/>
      <c r="G231" s="742"/>
      <c r="H231" s="742"/>
      <c r="I231" s="742"/>
      <c r="J231" s="744" t="s">
        <v>5856</v>
      </c>
      <c r="K231" s="741" t="s">
        <v>6477</v>
      </c>
      <c r="L231" s="742"/>
      <c r="M231" s="742"/>
      <c r="N231" s="742"/>
      <c r="O231" s="742"/>
      <c r="P231" s="742"/>
      <c r="Q231" s="742" t="s">
        <v>761</v>
      </c>
      <c r="R231" s="742"/>
      <c r="S231" s="742"/>
      <c r="T231" s="742"/>
      <c r="U231" s="742"/>
      <c r="V231" s="742"/>
      <c r="W231" s="742"/>
      <c r="X231" s="748" t="s">
        <v>3189</v>
      </c>
      <c r="Y231" s="742"/>
      <c r="Z231" s="742"/>
      <c r="AA231" s="742"/>
      <c r="AB231" s="742"/>
      <c r="AC231" s="746"/>
      <c r="AD231" s="742"/>
      <c r="AE231" s="742"/>
      <c r="AF231" s="742"/>
      <c r="AG231" s="742"/>
      <c r="AH231" s="742"/>
      <c r="AI231" s="742"/>
      <c r="AJ231" s="742"/>
      <c r="AK231" s="747"/>
      <c r="AL231" s="742"/>
      <c r="AM231" s="742"/>
      <c r="AN231" s="742"/>
      <c r="AO231" s="742"/>
      <c r="AP231" s="742"/>
      <c r="AQ231" s="742"/>
      <c r="AR231" s="742"/>
      <c r="AS231" s="742"/>
      <c r="AT231" s="742"/>
      <c r="AU231" s="742"/>
      <c r="AV231" s="742"/>
      <c r="AW231" s="742"/>
      <c r="AX231" s="742"/>
      <c r="AY231" s="742"/>
      <c r="AZ231" s="742"/>
      <c r="BA231" s="742"/>
    </row>
    <row r="232" ht="15.75" customHeight="1">
      <c r="A232" s="832"/>
      <c r="B232" s="833" t="s">
        <v>6478</v>
      </c>
      <c r="C232" s="666" t="s">
        <v>1136</v>
      </c>
      <c r="D232" s="741" t="s">
        <v>1136</v>
      </c>
      <c r="E232" s="741" t="s">
        <v>982</v>
      </c>
      <c r="F232" s="742"/>
      <c r="G232" s="741" t="s">
        <v>1327</v>
      </c>
      <c r="H232" s="745" t="s">
        <v>6479</v>
      </c>
      <c r="I232" s="745" t="s">
        <v>1328</v>
      </c>
      <c r="J232" s="742"/>
      <c r="K232" s="751"/>
      <c r="L232" s="745" t="s">
        <v>1825</v>
      </c>
      <c r="M232" s="660" t="s">
        <v>4218</v>
      </c>
      <c r="N232" s="752" t="s">
        <v>6480</v>
      </c>
      <c r="O232" s="742"/>
      <c r="P232" s="742"/>
      <c r="Q232" s="742"/>
      <c r="R232" s="742"/>
      <c r="S232" s="742"/>
      <c r="T232" s="742"/>
      <c r="U232" s="742"/>
      <c r="V232" s="742"/>
      <c r="W232" s="741" t="s">
        <v>1601</v>
      </c>
      <c r="X232" s="742"/>
      <c r="Y232" s="742"/>
      <c r="Z232" s="742"/>
      <c r="AA232" s="742"/>
      <c r="AB232" s="742"/>
      <c r="AC232" s="746"/>
      <c r="AD232" s="742"/>
      <c r="AE232" s="742"/>
      <c r="AF232" s="742"/>
      <c r="AG232" s="742"/>
      <c r="AH232" s="742"/>
      <c r="AI232" s="742"/>
      <c r="AJ232" s="742"/>
      <c r="AK232" s="747"/>
      <c r="AL232" s="742"/>
      <c r="AM232" s="742"/>
      <c r="AN232" s="742"/>
      <c r="AO232" s="742"/>
      <c r="AP232" s="742"/>
      <c r="AQ232" s="742"/>
      <c r="AR232" s="742"/>
      <c r="AS232" s="742"/>
      <c r="AT232" s="742"/>
      <c r="AU232" s="742"/>
      <c r="AV232" s="742"/>
      <c r="AW232" s="742"/>
      <c r="AX232" s="742"/>
      <c r="AY232" s="742"/>
      <c r="AZ232" s="742"/>
      <c r="BA232" s="742"/>
    </row>
    <row r="233" ht="15.75" customHeight="1">
      <c r="A233" s="832"/>
      <c r="B233" s="833" t="s">
        <v>6481</v>
      </c>
      <c r="C233" s="666" t="s">
        <v>4218</v>
      </c>
      <c r="D233" s="741" t="s">
        <v>4218</v>
      </c>
      <c r="E233" s="742"/>
      <c r="F233" s="742"/>
      <c r="H233" s="742"/>
      <c r="I233" s="742"/>
      <c r="J233" s="742"/>
      <c r="K233" s="751"/>
      <c r="L233" s="742"/>
      <c r="M233" s="742"/>
      <c r="N233" s="760"/>
      <c r="O233" s="742"/>
      <c r="P233" s="742"/>
      <c r="Q233" s="742"/>
      <c r="R233" s="742"/>
      <c r="S233" s="745" t="s">
        <v>4271</v>
      </c>
      <c r="T233" s="742"/>
      <c r="U233" s="742"/>
      <c r="V233" s="742"/>
      <c r="W233" s="742"/>
      <c r="X233" s="742"/>
      <c r="Y233" s="742"/>
      <c r="Z233" s="742"/>
      <c r="AA233" s="742"/>
      <c r="AB233" s="742"/>
      <c r="AC233" s="746"/>
      <c r="AD233" s="742"/>
      <c r="AE233" s="742"/>
      <c r="AF233" s="742"/>
      <c r="AG233" s="742"/>
      <c r="AH233" s="742"/>
      <c r="AI233" s="742"/>
      <c r="AJ233" s="742"/>
      <c r="AK233" s="747"/>
      <c r="AL233" s="742"/>
      <c r="AM233" s="742"/>
      <c r="AN233" s="742"/>
      <c r="AO233" s="742"/>
      <c r="AP233" s="742"/>
      <c r="AQ233" s="742"/>
      <c r="AR233" s="742"/>
      <c r="AS233" s="742"/>
      <c r="AT233" s="742"/>
      <c r="AU233" s="742"/>
      <c r="AV233" s="742"/>
      <c r="AW233" s="742"/>
      <c r="AX233" s="742"/>
      <c r="AY233" s="742"/>
      <c r="AZ233" s="742"/>
      <c r="BA233" s="742"/>
    </row>
    <row r="234" ht="15.75" customHeight="1">
      <c r="A234" s="832"/>
      <c r="B234" s="833" t="s">
        <v>6482</v>
      </c>
      <c r="C234" s="653" t="s">
        <v>464</v>
      </c>
      <c r="D234" s="741" t="s">
        <v>982</v>
      </c>
      <c r="E234" s="765" t="s">
        <v>464</v>
      </c>
      <c r="F234" s="742"/>
      <c r="G234" s="741" t="s">
        <v>5255</v>
      </c>
      <c r="H234" s="742"/>
      <c r="I234" s="745" t="s">
        <v>5240</v>
      </c>
      <c r="J234" s="742"/>
      <c r="K234" s="751"/>
      <c r="L234" s="742"/>
      <c r="M234" s="742"/>
      <c r="N234" s="742"/>
      <c r="O234" s="742"/>
      <c r="P234" s="742"/>
      <c r="Q234" s="742"/>
      <c r="R234" s="742"/>
      <c r="S234" s="745" t="s">
        <v>6483</v>
      </c>
      <c r="T234" s="742"/>
      <c r="U234" s="742"/>
      <c r="V234" s="742"/>
      <c r="W234" s="742"/>
      <c r="X234" s="742"/>
      <c r="Y234" s="742"/>
      <c r="Z234" s="742"/>
      <c r="AA234" s="742"/>
      <c r="AB234" s="742"/>
      <c r="AC234" s="746"/>
      <c r="AD234" s="742"/>
      <c r="AE234" s="742"/>
      <c r="AF234" s="742"/>
      <c r="AG234" s="742"/>
      <c r="AH234" s="742"/>
      <c r="AI234" s="742"/>
      <c r="AJ234" s="742"/>
      <c r="AK234" s="747"/>
      <c r="AL234" s="742"/>
      <c r="AM234" s="742"/>
      <c r="AN234" s="742"/>
      <c r="AO234" s="742"/>
      <c r="AP234" s="742"/>
      <c r="AQ234" s="742"/>
      <c r="AR234" s="742"/>
      <c r="AS234" s="742"/>
      <c r="AT234" s="742"/>
      <c r="AU234" s="742"/>
      <c r="AV234" s="742"/>
      <c r="AW234" s="742"/>
      <c r="AX234" s="742"/>
      <c r="AY234" s="742"/>
      <c r="AZ234" s="742"/>
      <c r="BA234" s="742"/>
    </row>
    <row r="235" ht="15.75" customHeight="1">
      <c r="A235" s="832"/>
      <c r="B235" s="833" t="s">
        <v>6484</v>
      </c>
      <c r="C235" s="666" t="s">
        <v>1600</v>
      </c>
      <c r="D235" s="741" t="s">
        <v>1600</v>
      </c>
      <c r="E235" s="742"/>
      <c r="F235" s="742"/>
      <c r="G235" s="660" t="s">
        <v>6485</v>
      </c>
      <c r="H235" s="742"/>
      <c r="I235" s="742"/>
      <c r="J235" s="741" t="s">
        <v>2396</v>
      </c>
      <c r="K235" s="751"/>
      <c r="L235" s="742"/>
      <c r="M235" s="742"/>
      <c r="N235" s="742"/>
      <c r="O235" s="742"/>
      <c r="P235" s="742"/>
      <c r="Q235" s="742"/>
      <c r="R235" s="742"/>
      <c r="S235" s="742"/>
      <c r="T235" s="742"/>
      <c r="U235" s="742"/>
      <c r="V235" s="742"/>
      <c r="W235" s="742"/>
      <c r="X235" s="742"/>
      <c r="Y235" s="742"/>
      <c r="Z235" s="742"/>
      <c r="AA235" s="742"/>
      <c r="AB235" s="742"/>
      <c r="AC235" s="746"/>
      <c r="AD235" s="742"/>
      <c r="AE235" s="742"/>
      <c r="AF235" s="742"/>
      <c r="AG235" s="742"/>
      <c r="AH235" s="742"/>
      <c r="AI235" s="742"/>
      <c r="AJ235" s="742"/>
      <c r="AK235" s="747"/>
      <c r="AL235" s="742"/>
      <c r="AM235" s="742"/>
      <c r="AN235" s="742"/>
      <c r="AO235" s="742"/>
      <c r="AP235" s="742"/>
      <c r="AQ235" s="742"/>
      <c r="AR235" s="742"/>
      <c r="AS235" s="742"/>
      <c r="AT235" s="742"/>
      <c r="AU235" s="742"/>
      <c r="AV235" s="742"/>
      <c r="AW235" s="742"/>
      <c r="AX235" s="742"/>
      <c r="AY235" s="742"/>
      <c r="AZ235" s="742"/>
      <c r="BA235" s="742"/>
    </row>
    <row r="236" ht="15.75" customHeight="1">
      <c r="A236" s="830" t="s">
        <v>6152</v>
      </c>
      <c r="B236" s="831" t="s">
        <v>6486</v>
      </c>
      <c r="C236" s="666" t="s">
        <v>2052</v>
      </c>
      <c r="D236" s="751"/>
      <c r="E236" s="741" t="s">
        <v>2020</v>
      </c>
      <c r="F236" s="741" t="s">
        <v>2052</v>
      </c>
      <c r="G236" s="742"/>
      <c r="H236" s="742"/>
      <c r="I236" s="742"/>
      <c r="J236" s="741" t="s">
        <v>6487</v>
      </c>
      <c r="K236" s="744" t="str">
        <f>HYPERLINK("https://youtu.be/_GZXmZdCc5s","31.80")</f>
        <v>31.80</v>
      </c>
      <c r="L236" s="745" t="s">
        <v>2379</v>
      </c>
      <c r="M236" s="742"/>
      <c r="N236" s="742"/>
      <c r="O236" s="744" t="str">
        <f>HYPERLINK("https://youtu.be/kUsh0nBBuMY","32.45")</f>
        <v>32.45</v>
      </c>
      <c r="P236" s="743" t="s">
        <v>6488</v>
      </c>
      <c r="Q236" s="742"/>
      <c r="R236" s="742"/>
      <c r="S236" s="742"/>
      <c r="T236" s="742"/>
      <c r="U236" s="742" t="s">
        <v>998</v>
      </c>
      <c r="V236" s="742"/>
      <c r="W236" s="742"/>
      <c r="X236" s="742"/>
      <c r="Y236" s="742"/>
      <c r="Z236" s="742"/>
      <c r="AA236" s="742"/>
      <c r="AB236" s="742"/>
      <c r="AC236" s="746"/>
      <c r="AD236" s="742"/>
      <c r="AE236" s="742"/>
      <c r="AF236" s="742"/>
      <c r="AG236" s="742"/>
      <c r="AH236" s="742"/>
      <c r="AI236" s="742"/>
      <c r="AJ236" s="742"/>
      <c r="AK236" s="747"/>
      <c r="AL236" s="742"/>
      <c r="AM236" s="742"/>
      <c r="AN236" s="745" t="s">
        <v>6489</v>
      </c>
      <c r="AO236" s="742"/>
      <c r="AP236" s="742"/>
      <c r="AQ236" s="742"/>
      <c r="AR236" s="742"/>
      <c r="AS236" s="742"/>
      <c r="AT236" s="766" t="s">
        <v>4384</v>
      </c>
      <c r="AU236" s="742"/>
      <c r="AV236" s="742"/>
      <c r="AW236" s="742"/>
      <c r="AX236" s="742"/>
      <c r="AY236" s="742"/>
      <c r="AZ236" s="742"/>
      <c r="BA236" s="742"/>
    </row>
    <row r="237" ht="15.75" customHeight="1">
      <c r="A237" s="832"/>
      <c r="B237" s="833" t="s">
        <v>6490</v>
      </c>
      <c r="C237" s="653" t="s">
        <v>562</v>
      </c>
      <c r="D237" s="751"/>
      <c r="E237" s="742"/>
      <c r="F237" s="742"/>
      <c r="G237" s="742"/>
      <c r="H237" s="742"/>
      <c r="I237" s="742"/>
      <c r="J237" s="742"/>
      <c r="K237" s="742"/>
      <c r="L237" s="742"/>
      <c r="M237" s="742"/>
      <c r="N237" s="741" t="s">
        <v>562</v>
      </c>
      <c r="O237" s="748"/>
      <c r="P237" s="742"/>
      <c r="Q237" s="748"/>
      <c r="R237" s="742"/>
      <c r="S237" s="742"/>
      <c r="T237" s="742"/>
      <c r="U237" s="714" t="s">
        <v>3495</v>
      </c>
      <c r="V237" s="742"/>
      <c r="W237" s="742"/>
      <c r="X237" s="742"/>
      <c r="Y237" s="742"/>
      <c r="Z237" s="742"/>
      <c r="AA237" s="742"/>
      <c r="AB237" s="742"/>
      <c r="AC237" s="746"/>
      <c r="AD237" s="742"/>
      <c r="AE237" s="742"/>
      <c r="AF237" s="742"/>
      <c r="AG237" s="742"/>
      <c r="AH237" s="742"/>
      <c r="AI237" s="742"/>
      <c r="AJ237" s="742"/>
      <c r="AK237" s="747"/>
      <c r="AL237" s="742"/>
      <c r="AM237" s="742"/>
      <c r="AN237" s="742"/>
      <c r="AO237" s="742"/>
      <c r="AP237" s="742"/>
      <c r="AQ237" s="742"/>
      <c r="AR237" s="742"/>
      <c r="AS237" s="742"/>
      <c r="AT237" s="742"/>
      <c r="AU237" s="742"/>
      <c r="AV237" s="742"/>
      <c r="AW237" s="742"/>
      <c r="AX237" s="742"/>
      <c r="AY237" s="742"/>
      <c r="AZ237" s="742"/>
      <c r="BA237" s="742"/>
    </row>
    <row r="238" ht="15.75" customHeight="1">
      <c r="A238" s="832"/>
      <c r="B238" s="833" t="s">
        <v>6491</v>
      </c>
      <c r="C238" s="666" t="s">
        <v>6170</v>
      </c>
      <c r="D238" s="751"/>
      <c r="E238" s="742"/>
      <c r="F238" s="742"/>
      <c r="G238" s="760"/>
      <c r="H238" s="742"/>
      <c r="I238" s="742"/>
      <c r="J238" s="742"/>
      <c r="K238" s="742"/>
      <c r="L238" s="742"/>
      <c r="M238" s="742"/>
      <c r="N238" s="742"/>
      <c r="O238" s="748"/>
      <c r="P238" s="742"/>
      <c r="Q238" s="748"/>
      <c r="R238" s="742"/>
      <c r="S238" s="742"/>
      <c r="T238" s="742"/>
      <c r="U238" s="742"/>
      <c r="V238" s="742"/>
      <c r="W238" s="742"/>
      <c r="X238" s="742"/>
      <c r="Y238" s="742"/>
      <c r="Z238" s="742"/>
      <c r="AA238" s="742"/>
      <c r="AB238" s="742"/>
      <c r="AC238" s="746"/>
      <c r="AD238" s="742"/>
      <c r="AE238" s="742"/>
      <c r="AF238" s="742"/>
      <c r="AG238" s="742"/>
      <c r="AH238" s="742"/>
      <c r="AI238" s="742"/>
      <c r="AJ238" s="742"/>
      <c r="AK238" s="747"/>
      <c r="AL238" s="742"/>
      <c r="AM238" s="742"/>
      <c r="AN238" s="742"/>
      <c r="AO238" s="742"/>
      <c r="AP238" s="742"/>
      <c r="AQ238" s="742"/>
      <c r="AR238" s="742"/>
      <c r="AS238" s="742"/>
      <c r="AT238" s="748" t="s">
        <v>3278</v>
      </c>
      <c r="AU238" s="742"/>
      <c r="AV238" s="742"/>
      <c r="AW238" s="742"/>
      <c r="AX238" s="742"/>
      <c r="AY238" s="742"/>
      <c r="AZ238" s="742"/>
      <c r="BA238" s="742"/>
    </row>
    <row r="239" ht="15.75" customHeight="1">
      <c r="A239" s="832"/>
      <c r="B239" s="833" t="s">
        <v>6492</v>
      </c>
      <c r="C239" s="666" t="s">
        <v>3646</v>
      </c>
      <c r="D239" s="741" t="s">
        <v>3646</v>
      </c>
      <c r="E239" s="741" t="s">
        <v>3224</v>
      </c>
      <c r="F239" s="741" t="s">
        <v>391</v>
      </c>
      <c r="G239" s="741" t="s">
        <v>1489</v>
      </c>
      <c r="H239" s="745" t="s">
        <v>1019</v>
      </c>
      <c r="I239" s="741" t="s">
        <v>5001</v>
      </c>
      <c r="J239" s="660" t="s">
        <v>1409</v>
      </c>
      <c r="K239" s="742" t="s">
        <v>628</v>
      </c>
      <c r="L239" s="745" t="s">
        <v>531</v>
      </c>
      <c r="M239" s="660" t="s">
        <v>608</v>
      </c>
      <c r="N239" s="742"/>
      <c r="O239" s="748" t="s">
        <v>5506</v>
      </c>
      <c r="P239" s="765" t="s">
        <v>3497</v>
      </c>
      <c r="Q239" s="748" t="s">
        <v>3495</v>
      </c>
      <c r="R239" s="742"/>
      <c r="S239" s="742"/>
      <c r="T239" s="742"/>
      <c r="U239" s="714" t="s">
        <v>6493</v>
      </c>
      <c r="V239" s="742"/>
      <c r="W239" s="742"/>
      <c r="X239" s="742"/>
      <c r="Y239" s="742"/>
      <c r="Z239" s="742"/>
      <c r="AA239" s="745"/>
      <c r="AB239" s="742"/>
      <c r="AC239" s="746"/>
      <c r="AD239" s="742"/>
      <c r="AE239" s="742"/>
      <c r="AF239" s="742"/>
      <c r="AG239" s="742"/>
      <c r="AH239" s="742"/>
      <c r="AI239" s="742"/>
      <c r="AJ239" s="742"/>
      <c r="AK239" s="747"/>
      <c r="AL239" s="742"/>
      <c r="AM239" s="742"/>
      <c r="AN239" s="742"/>
      <c r="AO239" s="742"/>
      <c r="AP239" s="742"/>
      <c r="AQ239" s="742"/>
      <c r="AR239" s="742"/>
      <c r="AS239" s="742"/>
      <c r="AT239" s="742"/>
      <c r="AU239" s="742"/>
      <c r="AV239" s="742"/>
      <c r="AW239" s="742"/>
      <c r="AX239" s="742"/>
      <c r="AY239" s="742"/>
      <c r="AZ239" s="742"/>
      <c r="BA239" s="742"/>
    </row>
    <row r="240" ht="15.75" customHeight="1">
      <c r="A240" s="830" t="s">
        <v>6068</v>
      </c>
      <c r="B240" s="831" t="s">
        <v>6494</v>
      </c>
      <c r="C240" s="701" t="s">
        <v>4067</v>
      </c>
      <c r="D240" s="741" t="s">
        <v>6495</v>
      </c>
      <c r="E240" s="742"/>
      <c r="F240" s="748" t="s">
        <v>6496</v>
      </c>
      <c r="G240" s="742"/>
      <c r="H240" s="752" t="s">
        <v>6497</v>
      </c>
      <c r="I240" s="742"/>
      <c r="J240" s="741" t="s">
        <v>6498</v>
      </c>
      <c r="K240" s="744" t="str">
        <f>HYPERLINK("https://youtu.be/fNmQmNF7N9I","46.93")</f>
        <v>46.93</v>
      </c>
      <c r="L240" s="742"/>
      <c r="M240" s="713" t="s">
        <v>4067</v>
      </c>
      <c r="N240" s="752" t="s">
        <v>6475</v>
      </c>
      <c r="O240" s="742"/>
      <c r="P240" s="741" t="s">
        <v>729</v>
      </c>
      <c r="Q240" s="742"/>
      <c r="R240" s="748" t="s">
        <v>3590</v>
      </c>
      <c r="S240" s="745" t="s">
        <v>5278</v>
      </c>
      <c r="T240" s="742"/>
      <c r="U240" s="742" t="s">
        <v>579</v>
      </c>
      <c r="V240" s="742"/>
      <c r="W240" s="742"/>
      <c r="X240" s="745" t="s">
        <v>6499</v>
      </c>
      <c r="Y240" s="742"/>
      <c r="Z240" s="742"/>
      <c r="AA240" s="745" t="s">
        <v>6500</v>
      </c>
      <c r="AB240" s="742"/>
      <c r="AC240" s="746"/>
      <c r="AD240" s="742"/>
      <c r="AE240" s="741" t="s">
        <v>4290</v>
      </c>
      <c r="AF240" s="742"/>
      <c r="AG240" s="742"/>
      <c r="AH240" s="742"/>
      <c r="AI240" s="742"/>
      <c r="AJ240" s="742"/>
      <c r="AK240" s="747"/>
      <c r="AL240" s="742"/>
      <c r="AM240" s="742"/>
      <c r="AN240" s="742"/>
      <c r="AO240" s="742"/>
      <c r="AP240" s="742"/>
      <c r="AQ240" s="742"/>
      <c r="AR240" s="742"/>
      <c r="AS240" s="742"/>
      <c r="AT240" s="742"/>
      <c r="AU240" s="742"/>
      <c r="AV240" s="742"/>
      <c r="AW240" s="742"/>
      <c r="AX240" s="742"/>
      <c r="AY240" s="742"/>
      <c r="AZ240" s="742"/>
      <c r="BA240" s="742"/>
    </row>
    <row r="241" ht="15.75" customHeight="1">
      <c r="A241" s="832"/>
      <c r="B241" s="833" t="s">
        <v>6501</v>
      </c>
      <c r="C241" s="653" t="s">
        <v>3573</v>
      </c>
      <c r="D241" s="741" t="s">
        <v>3279</v>
      </c>
      <c r="E241" s="742"/>
      <c r="F241" s="748" t="s">
        <v>2725</v>
      </c>
      <c r="G241" s="741" t="s">
        <v>3553</v>
      </c>
      <c r="H241" s="752" t="s">
        <v>4183</v>
      </c>
      <c r="I241" s="742"/>
      <c r="J241" s="741" t="s">
        <v>6502</v>
      </c>
      <c r="K241" s="744" t="str">
        <f>HYPERLINK(" https://youtu.be/dsDcBzsPA5s","45.74")</f>
        <v>45.74</v>
      </c>
      <c r="L241" s="745" t="s">
        <v>3189</v>
      </c>
      <c r="M241" s="765" t="s">
        <v>3573</v>
      </c>
      <c r="N241" s="753" t="s">
        <v>399</v>
      </c>
      <c r="O241" s="748" t="s">
        <v>1792</v>
      </c>
      <c r="P241" s="741" t="s">
        <v>6503</v>
      </c>
      <c r="Q241" s="745" t="s">
        <v>6504</v>
      </c>
      <c r="R241" s="748" t="s">
        <v>3911</v>
      </c>
      <c r="S241" s="745" t="s">
        <v>891</v>
      </c>
      <c r="T241" s="742"/>
      <c r="U241" s="742" t="s">
        <v>6483</v>
      </c>
      <c r="V241" s="742"/>
      <c r="W241" s="742"/>
      <c r="X241" s="745" t="s">
        <v>253</v>
      </c>
      <c r="Y241" s="742"/>
      <c r="Z241" s="742"/>
      <c r="AA241" s="742"/>
      <c r="AB241" s="742"/>
      <c r="AC241" s="746"/>
      <c r="AD241" s="742"/>
      <c r="AE241" s="741" t="s">
        <v>761</v>
      </c>
      <c r="AF241" s="742"/>
      <c r="AG241" s="742"/>
      <c r="AH241" s="742"/>
      <c r="AI241" s="742"/>
      <c r="AJ241" s="742"/>
      <c r="AK241" s="747"/>
      <c r="AL241" s="742"/>
      <c r="AM241" s="742"/>
      <c r="AN241" s="742"/>
      <c r="AO241" s="742"/>
      <c r="AP241" s="742"/>
      <c r="AQ241" s="742"/>
      <c r="AR241" s="742"/>
      <c r="AS241" s="742"/>
      <c r="AT241" s="742"/>
      <c r="AU241" s="742"/>
      <c r="AV241" s="742"/>
      <c r="AW241" s="742"/>
      <c r="AX241" s="742"/>
      <c r="AY241" s="742"/>
      <c r="AZ241" s="742"/>
      <c r="BA241" s="742"/>
    </row>
    <row r="242" ht="15.75" customHeight="1">
      <c r="A242" s="832"/>
      <c r="B242" s="833" t="s">
        <v>6505</v>
      </c>
      <c r="C242" s="759" t="s">
        <v>1143</v>
      </c>
      <c r="D242" s="741" t="s">
        <v>518</v>
      </c>
      <c r="E242" s="742"/>
      <c r="F242" s="783" t="s">
        <v>1328</v>
      </c>
      <c r="G242" s="660" t="s">
        <v>1143</v>
      </c>
      <c r="H242" s="748" t="s">
        <v>433</v>
      </c>
      <c r="I242" s="755" t="s">
        <v>4602</v>
      </c>
      <c r="J242" s="741" t="s">
        <v>186</v>
      </c>
      <c r="K242" s="744" t="str">
        <f>HYPERLINK("https://youtu.be/9O9oqhlyCxY","45.20")</f>
        <v>45.20</v>
      </c>
      <c r="L242" s="742"/>
      <c r="M242" s="702" t="s">
        <v>614</v>
      </c>
      <c r="N242" s="748" t="s">
        <v>715</v>
      </c>
      <c r="O242" s="714" t="s">
        <v>6477</v>
      </c>
      <c r="P242" s="741" t="s">
        <v>6475</v>
      </c>
      <c r="Q242" s="745" t="s">
        <v>1879</v>
      </c>
      <c r="R242" s="748" t="s">
        <v>534</v>
      </c>
      <c r="S242" s="741" t="s">
        <v>804</v>
      </c>
      <c r="T242" s="742"/>
      <c r="U242" s="742"/>
      <c r="V242" s="742"/>
      <c r="W242" s="742"/>
      <c r="X242" s="745" t="s">
        <v>1328</v>
      </c>
      <c r="Y242" s="742"/>
      <c r="Z242" s="742"/>
      <c r="AA242" s="741" t="s">
        <v>6506</v>
      </c>
      <c r="AB242" s="742"/>
      <c r="AC242" s="746"/>
      <c r="AD242" s="742"/>
      <c r="AE242" s="742"/>
      <c r="AF242" s="742"/>
      <c r="AG242" s="742"/>
      <c r="AH242" s="742"/>
      <c r="AI242" s="742"/>
      <c r="AJ242" s="742"/>
      <c r="AK242" s="747"/>
      <c r="AL242" s="742"/>
      <c r="AM242" s="742"/>
      <c r="AN242" s="742"/>
      <c r="AO242" s="742"/>
      <c r="AP242" s="742"/>
      <c r="AQ242" s="742"/>
      <c r="AR242" s="742"/>
      <c r="AS242" s="742"/>
      <c r="AT242" s="766" t="s">
        <v>3709</v>
      </c>
      <c r="AU242" s="742"/>
      <c r="AV242" s="742"/>
      <c r="AW242" s="742"/>
      <c r="AX242" s="742"/>
      <c r="AY242" s="742"/>
      <c r="AZ242" s="742"/>
      <c r="BA242" s="742"/>
    </row>
    <row r="243" ht="15.75" customHeight="1">
      <c r="A243" s="830" t="s">
        <v>6507</v>
      </c>
      <c r="B243" s="834"/>
      <c r="C243" s="666" t="s">
        <v>5475</v>
      </c>
      <c r="D243" s="741" t="s">
        <v>2645</v>
      </c>
      <c r="E243" s="743" t="s">
        <v>6508</v>
      </c>
      <c r="F243" s="742"/>
      <c r="G243" s="741" t="s">
        <v>5475</v>
      </c>
      <c r="H243" s="748" t="s">
        <v>6509</v>
      </c>
      <c r="I243" s="745" t="s">
        <v>5622</v>
      </c>
      <c r="J243" s="741" t="s">
        <v>5364</v>
      </c>
      <c r="K243" s="752"/>
      <c r="L243" s="742"/>
      <c r="M243" s="743" t="s">
        <v>2565</v>
      </c>
      <c r="N243" s="741" t="s">
        <v>5475</v>
      </c>
      <c r="O243" s="742"/>
      <c r="P243" s="742"/>
      <c r="Q243" s="742"/>
      <c r="R243" s="742"/>
      <c r="S243" s="741" t="s">
        <v>4306</v>
      </c>
      <c r="T243" s="745" t="s">
        <v>5739</v>
      </c>
      <c r="U243" s="742"/>
      <c r="V243" s="742"/>
      <c r="W243" s="741" t="s">
        <v>6510</v>
      </c>
      <c r="X243" s="742"/>
      <c r="Y243" s="741" t="s">
        <v>3757</v>
      </c>
      <c r="Z243" s="752"/>
      <c r="AA243" s="742"/>
      <c r="AB243" s="742"/>
      <c r="AC243" s="746"/>
      <c r="AD243" s="745" t="s">
        <v>6511</v>
      </c>
      <c r="AE243" s="742"/>
      <c r="AF243" s="742"/>
      <c r="AG243" s="742"/>
      <c r="AH243" s="742"/>
      <c r="AI243" s="742"/>
      <c r="AJ243" s="742"/>
      <c r="AK243" s="747"/>
      <c r="AL243" s="742"/>
      <c r="AM243" s="742"/>
      <c r="AN243" s="742"/>
      <c r="AO243" s="742"/>
      <c r="AP243" s="742"/>
      <c r="AQ243" s="742"/>
      <c r="AR243" s="742"/>
      <c r="AS243" s="742"/>
      <c r="AT243" s="748" t="s">
        <v>3145</v>
      </c>
      <c r="AU243" s="742"/>
      <c r="AV243" s="742"/>
      <c r="AW243" s="742"/>
      <c r="AX243" s="742"/>
      <c r="AY243" s="742"/>
      <c r="AZ243" s="742"/>
      <c r="BA243" s="742"/>
    </row>
    <row r="244" ht="15.75" customHeight="1">
      <c r="A244" s="830" t="s">
        <v>6183</v>
      </c>
      <c r="B244" s="835" t="s">
        <v>6512</v>
      </c>
      <c r="C244" s="666" t="s">
        <v>718</v>
      </c>
      <c r="D244" s="741" t="s">
        <v>4034</v>
      </c>
      <c r="E244" s="741" t="s">
        <v>306</v>
      </c>
      <c r="F244" s="742"/>
      <c r="G244" s="741" t="s">
        <v>6513</v>
      </c>
      <c r="H244" s="745" t="s">
        <v>1070</v>
      </c>
      <c r="I244" s="745" t="s">
        <v>2141</v>
      </c>
      <c r="J244" s="660" t="s">
        <v>1411</v>
      </c>
      <c r="K244" s="741" t="s">
        <v>1492</v>
      </c>
      <c r="L244" s="742"/>
      <c r="M244" s="660" t="s">
        <v>3384</v>
      </c>
      <c r="N244" s="741" t="s">
        <v>718</v>
      </c>
      <c r="O244" s="742"/>
      <c r="P244" s="742"/>
      <c r="Q244" s="745" t="s">
        <v>5717</v>
      </c>
      <c r="R244" s="742"/>
      <c r="S244" s="741" t="s">
        <v>6514</v>
      </c>
      <c r="T244" s="742"/>
      <c r="U244" s="742"/>
      <c r="V244" s="742"/>
      <c r="W244" s="742"/>
      <c r="X244" s="742"/>
      <c r="Y244" s="742"/>
      <c r="Z244" s="741" t="s">
        <v>6515</v>
      </c>
      <c r="AA244" s="742"/>
      <c r="AB244" s="742"/>
      <c r="AC244" s="746"/>
      <c r="AD244" s="742"/>
      <c r="AE244" s="742"/>
      <c r="AF244" s="742"/>
      <c r="AG244" s="742"/>
      <c r="AH244" s="742"/>
      <c r="AI244" s="742"/>
      <c r="AJ244" s="742"/>
      <c r="AK244" s="747"/>
      <c r="AL244" s="742"/>
      <c r="AM244" s="742"/>
      <c r="AN244" s="742"/>
      <c r="AO244" s="742"/>
      <c r="AP244" s="742"/>
      <c r="AQ244" s="742"/>
      <c r="AR244" s="742"/>
      <c r="AS244" s="742"/>
      <c r="AT244" s="766" t="s">
        <v>3712</v>
      </c>
      <c r="AU244" s="742"/>
      <c r="AV244" s="742"/>
      <c r="AW244" s="742"/>
      <c r="AX244" s="742"/>
      <c r="AY244" s="742"/>
      <c r="AZ244" s="742"/>
      <c r="BA244" s="742"/>
    </row>
    <row r="245" ht="15.75" customHeight="1">
      <c r="A245" s="830" t="s">
        <v>6128</v>
      </c>
      <c r="B245" s="831" t="s">
        <v>6516</v>
      </c>
      <c r="C245" s="666" t="s">
        <v>3973</v>
      </c>
      <c r="D245" s="743" t="s">
        <v>3973</v>
      </c>
      <c r="E245" s="743" t="s">
        <v>2047</v>
      </c>
      <c r="F245" s="742"/>
      <c r="G245" s="742"/>
      <c r="H245" s="742"/>
      <c r="I245" s="743" t="s">
        <v>3787</v>
      </c>
      <c r="J245" s="741" t="s">
        <v>6517</v>
      </c>
      <c r="K245" s="742"/>
      <c r="L245" s="745" t="s">
        <v>6518</v>
      </c>
      <c r="M245" s="742"/>
      <c r="N245" s="745"/>
      <c r="O245" s="742" t="s">
        <v>4167</v>
      </c>
      <c r="P245" s="742"/>
      <c r="Q245" s="742"/>
      <c r="R245" s="742"/>
      <c r="S245" s="742"/>
      <c r="T245" s="742"/>
      <c r="U245" s="742"/>
      <c r="V245" s="742"/>
      <c r="W245" s="742"/>
      <c r="X245" s="742"/>
      <c r="Y245" s="742"/>
      <c r="Z245" s="742"/>
      <c r="AA245" s="742"/>
      <c r="AB245" s="742"/>
      <c r="AC245" s="746"/>
      <c r="AD245" s="742"/>
      <c r="AE245" s="742"/>
      <c r="AF245" s="742"/>
      <c r="AG245" s="742"/>
      <c r="AH245" s="742"/>
      <c r="AI245" s="742"/>
      <c r="AJ245" s="742"/>
      <c r="AK245" s="747"/>
      <c r="AL245" s="742"/>
      <c r="AM245" s="742"/>
      <c r="AN245" s="742"/>
      <c r="AO245" s="742"/>
      <c r="AP245" s="742"/>
      <c r="AQ245" s="742"/>
      <c r="AR245" s="742"/>
      <c r="AS245" s="742"/>
      <c r="AT245" s="748"/>
      <c r="AU245" s="742"/>
      <c r="AV245" s="742"/>
      <c r="AW245" s="742"/>
      <c r="AX245" s="742"/>
      <c r="AY245" s="742"/>
      <c r="AZ245" s="742"/>
      <c r="BA245" s="742"/>
    </row>
    <row r="246" ht="15.75" customHeight="1">
      <c r="A246" s="832"/>
      <c r="B246" s="833" t="s">
        <v>6519</v>
      </c>
      <c r="C246" s="666" t="s">
        <v>4110</v>
      </c>
      <c r="D246" s="741" t="s">
        <v>2535</v>
      </c>
      <c r="E246" s="741" t="s">
        <v>3915</v>
      </c>
      <c r="F246" s="742"/>
      <c r="G246" s="760"/>
      <c r="H246" s="742"/>
      <c r="I246" s="748" t="s">
        <v>1297</v>
      </c>
      <c r="J246" s="742"/>
      <c r="K246" s="742"/>
      <c r="L246" s="745" t="s">
        <v>4928</v>
      </c>
      <c r="M246" s="742"/>
      <c r="N246" s="741" t="s">
        <v>4110</v>
      </c>
      <c r="O246" s="742"/>
      <c r="P246" s="742"/>
      <c r="Q246" s="745" t="s">
        <v>2951</v>
      </c>
      <c r="R246" s="742"/>
      <c r="S246" s="742"/>
      <c r="T246" s="742"/>
      <c r="U246" s="742"/>
      <c r="V246" s="742"/>
      <c r="W246" s="742"/>
      <c r="X246" s="742"/>
      <c r="Y246" s="742"/>
      <c r="Z246" s="742"/>
      <c r="AA246" s="741" t="s">
        <v>4094</v>
      </c>
      <c r="AB246" s="742"/>
      <c r="AC246" s="746"/>
      <c r="AD246" s="742"/>
      <c r="AE246" s="742"/>
      <c r="AF246" s="742"/>
      <c r="AG246" s="742"/>
      <c r="AH246" s="742"/>
      <c r="AI246" s="742"/>
      <c r="AJ246" s="742"/>
      <c r="AK246" s="747"/>
      <c r="AL246" s="742"/>
      <c r="AM246" s="742"/>
      <c r="AN246" s="742"/>
      <c r="AO246" s="742"/>
      <c r="AP246" s="742"/>
      <c r="AQ246" s="742"/>
      <c r="AR246" s="742"/>
      <c r="AS246" s="742"/>
      <c r="AT246" s="748" t="s">
        <v>2188</v>
      </c>
      <c r="AU246" s="742"/>
      <c r="AV246" s="742"/>
      <c r="AW246" s="742"/>
      <c r="AX246" s="742"/>
      <c r="AY246" s="742"/>
      <c r="AZ246" s="742"/>
      <c r="BA246" s="742"/>
    </row>
    <row r="247" ht="15.75" customHeight="1">
      <c r="A247" s="832"/>
      <c r="B247" s="833" t="s">
        <v>6520</v>
      </c>
      <c r="C247" s="666" t="s">
        <v>256</v>
      </c>
      <c r="D247" s="741" t="s">
        <v>475</v>
      </c>
      <c r="E247" s="741" t="s">
        <v>950</v>
      </c>
      <c r="F247" s="741" t="s">
        <v>1207</v>
      </c>
      <c r="G247" s="741" t="s">
        <v>3371</v>
      </c>
      <c r="H247" s="742"/>
      <c r="I247" s="742"/>
      <c r="J247" s="741" t="s">
        <v>3371</v>
      </c>
      <c r="K247" s="742"/>
      <c r="L247" s="745" t="s">
        <v>1552</v>
      </c>
      <c r="M247" s="660" t="s">
        <v>5764</v>
      </c>
      <c r="N247" s="743" t="s">
        <v>475</v>
      </c>
      <c r="O247" s="742"/>
      <c r="P247" s="742"/>
      <c r="Q247" s="742"/>
      <c r="R247" s="742"/>
      <c r="S247" s="741" t="s">
        <v>256</v>
      </c>
      <c r="T247" s="742"/>
      <c r="U247" s="742"/>
      <c r="V247" s="742"/>
      <c r="W247" s="742"/>
      <c r="X247" s="742"/>
      <c r="Y247" s="742"/>
      <c r="Z247" s="742"/>
      <c r="AA247" s="742"/>
      <c r="AB247" s="742"/>
      <c r="AC247" s="746"/>
      <c r="AD247" s="742"/>
      <c r="AE247" s="742"/>
      <c r="AF247" s="742"/>
      <c r="AG247" s="742"/>
      <c r="AH247" s="742"/>
      <c r="AI247" s="742"/>
      <c r="AJ247" s="742"/>
      <c r="AK247" s="747"/>
      <c r="AL247" s="742"/>
      <c r="AM247" s="742"/>
      <c r="AN247" s="742"/>
      <c r="AO247" s="742"/>
      <c r="AP247" s="742"/>
      <c r="AQ247" s="742"/>
      <c r="AR247" s="742"/>
      <c r="AS247" s="742"/>
      <c r="AT247" s="742"/>
      <c r="AU247" s="742"/>
      <c r="AV247" s="742"/>
      <c r="AW247" s="742"/>
      <c r="AX247" s="742"/>
      <c r="AY247" s="742"/>
      <c r="AZ247" s="742"/>
      <c r="BA247" s="742"/>
    </row>
    <row r="248" ht="15.75" customHeight="1">
      <c r="A248" s="830" t="s">
        <v>6132</v>
      </c>
      <c r="B248" s="831" t="s">
        <v>6021</v>
      </c>
      <c r="C248" s="666" t="s">
        <v>6521</v>
      </c>
      <c r="D248" s="751"/>
      <c r="E248" s="742"/>
      <c r="F248" s="742"/>
      <c r="G248" s="742"/>
      <c r="H248" s="745" t="s">
        <v>1072</v>
      </c>
      <c r="I248" s="742"/>
      <c r="J248" s="741" t="s">
        <v>1412</v>
      </c>
      <c r="K248" s="742"/>
      <c r="L248" s="742"/>
      <c r="M248" s="742"/>
      <c r="N248" s="742"/>
      <c r="O248" s="744" t="str">
        <f>HYPERLINK("https://youtu.be/4iaM52WYNRU","1:30.81")</f>
        <v>1:30.81</v>
      </c>
      <c r="P248" s="742"/>
      <c r="Q248" s="742"/>
      <c r="R248" s="742"/>
      <c r="S248" s="742"/>
      <c r="T248" s="742"/>
      <c r="U248" s="742"/>
      <c r="V248" s="742"/>
      <c r="W248" s="742"/>
      <c r="X248" s="742"/>
      <c r="Y248" s="742"/>
      <c r="Z248" s="742"/>
      <c r="AA248" s="742"/>
      <c r="AB248" s="742"/>
      <c r="AC248" s="746"/>
      <c r="AD248" s="742"/>
      <c r="AE248" s="742"/>
      <c r="AF248" s="742"/>
      <c r="AG248" s="742"/>
      <c r="AH248" s="742"/>
      <c r="AI248" s="742"/>
      <c r="AJ248" s="742"/>
      <c r="AK248" s="747"/>
      <c r="AL248" s="742"/>
      <c r="AM248" s="742"/>
      <c r="AN248" s="742"/>
      <c r="AO248" s="742"/>
      <c r="AP248" s="742"/>
      <c r="AQ248" s="742"/>
      <c r="AR248" s="742"/>
      <c r="AS248" s="742"/>
      <c r="AT248" s="742"/>
      <c r="AU248" s="742"/>
      <c r="AV248" s="742"/>
      <c r="AW248" s="742"/>
      <c r="AX248" s="742"/>
      <c r="AY248" s="742"/>
      <c r="AZ248" s="742"/>
      <c r="BA248" s="742"/>
    </row>
    <row r="249" ht="15.75" customHeight="1">
      <c r="A249" s="830" t="s">
        <v>6234</v>
      </c>
      <c r="B249" s="831" t="s">
        <v>6207</v>
      </c>
      <c r="C249" s="653" t="s">
        <v>3746</v>
      </c>
      <c r="D249" s="751"/>
      <c r="E249" s="742"/>
      <c r="F249" s="742"/>
      <c r="G249" s="742"/>
      <c r="H249" s="742"/>
      <c r="I249" s="742"/>
      <c r="J249" s="741" t="s">
        <v>3116</v>
      </c>
      <c r="K249" s="741" t="s">
        <v>3746</v>
      </c>
      <c r="L249" s="742"/>
      <c r="M249" s="742"/>
      <c r="N249" s="742"/>
      <c r="O249" s="744" t="str">
        <f>HYPERLINK("https://youtu.be/iPAXLOnqzFM","41.13")</f>
        <v>41.13</v>
      </c>
      <c r="P249" s="742"/>
      <c r="Q249" s="742"/>
      <c r="S249" s="742"/>
      <c r="T249" s="742"/>
      <c r="U249" s="742"/>
      <c r="V249" s="742"/>
      <c r="W249" s="742"/>
      <c r="X249" s="742"/>
      <c r="Y249" s="742"/>
      <c r="Z249" s="742"/>
      <c r="AA249" s="742"/>
      <c r="AB249" s="742"/>
      <c r="AC249" s="746"/>
      <c r="AD249" s="742"/>
      <c r="AE249" s="742"/>
      <c r="AF249" s="742"/>
      <c r="AG249" s="742"/>
      <c r="AH249" s="742"/>
      <c r="AI249" s="742"/>
      <c r="AJ249" s="742"/>
      <c r="AK249" s="747"/>
      <c r="AL249" s="742"/>
      <c r="AM249" s="742"/>
      <c r="AN249" s="742"/>
      <c r="AO249" s="742"/>
      <c r="AP249" s="742"/>
      <c r="AQ249" s="742"/>
      <c r="AR249" s="742"/>
      <c r="AS249" s="742"/>
      <c r="AT249" s="742"/>
      <c r="AU249" s="742"/>
      <c r="AV249" s="742"/>
      <c r="AW249" s="742"/>
      <c r="AX249" s="742"/>
      <c r="AY249" s="742"/>
      <c r="AZ249" s="742"/>
      <c r="BA249" s="742"/>
    </row>
    <row r="250" ht="15.75" customHeight="1">
      <c r="A250" s="832"/>
      <c r="B250" s="833" t="s">
        <v>6210</v>
      </c>
      <c r="C250" s="666" t="s">
        <v>2952</v>
      </c>
      <c r="D250" s="751"/>
      <c r="E250" s="742"/>
      <c r="F250" s="742"/>
      <c r="G250" s="742"/>
      <c r="H250" s="742"/>
      <c r="I250" s="742"/>
      <c r="J250" s="741" t="s">
        <v>1414</v>
      </c>
      <c r="K250" s="760"/>
      <c r="L250" s="742"/>
      <c r="M250" s="742"/>
      <c r="N250" s="742"/>
      <c r="O250" s="751"/>
      <c r="P250" s="742"/>
      <c r="Q250" s="742"/>
      <c r="R250" s="741" t="s">
        <v>2952</v>
      </c>
      <c r="S250" s="742"/>
      <c r="T250" s="742"/>
      <c r="U250" s="742"/>
      <c r="V250" s="742"/>
      <c r="W250" s="742"/>
      <c r="X250" s="742"/>
      <c r="Y250" s="742"/>
      <c r="Z250" s="742"/>
      <c r="AA250" s="742"/>
      <c r="AB250" s="742"/>
      <c r="AC250" s="746"/>
      <c r="AD250" s="742"/>
      <c r="AE250" s="742"/>
      <c r="AF250" s="742"/>
      <c r="AG250" s="742"/>
      <c r="AH250" s="742"/>
      <c r="AI250" s="742"/>
      <c r="AJ250" s="742"/>
      <c r="AK250" s="747"/>
      <c r="AL250" s="742"/>
      <c r="AM250" s="742"/>
      <c r="AN250" s="742"/>
      <c r="AO250" s="742"/>
      <c r="AP250" s="742"/>
      <c r="AQ250" s="742"/>
      <c r="AR250" s="742"/>
      <c r="AS250" s="742"/>
      <c r="AT250" s="742"/>
      <c r="AU250" s="742"/>
      <c r="AV250" s="742"/>
      <c r="AW250" s="742"/>
      <c r="AX250" s="742"/>
      <c r="AY250" s="742"/>
      <c r="AZ250" s="742"/>
      <c r="BA250" s="742"/>
    </row>
    <row r="251" ht="15.75" customHeight="1">
      <c r="A251" s="830" t="s">
        <v>57</v>
      </c>
      <c r="B251" s="836" t="s">
        <v>6021</v>
      </c>
      <c r="C251" s="666" t="s">
        <v>6522</v>
      </c>
      <c r="D251" s="751"/>
      <c r="E251" s="742"/>
      <c r="F251" s="742"/>
      <c r="G251" s="742"/>
      <c r="H251" s="743" t="s">
        <v>1074</v>
      </c>
      <c r="I251" s="742"/>
      <c r="J251" s="741" t="s">
        <v>1415</v>
      </c>
      <c r="K251" s="742"/>
      <c r="L251" s="742"/>
      <c r="M251" s="742"/>
      <c r="N251" s="742"/>
      <c r="O251" s="742"/>
      <c r="P251" s="742"/>
      <c r="Q251" s="742"/>
      <c r="R251" s="742"/>
      <c r="S251" s="742"/>
      <c r="T251" s="742"/>
      <c r="U251" s="742"/>
      <c r="V251" s="742"/>
      <c r="W251" s="742"/>
      <c r="X251" s="742"/>
      <c r="Y251" s="742"/>
      <c r="Z251" s="742"/>
      <c r="AA251" s="742"/>
      <c r="AB251" s="742"/>
      <c r="AC251" s="746"/>
      <c r="AD251" s="742"/>
      <c r="AE251" s="742"/>
      <c r="AF251" s="742"/>
      <c r="AG251" s="742"/>
      <c r="AH251" s="742"/>
      <c r="AI251" s="742"/>
      <c r="AJ251" s="742"/>
      <c r="AK251" s="747"/>
      <c r="AL251" s="742"/>
      <c r="AM251" s="742"/>
      <c r="AN251" s="742"/>
      <c r="AO251" s="742"/>
      <c r="AP251" s="742"/>
      <c r="AQ251" s="742"/>
      <c r="AR251" s="742"/>
      <c r="AS251" s="742"/>
      <c r="AT251" s="742"/>
      <c r="AU251" s="742"/>
      <c r="AV251" s="742"/>
      <c r="AW251" s="742"/>
      <c r="AX251" s="742"/>
      <c r="AY251" s="742"/>
      <c r="AZ251" s="742"/>
      <c r="BA251" s="742"/>
    </row>
    <row r="252">
      <c r="A252" s="837" t="s">
        <v>6523</v>
      </c>
      <c r="D252" s="838"/>
      <c r="E252" s="838"/>
      <c r="F252" s="838"/>
      <c r="G252" s="838"/>
      <c r="H252" s="838"/>
      <c r="I252" s="838"/>
      <c r="J252" s="838"/>
      <c r="K252" s="838"/>
      <c r="L252" s="838"/>
      <c r="M252" s="838"/>
      <c r="N252" s="838"/>
      <c r="O252" s="838"/>
      <c r="P252" s="838"/>
      <c r="Q252" s="838"/>
      <c r="R252" s="838"/>
      <c r="S252" s="838"/>
      <c r="T252" s="838"/>
      <c r="U252" s="838"/>
      <c r="V252" s="838"/>
      <c r="W252" s="838"/>
      <c r="X252" s="838"/>
      <c r="Y252" s="838"/>
      <c r="Z252" s="838"/>
      <c r="AA252" s="838"/>
      <c r="AB252" s="838"/>
      <c r="AC252" s="839"/>
      <c r="AD252" s="838"/>
      <c r="AE252" s="838"/>
      <c r="AF252" s="838"/>
      <c r="AG252" s="838"/>
      <c r="AH252" s="838"/>
      <c r="AI252" s="838"/>
      <c r="AJ252" s="838"/>
      <c r="AK252" s="840"/>
      <c r="AL252" s="838"/>
      <c r="AM252" s="838"/>
      <c r="AN252" s="838"/>
      <c r="AO252" s="838"/>
      <c r="AP252" s="838"/>
      <c r="AQ252" s="838"/>
      <c r="AR252" s="838"/>
      <c r="AS252" s="838"/>
      <c r="AT252" s="838"/>
      <c r="AU252" s="838"/>
      <c r="AV252" s="838"/>
      <c r="AW252" s="838"/>
      <c r="AX252" s="838"/>
      <c r="AY252" s="838"/>
      <c r="AZ252" s="838"/>
      <c r="BA252" s="838"/>
    </row>
    <row r="253" ht="15.75" customHeight="1">
      <c r="A253" s="841" t="s">
        <v>73</v>
      </c>
      <c r="B253" s="842" t="s">
        <v>6524</v>
      </c>
      <c r="C253" s="843" t="s">
        <v>6525</v>
      </c>
      <c r="D253" s="372" t="s">
        <v>6525</v>
      </c>
      <c r="E253" s="372" t="s">
        <v>6526</v>
      </c>
      <c r="F253" s="844"/>
      <c r="G253" s="844"/>
      <c r="H253" s="844"/>
      <c r="I253" s="844"/>
      <c r="J253" s="372" t="s">
        <v>4480</v>
      </c>
      <c r="K253" s="844"/>
      <c r="L253" s="845" t="s">
        <v>6527</v>
      </c>
      <c r="M253" s="844"/>
      <c r="N253" s="844"/>
      <c r="O253" s="844"/>
      <c r="P253" s="845" t="s">
        <v>6528</v>
      </c>
      <c r="Q253" s="844"/>
      <c r="R253" s="844"/>
      <c r="S253" s="844"/>
      <c r="T253" s="844"/>
      <c r="U253" s="844"/>
      <c r="V253" s="844"/>
      <c r="W253" s="844"/>
      <c r="X253" s="844"/>
      <c r="Y253" s="844"/>
      <c r="Z253" s="844"/>
      <c r="AA253" s="844"/>
      <c r="AB253" s="844"/>
      <c r="AC253" s="846"/>
      <c r="AD253" s="844"/>
      <c r="AE253" s="844"/>
      <c r="AF253" s="844"/>
      <c r="AG253" s="844"/>
      <c r="AH253" s="844"/>
      <c r="AI253" s="844"/>
      <c r="AJ253" s="844"/>
      <c r="AK253" s="847"/>
      <c r="AL253" s="844"/>
      <c r="AM253" s="844"/>
      <c r="AN253" s="844"/>
      <c r="AO253" s="844"/>
      <c r="AP253" s="844"/>
      <c r="AQ253" s="844"/>
      <c r="AR253" s="844"/>
      <c r="AS253" s="844"/>
      <c r="AT253" s="462" t="s">
        <v>6529</v>
      </c>
      <c r="AU253" s="844"/>
      <c r="AV253" s="844"/>
      <c r="AW253" s="844"/>
      <c r="AX253" s="844"/>
      <c r="AY253" s="844"/>
      <c r="AZ253" s="844"/>
      <c r="BA253" s="844"/>
    </row>
    <row r="254" ht="15.75" customHeight="1">
      <c r="A254" s="848"/>
      <c r="B254" s="849" t="s">
        <v>6530</v>
      </c>
      <c r="C254" s="850" t="s">
        <v>530</v>
      </c>
      <c r="D254" s="851" t="s">
        <v>530</v>
      </c>
      <c r="E254" s="98" t="s">
        <v>2986</v>
      </c>
      <c r="F254" s="852" t="s">
        <v>6531</v>
      </c>
      <c r="G254" s="98" t="s">
        <v>6532</v>
      </c>
      <c r="H254" s="853" t="s">
        <v>1079</v>
      </c>
      <c r="I254" s="853" t="s">
        <v>2741</v>
      </c>
      <c r="J254" s="88" t="s">
        <v>1422</v>
      </c>
      <c r="K254" s="571" t="str">
        <f>HYPERLINK("https://youtu.be/ZpzmhXUsVhA","1:19.38")</f>
        <v>1:19.38</v>
      </c>
      <c r="L254" s="853" t="s">
        <v>6533</v>
      </c>
      <c r="M254" s="854"/>
      <c r="N254" s="854"/>
      <c r="O254" s="852" t="s">
        <v>6534</v>
      </c>
      <c r="P254" s="854"/>
      <c r="Q254" s="854"/>
      <c r="R254" s="854"/>
      <c r="S254" s="854"/>
      <c r="T254" s="854"/>
      <c r="U254" s="854"/>
      <c r="V254" s="854"/>
      <c r="W254" s="854"/>
      <c r="X254" s="854"/>
      <c r="Y254" s="854"/>
      <c r="Z254" s="854"/>
      <c r="AA254" s="854"/>
      <c r="AB254" s="854"/>
      <c r="AC254" s="855"/>
      <c r="AD254" s="854"/>
      <c r="AE254" s="854"/>
      <c r="AF254" s="854"/>
      <c r="AG254" s="854"/>
      <c r="AH254" s="854"/>
      <c r="AI254" s="854"/>
      <c r="AJ254" s="854"/>
      <c r="AK254" s="856"/>
      <c r="AL254" s="854"/>
      <c r="AM254" s="854"/>
      <c r="AN254" s="854"/>
      <c r="AO254" s="854"/>
      <c r="AP254" s="854"/>
      <c r="AQ254" s="854"/>
      <c r="AR254" s="854"/>
      <c r="AS254" s="854"/>
      <c r="AT254" s="854"/>
      <c r="AU254" s="854"/>
      <c r="AV254" s="854"/>
      <c r="AW254" s="854"/>
      <c r="AX254" s="854"/>
      <c r="AY254" s="854"/>
      <c r="AZ254" s="854"/>
      <c r="BA254" s="854"/>
    </row>
    <row r="255" ht="15.75" customHeight="1">
      <c r="A255" s="857" t="s">
        <v>6535</v>
      </c>
      <c r="B255" s="857" t="s">
        <v>6524</v>
      </c>
      <c r="C255" s="843" t="s">
        <v>5215</v>
      </c>
      <c r="D255" s="372" t="s">
        <v>5611</v>
      </c>
      <c r="E255" s="372" t="s">
        <v>5215</v>
      </c>
      <c r="F255" s="462"/>
      <c r="G255" s="858"/>
      <c r="H255" s="845"/>
      <c r="I255" s="844"/>
      <c r="J255" s="211"/>
      <c r="K255" s="859"/>
      <c r="L255" s="844"/>
      <c r="M255" s="844"/>
      <c r="N255" s="844"/>
      <c r="O255" s="462"/>
      <c r="P255" s="844"/>
      <c r="Q255" s="844"/>
      <c r="R255" s="844"/>
      <c r="S255" s="844"/>
      <c r="T255" s="844"/>
      <c r="U255" s="844"/>
      <c r="V255" s="844"/>
      <c r="W255" s="844"/>
      <c r="X255" s="844"/>
      <c r="Y255" s="844"/>
      <c r="Z255" s="844"/>
      <c r="AA255" s="844"/>
      <c r="AB255" s="844"/>
      <c r="AC255" s="846"/>
      <c r="AD255" s="844"/>
      <c r="AE255" s="844"/>
      <c r="AF255" s="844"/>
      <c r="AG255" s="844"/>
      <c r="AH255" s="844"/>
      <c r="AI255" s="844"/>
      <c r="AJ255" s="844"/>
      <c r="AK255" s="847"/>
      <c r="AL255" s="844"/>
      <c r="AM255" s="844"/>
      <c r="AN255" s="844"/>
      <c r="AO255" s="844"/>
      <c r="AP255" s="844"/>
      <c r="AQ255" s="844"/>
      <c r="AR255" s="844"/>
      <c r="AS255" s="844"/>
      <c r="AT255" s="462" t="s">
        <v>1117</v>
      </c>
      <c r="AU255" s="844"/>
      <c r="AV255" s="844"/>
      <c r="AW255" s="844"/>
      <c r="AX255" s="844"/>
      <c r="AY255" s="844"/>
      <c r="AZ255" s="844"/>
      <c r="BA255" s="844"/>
    </row>
    <row r="256" ht="15.75" customHeight="1">
      <c r="A256" s="848"/>
      <c r="B256" s="849" t="s">
        <v>6530</v>
      </c>
      <c r="C256" s="860" t="s">
        <v>4716</v>
      </c>
      <c r="D256" s="98" t="s">
        <v>4066</v>
      </c>
      <c r="E256" s="98" t="s">
        <v>1031</v>
      </c>
      <c r="F256" s="852"/>
      <c r="G256" s="98" t="s">
        <v>4716</v>
      </c>
      <c r="H256" s="853"/>
      <c r="I256" s="854"/>
      <c r="J256" s="88" t="s">
        <v>6536</v>
      </c>
      <c r="K256" s="861"/>
      <c r="L256" s="854"/>
      <c r="M256" s="854"/>
      <c r="N256" s="854"/>
      <c r="O256" s="852"/>
      <c r="P256" s="854"/>
      <c r="Q256" s="854"/>
      <c r="R256" s="854"/>
      <c r="S256" s="854"/>
      <c r="T256" s="854"/>
      <c r="U256" s="854"/>
      <c r="V256" s="854"/>
      <c r="W256" s="854"/>
      <c r="X256" s="854"/>
      <c r="Y256" s="854"/>
      <c r="Z256" s="854"/>
      <c r="AA256" s="854"/>
      <c r="AB256" s="854"/>
      <c r="AC256" s="855"/>
      <c r="AD256" s="854"/>
      <c r="AE256" s="854"/>
      <c r="AF256" s="854"/>
      <c r="AG256" s="854"/>
      <c r="AH256" s="854"/>
      <c r="AI256" s="854"/>
      <c r="AJ256" s="854"/>
      <c r="AK256" s="856"/>
      <c r="AL256" s="854"/>
      <c r="AM256" s="854"/>
      <c r="AN256" s="854"/>
      <c r="AO256" s="854"/>
      <c r="AP256" s="854"/>
      <c r="AQ256" s="854"/>
      <c r="AR256" s="854"/>
      <c r="AS256" s="854"/>
      <c r="AT256" s="854"/>
      <c r="AU256" s="854"/>
      <c r="AV256" s="854"/>
      <c r="AW256" s="854"/>
      <c r="AX256" s="854"/>
      <c r="AY256" s="854"/>
      <c r="AZ256" s="854"/>
      <c r="BA256" s="854"/>
    </row>
    <row r="257" ht="15.75" customHeight="1">
      <c r="A257" s="857" t="s">
        <v>6537</v>
      </c>
      <c r="B257" s="862" t="s">
        <v>6538</v>
      </c>
      <c r="C257" s="843" t="s">
        <v>4008</v>
      </c>
      <c r="D257" s="372" t="s">
        <v>4008</v>
      </c>
      <c r="E257" s="863" t="s">
        <v>6539</v>
      </c>
      <c r="F257" s="462"/>
      <c r="G257" s="844"/>
      <c r="H257" s="462"/>
      <c r="I257" s="844"/>
      <c r="J257" s="844"/>
      <c r="K257" s="844"/>
      <c r="L257" s="845" t="s">
        <v>1584</v>
      </c>
      <c r="M257" s="844"/>
      <c r="N257" s="462"/>
      <c r="O257" s="844"/>
      <c r="P257" s="864" t="s">
        <v>5349</v>
      </c>
      <c r="Q257" s="844"/>
      <c r="R257" s="462" t="s">
        <v>6540</v>
      </c>
      <c r="S257" s="844"/>
      <c r="T257" s="865"/>
      <c r="U257" s="844"/>
      <c r="V257" s="844"/>
      <c r="W257" s="844"/>
      <c r="X257" s="844"/>
      <c r="Y257" s="844"/>
      <c r="Z257" s="844"/>
      <c r="AA257" s="844"/>
      <c r="AB257" s="844"/>
      <c r="AC257" s="846"/>
      <c r="AD257" s="844"/>
      <c r="AE257" s="844"/>
      <c r="AF257" s="844"/>
      <c r="AG257" s="844"/>
      <c r="AH257" s="844"/>
      <c r="AI257" s="844"/>
      <c r="AJ257" s="844"/>
      <c r="AK257" s="847"/>
      <c r="AL257" s="844"/>
      <c r="AM257" s="844"/>
      <c r="AN257" s="844"/>
      <c r="AO257" s="844"/>
      <c r="AP257" s="844"/>
      <c r="AQ257" s="844"/>
      <c r="AR257" s="844"/>
      <c r="AS257" s="844"/>
      <c r="AT257" s="462" t="s">
        <v>2164</v>
      </c>
      <c r="AU257" s="844"/>
      <c r="AV257" s="844"/>
      <c r="AW257" s="844"/>
      <c r="AX257" s="844"/>
      <c r="AY257" s="844"/>
      <c r="AZ257" s="844"/>
      <c r="BA257" s="844"/>
    </row>
    <row r="258" ht="15.75" customHeight="1">
      <c r="A258" s="848"/>
      <c r="B258" s="849" t="s">
        <v>6541</v>
      </c>
      <c r="C258" s="860" t="s">
        <v>6493</v>
      </c>
      <c r="D258" s="851" t="s">
        <v>531</v>
      </c>
      <c r="E258" s="514"/>
      <c r="F258" s="852" t="s">
        <v>997</v>
      </c>
      <c r="G258" s="98" t="s">
        <v>6493</v>
      </c>
      <c r="H258" s="851" t="s">
        <v>1080</v>
      </c>
      <c r="I258" s="98" t="s">
        <v>1608</v>
      </c>
      <c r="J258" s="95" t="s">
        <v>1423</v>
      </c>
      <c r="K258" s="854"/>
      <c r="L258" s="853" t="s">
        <v>1460</v>
      </c>
      <c r="M258" s="854"/>
      <c r="N258" s="853" t="s">
        <v>1982</v>
      </c>
      <c r="O258" s="854"/>
      <c r="P258" s="854"/>
      <c r="Q258" s="854"/>
      <c r="R258" s="854"/>
      <c r="S258" s="854"/>
      <c r="T258" s="98" t="s">
        <v>2088</v>
      </c>
      <c r="U258" s="854"/>
      <c r="V258" s="854"/>
      <c r="W258" s="854"/>
      <c r="X258" s="854"/>
      <c r="Y258" s="854"/>
      <c r="Z258" s="854"/>
      <c r="AA258" s="854"/>
      <c r="AB258" s="854"/>
      <c r="AC258" s="855"/>
      <c r="AD258" s="854"/>
      <c r="AE258" s="854"/>
      <c r="AF258" s="854"/>
      <c r="AG258" s="854"/>
      <c r="AH258" s="854"/>
      <c r="AI258" s="854"/>
      <c r="AJ258" s="854"/>
      <c r="AK258" s="856"/>
      <c r="AL258" s="854"/>
      <c r="AM258" s="854"/>
      <c r="AN258" s="854"/>
      <c r="AO258" s="854"/>
      <c r="AP258" s="854"/>
      <c r="AQ258" s="854"/>
      <c r="AR258" s="854"/>
      <c r="AS258" s="854"/>
      <c r="AT258" s="852"/>
      <c r="AU258" s="854"/>
      <c r="AV258" s="854"/>
      <c r="AW258" s="854"/>
      <c r="AX258" s="854"/>
      <c r="AY258" s="854"/>
      <c r="AZ258" s="854"/>
      <c r="BA258" s="854"/>
    </row>
    <row r="259" ht="15.75" customHeight="1">
      <c r="A259" s="841" t="s">
        <v>6542</v>
      </c>
      <c r="B259" s="866" t="s">
        <v>6543</v>
      </c>
      <c r="C259" s="867" t="s">
        <v>2079</v>
      </c>
      <c r="D259" s="372" t="s">
        <v>2079</v>
      </c>
      <c r="E259" s="844"/>
      <c r="F259" s="844"/>
      <c r="G259" s="844"/>
      <c r="H259" s="844"/>
      <c r="I259" s="844"/>
      <c r="J259" s="844"/>
      <c r="K259" s="372" t="s">
        <v>6439</v>
      </c>
      <c r="L259" s="844"/>
      <c r="M259" s="844"/>
      <c r="N259" s="844"/>
      <c r="O259" s="844"/>
      <c r="P259" s="844"/>
      <c r="Q259" s="844"/>
      <c r="R259" s="844"/>
      <c r="S259" s="844"/>
      <c r="T259" s="844"/>
      <c r="U259" s="844"/>
      <c r="V259" s="844"/>
      <c r="W259" s="844"/>
      <c r="X259" s="844"/>
      <c r="Y259" s="844"/>
      <c r="Z259" s="844"/>
      <c r="AA259" s="844"/>
      <c r="AB259" s="844"/>
      <c r="AC259" s="846"/>
      <c r="AD259" s="844"/>
      <c r="AE259" s="844"/>
      <c r="AF259" s="844"/>
      <c r="AG259" s="844"/>
      <c r="AH259" s="844"/>
      <c r="AI259" s="844"/>
      <c r="AJ259" s="844"/>
      <c r="AK259" s="847"/>
      <c r="AL259" s="844"/>
      <c r="AM259" s="844"/>
      <c r="AN259" s="844"/>
      <c r="AO259" s="844"/>
      <c r="AP259" s="844"/>
      <c r="AQ259" s="844"/>
      <c r="AR259" s="844"/>
      <c r="AS259" s="844"/>
      <c r="AT259" s="844"/>
      <c r="AU259" s="844"/>
      <c r="AV259" s="844"/>
      <c r="AW259" s="844"/>
      <c r="AX259" s="844"/>
      <c r="AY259" s="844"/>
      <c r="AZ259" s="844"/>
      <c r="BA259" s="844"/>
    </row>
    <row r="260" ht="15.75" customHeight="1">
      <c r="A260" s="868"/>
      <c r="B260" s="868" t="s">
        <v>6544</v>
      </c>
      <c r="C260" s="850" t="s">
        <v>6385</v>
      </c>
      <c r="D260" s="98" t="s">
        <v>1339</v>
      </c>
      <c r="E260" s="854"/>
      <c r="F260" s="854"/>
      <c r="G260" s="854"/>
      <c r="H260" s="854"/>
      <c r="I260" s="854"/>
      <c r="J260" s="854"/>
      <c r="K260" s="98" t="s">
        <v>6385</v>
      </c>
      <c r="L260" s="854"/>
      <c r="M260" s="854"/>
      <c r="N260" s="854"/>
      <c r="O260" s="854"/>
      <c r="P260" s="854"/>
      <c r="Q260" s="854"/>
      <c r="R260" s="854"/>
      <c r="S260" s="854"/>
      <c r="T260" s="854"/>
      <c r="U260" s="854"/>
      <c r="V260" s="854"/>
      <c r="W260" s="854"/>
      <c r="X260" s="854"/>
      <c r="Y260" s="854"/>
      <c r="Z260" s="854"/>
      <c r="AA260" s="854"/>
      <c r="AB260" s="854"/>
      <c r="AC260" s="855"/>
      <c r="AD260" s="854"/>
      <c r="AE260" s="854"/>
      <c r="AF260" s="854"/>
      <c r="AG260" s="854"/>
      <c r="AH260" s="854"/>
      <c r="AI260" s="854"/>
      <c r="AJ260" s="854"/>
      <c r="AK260" s="856"/>
      <c r="AL260" s="854"/>
      <c r="AM260" s="854"/>
      <c r="AN260" s="854"/>
      <c r="AO260" s="854"/>
      <c r="AP260" s="854"/>
      <c r="AQ260" s="854"/>
      <c r="AR260" s="854"/>
      <c r="AS260" s="854"/>
      <c r="AT260" s="854"/>
      <c r="AU260" s="854"/>
      <c r="AV260" s="854"/>
      <c r="AW260" s="854"/>
      <c r="AX260" s="854"/>
      <c r="AY260" s="854"/>
      <c r="AZ260" s="854"/>
      <c r="BA260" s="854"/>
    </row>
    <row r="261" ht="15.75" customHeight="1">
      <c r="A261" s="841" t="s">
        <v>6545</v>
      </c>
      <c r="B261" s="842" t="s">
        <v>6146</v>
      </c>
      <c r="C261" s="843"/>
      <c r="D261" s="869"/>
      <c r="E261" s="869"/>
      <c r="F261" s="844"/>
      <c r="G261" s="844"/>
      <c r="H261" s="844"/>
      <c r="I261" s="844"/>
      <c r="J261" s="844"/>
      <c r="K261" s="844"/>
      <c r="L261" s="844"/>
      <c r="M261" s="844"/>
      <c r="N261" s="844"/>
      <c r="O261" s="844"/>
      <c r="P261" s="844"/>
      <c r="Q261" s="844"/>
      <c r="R261" s="844"/>
      <c r="S261" s="844"/>
      <c r="T261" s="844"/>
      <c r="U261" s="844"/>
      <c r="V261" s="844"/>
      <c r="W261" s="844"/>
      <c r="X261" s="844"/>
      <c r="Y261" s="844"/>
      <c r="Z261" s="844"/>
      <c r="AA261" s="844"/>
      <c r="AB261" s="844"/>
      <c r="AC261" s="846"/>
      <c r="AD261" s="844"/>
      <c r="AE261" s="844"/>
      <c r="AF261" s="844"/>
      <c r="AG261" s="844"/>
      <c r="AH261" s="844"/>
      <c r="AI261" s="844"/>
      <c r="AJ261" s="844"/>
      <c r="AK261" s="847"/>
      <c r="AL261" s="844"/>
      <c r="AM261" s="844"/>
      <c r="AN261" s="844"/>
      <c r="AO261" s="844"/>
      <c r="AP261" s="844"/>
      <c r="AQ261" s="844"/>
      <c r="AR261" s="844"/>
      <c r="AS261" s="844"/>
      <c r="AT261" s="844"/>
      <c r="AU261" s="844"/>
      <c r="AV261" s="844"/>
      <c r="AW261" s="844"/>
      <c r="AX261" s="844"/>
      <c r="AY261" s="844"/>
      <c r="AZ261" s="844"/>
      <c r="BA261" s="844"/>
    </row>
    <row r="262" ht="15.75" customHeight="1">
      <c r="A262" s="841" t="s">
        <v>6546</v>
      </c>
      <c r="B262" s="842"/>
      <c r="C262" s="860"/>
      <c r="D262" s="870"/>
      <c r="E262" s="854"/>
      <c r="F262" s="852"/>
      <c r="G262" s="854"/>
      <c r="H262" s="854"/>
      <c r="I262" s="853" t="s">
        <v>1606</v>
      </c>
      <c r="J262" s="854"/>
      <c r="K262" s="854"/>
      <c r="L262" s="854"/>
      <c r="M262" s="854"/>
      <c r="N262" s="854"/>
      <c r="O262" s="854"/>
      <c r="P262" s="854"/>
      <c r="Q262" s="854"/>
      <c r="R262" s="854"/>
      <c r="S262" s="854"/>
      <c r="T262" s="854"/>
      <c r="U262" s="854"/>
      <c r="V262" s="854"/>
      <c r="W262" s="854"/>
      <c r="X262" s="854"/>
      <c r="Y262" s="854"/>
      <c r="Z262" s="854"/>
      <c r="AA262" s="854"/>
      <c r="AB262" s="854"/>
      <c r="AC262" s="855"/>
      <c r="AD262" s="854"/>
      <c r="AE262" s="854"/>
      <c r="AF262" s="854"/>
      <c r="AG262" s="854"/>
      <c r="AH262" s="854"/>
      <c r="AI262" s="854"/>
      <c r="AJ262" s="854"/>
      <c r="AK262" s="856"/>
      <c r="AL262" s="854"/>
      <c r="AM262" s="854"/>
      <c r="AN262" s="854"/>
      <c r="AO262" s="854"/>
      <c r="AP262" s="854"/>
      <c r="AQ262" s="854"/>
      <c r="AR262" s="854"/>
      <c r="AS262" s="854"/>
      <c r="AT262" s="854"/>
      <c r="AU262" s="854"/>
      <c r="AV262" s="854"/>
      <c r="AW262" s="854"/>
      <c r="AX262" s="854"/>
      <c r="AY262" s="854"/>
      <c r="AZ262" s="854"/>
      <c r="BA262" s="854"/>
    </row>
    <row r="263" ht="15.75" customHeight="1">
      <c r="A263" s="841" t="s">
        <v>6547</v>
      </c>
      <c r="B263" s="842" t="s">
        <v>6548</v>
      </c>
      <c r="C263" s="867" t="s">
        <v>1365</v>
      </c>
      <c r="D263" s="869"/>
      <c r="E263" s="864" t="s">
        <v>1365</v>
      </c>
      <c r="F263" s="844"/>
      <c r="G263" s="844"/>
      <c r="H263" s="844"/>
      <c r="I263" s="844"/>
      <c r="J263" s="844"/>
      <c r="K263" s="844"/>
      <c r="L263" s="844"/>
      <c r="M263" s="844"/>
      <c r="N263" s="844"/>
      <c r="O263" s="844"/>
      <c r="P263" s="844"/>
      <c r="Q263" s="844"/>
      <c r="R263" s="844"/>
      <c r="S263" s="844"/>
      <c r="T263" s="844"/>
      <c r="U263" s="844"/>
      <c r="V263" s="844"/>
      <c r="W263" s="844"/>
      <c r="X263" s="844"/>
      <c r="Y263" s="844"/>
      <c r="Z263" s="844"/>
      <c r="AA263" s="844"/>
      <c r="AB263" s="844"/>
      <c r="AC263" s="846"/>
      <c r="AD263" s="844"/>
      <c r="AE263" s="844"/>
      <c r="AF263" s="844"/>
      <c r="AG263" s="844"/>
      <c r="AH263" s="844"/>
      <c r="AI263" s="844"/>
      <c r="AJ263" s="844"/>
      <c r="AK263" s="847"/>
      <c r="AL263" s="844"/>
      <c r="AM263" s="844"/>
      <c r="AN263" s="844"/>
      <c r="AO263" s="844"/>
      <c r="AP263" s="844"/>
      <c r="AQ263" s="844"/>
      <c r="AR263" s="844"/>
      <c r="AS263" s="844"/>
      <c r="AT263" s="844"/>
      <c r="AU263" s="844"/>
      <c r="AV263" s="844"/>
      <c r="AW263" s="844"/>
      <c r="AX263" s="844"/>
      <c r="AY263" s="844"/>
      <c r="AZ263" s="844"/>
      <c r="BA263" s="844"/>
    </row>
    <row r="264" ht="15.75" customHeight="1">
      <c r="A264" s="848"/>
      <c r="B264" s="849" t="s">
        <v>6549</v>
      </c>
      <c r="C264" s="850" t="s">
        <v>1558</v>
      </c>
      <c r="D264" s="514"/>
      <c r="E264" s="871" t="s">
        <v>1558</v>
      </c>
      <c r="F264" s="854"/>
      <c r="G264" s="854"/>
      <c r="H264" s="854"/>
      <c r="I264" s="854"/>
      <c r="J264" s="854"/>
      <c r="K264" s="854" t="s">
        <v>2928</v>
      </c>
      <c r="L264" s="854"/>
      <c r="M264" s="854"/>
      <c r="N264" s="854"/>
      <c r="O264" s="854"/>
      <c r="P264" s="854"/>
      <c r="Q264" s="854"/>
      <c r="R264" s="854"/>
      <c r="S264" s="854"/>
      <c r="T264" s="854"/>
      <c r="U264" s="854"/>
      <c r="V264" s="854"/>
      <c r="W264" s="854"/>
      <c r="X264" s="854"/>
      <c r="Y264" s="854"/>
      <c r="Z264" s="854"/>
      <c r="AA264" s="854"/>
      <c r="AB264" s="854"/>
      <c r="AC264" s="855"/>
      <c r="AD264" s="854"/>
      <c r="AE264" s="854"/>
      <c r="AF264" s="854"/>
      <c r="AG264" s="854"/>
      <c r="AH264" s="854"/>
      <c r="AI264" s="854"/>
      <c r="AJ264" s="854"/>
      <c r="AK264" s="856"/>
      <c r="AL264" s="854"/>
      <c r="AM264" s="854"/>
      <c r="AN264" s="854"/>
      <c r="AO264" s="854"/>
      <c r="AP264" s="854"/>
      <c r="AQ264" s="854"/>
      <c r="AR264" s="854"/>
      <c r="AS264" s="854"/>
      <c r="AT264" s="854"/>
      <c r="AU264" s="854"/>
      <c r="AV264" s="854"/>
      <c r="AW264" s="854"/>
      <c r="AX264" s="854"/>
      <c r="AY264" s="854"/>
      <c r="AZ264" s="854"/>
      <c r="BA264" s="854"/>
    </row>
    <row r="265" ht="15.75" customHeight="1">
      <c r="A265" s="848"/>
      <c r="B265" s="849" t="s">
        <v>6550</v>
      </c>
      <c r="C265" s="843" t="s">
        <v>1502</v>
      </c>
      <c r="D265" s="869"/>
      <c r="E265" s="844"/>
      <c r="F265" s="462"/>
      <c r="G265" s="844"/>
      <c r="H265" s="858"/>
      <c r="I265" s="844"/>
      <c r="J265" s="858"/>
      <c r="K265" s="372" t="s">
        <v>1502</v>
      </c>
      <c r="L265" s="844"/>
      <c r="M265" s="844"/>
      <c r="N265" s="844"/>
      <c r="O265" s="844"/>
      <c r="P265" s="844"/>
      <c r="Q265" s="844"/>
      <c r="R265" s="844"/>
      <c r="S265" s="844"/>
      <c r="T265" s="844"/>
      <c r="U265" s="844"/>
      <c r="V265" s="844"/>
      <c r="W265" s="844"/>
      <c r="X265" s="844"/>
      <c r="Y265" s="844"/>
      <c r="Z265" s="372" t="s">
        <v>404</v>
      </c>
      <c r="AA265" s="844"/>
      <c r="AB265" s="844"/>
      <c r="AC265" s="846"/>
      <c r="AD265" s="844"/>
      <c r="AE265" s="844"/>
      <c r="AF265" s="844"/>
      <c r="AG265" s="844"/>
      <c r="AH265" s="844"/>
      <c r="AI265" s="844"/>
      <c r="AJ265" s="844"/>
      <c r="AK265" s="847"/>
      <c r="AL265" s="844"/>
      <c r="AM265" s="844"/>
      <c r="AN265" s="844"/>
      <c r="AO265" s="844"/>
      <c r="AP265" s="844"/>
      <c r="AQ265" s="844"/>
      <c r="AR265" s="844"/>
      <c r="AS265" s="844"/>
      <c r="AT265" s="844"/>
      <c r="AU265" s="844"/>
      <c r="AV265" s="844"/>
      <c r="AW265" s="844"/>
      <c r="AX265" s="844"/>
      <c r="AY265" s="844"/>
      <c r="AZ265" s="844"/>
      <c r="BA265" s="844"/>
    </row>
    <row r="266" ht="15.75" customHeight="1">
      <c r="A266" s="841" t="s">
        <v>6551</v>
      </c>
      <c r="B266" s="842"/>
      <c r="C266" s="860"/>
      <c r="D266" s="870"/>
      <c r="E266" s="854"/>
      <c r="F266" s="854"/>
      <c r="G266" s="854"/>
      <c r="H266" s="854"/>
      <c r="I266" s="854"/>
      <c r="J266" s="854"/>
      <c r="K266" s="854"/>
      <c r="L266" s="854"/>
      <c r="M266" s="854"/>
      <c r="N266" s="854"/>
      <c r="O266" s="854"/>
      <c r="P266" s="854"/>
      <c r="Q266" s="854"/>
      <c r="R266" s="854"/>
      <c r="S266" s="854"/>
      <c r="T266" s="854"/>
      <c r="U266" s="854"/>
      <c r="V266" s="854"/>
      <c r="W266" s="854"/>
      <c r="X266" s="854"/>
      <c r="Y266" s="854"/>
      <c r="Z266" s="854"/>
      <c r="AA266" s="854"/>
      <c r="AB266" s="854"/>
      <c r="AC266" s="855"/>
      <c r="AD266" s="854"/>
      <c r="AE266" s="854"/>
      <c r="AF266" s="854"/>
      <c r="AG266" s="854"/>
      <c r="AH266" s="854"/>
      <c r="AI266" s="854"/>
      <c r="AJ266" s="854"/>
      <c r="AK266" s="856"/>
      <c r="AL266" s="854"/>
      <c r="AM266" s="854"/>
      <c r="AN266" s="854"/>
      <c r="AO266" s="854"/>
      <c r="AP266" s="854"/>
      <c r="AQ266" s="854"/>
      <c r="AR266" s="854"/>
      <c r="AS266" s="854"/>
      <c r="AT266" s="854"/>
      <c r="AU266" s="854"/>
      <c r="AV266" s="854"/>
      <c r="AW266" s="854"/>
      <c r="AX266" s="854"/>
      <c r="AY266" s="854"/>
      <c r="AZ266" s="854"/>
      <c r="BA266" s="854"/>
    </row>
    <row r="267" ht="15.75" customHeight="1">
      <c r="A267" s="857" t="s">
        <v>6035</v>
      </c>
      <c r="B267" s="862"/>
      <c r="C267" s="843" t="s">
        <v>636</v>
      </c>
      <c r="D267" s="869"/>
      <c r="E267" s="844"/>
      <c r="F267" s="844"/>
      <c r="G267" s="844"/>
      <c r="H267" s="845" t="s">
        <v>1087</v>
      </c>
      <c r="I267" s="844"/>
      <c r="J267" s="844"/>
      <c r="K267" s="372" t="s">
        <v>1507</v>
      </c>
      <c r="L267" s="844"/>
      <c r="M267" s="372" t="s">
        <v>636</v>
      </c>
      <c r="N267" s="844"/>
      <c r="O267" s="844"/>
      <c r="P267" s="372" t="s">
        <v>1466</v>
      </c>
      <c r="Q267" s="844"/>
      <c r="R267" s="844"/>
      <c r="S267" s="844"/>
      <c r="T267" s="844"/>
      <c r="U267" s="844"/>
      <c r="V267" s="844"/>
      <c r="W267" s="844"/>
      <c r="X267" s="844"/>
      <c r="Y267" s="844"/>
      <c r="Z267" s="844"/>
      <c r="AA267" s="844"/>
      <c r="AB267" s="844"/>
      <c r="AC267" s="846"/>
      <c r="AD267" s="844"/>
      <c r="AE267" s="844"/>
      <c r="AF267" s="844"/>
      <c r="AG267" s="844"/>
      <c r="AH267" s="844"/>
      <c r="AI267" s="844"/>
      <c r="AJ267" s="844"/>
      <c r="AK267" s="847"/>
      <c r="AL267" s="844"/>
      <c r="AM267" s="844"/>
      <c r="AN267" s="844"/>
      <c r="AO267" s="844"/>
      <c r="AP267" s="844"/>
      <c r="AQ267" s="844"/>
      <c r="AR267" s="844"/>
      <c r="AS267" s="844"/>
      <c r="AT267" s="844"/>
      <c r="AU267" s="844"/>
      <c r="AV267" s="844"/>
      <c r="AW267" s="844"/>
      <c r="AX267" s="844"/>
      <c r="AY267" s="844"/>
      <c r="AZ267" s="844"/>
      <c r="BA267" s="844"/>
    </row>
    <row r="268" ht="15.75" customHeight="1">
      <c r="A268" s="841" t="s">
        <v>6552</v>
      </c>
      <c r="B268" s="842"/>
      <c r="C268" s="860"/>
      <c r="D268" s="870"/>
      <c r="E268" s="854"/>
      <c r="F268" s="854"/>
      <c r="G268" s="854"/>
      <c r="H268" s="854"/>
      <c r="I268" s="854"/>
      <c r="J268" s="854"/>
      <c r="K268" s="854"/>
      <c r="L268" s="854"/>
      <c r="M268" s="854"/>
      <c r="N268" s="854"/>
      <c r="O268" s="854"/>
      <c r="P268" s="854"/>
      <c r="Q268" s="854"/>
      <c r="R268" s="854"/>
      <c r="S268" s="854"/>
      <c r="T268" s="854"/>
      <c r="U268" s="854"/>
      <c r="V268" s="854"/>
      <c r="W268" s="854"/>
      <c r="X268" s="854"/>
      <c r="Y268" s="854"/>
      <c r="Z268" s="854"/>
      <c r="AA268" s="854"/>
      <c r="AB268" s="854"/>
      <c r="AC268" s="855"/>
      <c r="AD268" s="854"/>
      <c r="AE268" s="854"/>
      <c r="AF268" s="854"/>
      <c r="AG268" s="854"/>
      <c r="AH268" s="854"/>
      <c r="AI268" s="854"/>
      <c r="AJ268" s="854"/>
      <c r="AK268" s="856"/>
      <c r="AL268" s="854"/>
      <c r="AM268" s="854"/>
      <c r="AN268" s="854"/>
      <c r="AO268" s="854"/>
      <c r="AP268" s="854"/>
      <c r="AQ268" s="854"/>
      <c r="AR268" s="854"/>
      <c r="AS268" s="854"/>
      <c r="AT268" s="854"/>
      <c r="AU268" s="854"/>
      <c r="AV268" s="854"/>
      <c r="AW268" s="854"/>
      <c r="AX268" s="854"/>
      <c r="AY268" s="854"/>
      <c r="AZ268" s="854"/>
      <c r="BA268" s="854"/>
    </row>
    <row r="269" ht="15.75" customHeight="1">
      <c r="A269" s="857" t="s">
        <v>6035</v>
      </c>
      <c r="B269" s="862"/>
      <c r="C269" s="843" t="s">
        <v>632</v>
      </c>
      <c r="D269" s="869"/>
      <c r="E269" s="844"/>
      <c r="F269" s="844"/>
      <c r="G269" s="844"/>
      <c r="H269" s="863" t="s">
        <v>1084</v>
      </c>
      <c r="I269" s="372" t="s">
        <v>1890</v>
      </c>
      <c r="J269" s="152" t="s">
        <v>201</v>
      </c>
      <c r="K269" s="872" t="str">
        <f>HYPERLINK("https://youtu.be/sgOTHqRQcwI","23.00")</f>
        <v>23.00</v>
      </c>
      <c r="L269" s="845" t="s">
        <v>730</v>
      </c>
      <c r="M269" s="844"/>
      <c r="N269" s="844"/>
      <c r="O269" s="844" t="s">
        <v>1077</v>
      </c>
      <c r="P269" s="844"/>
      <c r="Q269" s="844"/>
      <c r="R269" s="844"/>
      <c r="S269" s="844"/>
      <c r="T269" s="844"/>
      <c r="U269" s="844"/>
      <c r="V269" s="844"/>
      <c r="W269" s="844"/>
      <c r="X269" s="844"/>
      <c r="Y269" s="844"/>
      <c r="Z269" s="844"/>
      <c r="AA269" s="844"/>
      <c r="AB269" s="844"/>
      <c r="AC269" s="846"/>
      <c r="AD269" s="844"/>
      <c r="AE269" s="844"/>
      <c r="AF269" s="844"/>
      <c r="AG269" s="844"/>
      <c r="AH269" s="844"/>
      <c r="AI269" s="844"/>
      <c r="AJ269" s="844"/>
      <c r="AK269" s="847"/>
      <c r="AL269" s="844"/>
      <c r="AM269" s="844"/>
      <c r="AN269" s="844"/>
      <c r="AO269" s="844"/>
      <c r="AP269" s="844"/>
      <c r="AQ269" s="844"/>
      <c r="AR269" s="844"/>
      <c r="AS269" s="844"/>
      <c r="AT269" s="844"/>
      <c r="AU269" s="844"/>
      <c r="AV269" s="844"/>
      <c r="AW269" s="844"/>
      <c r="AX269" s="844"/>
      <c r="AY269" s="844"/>
      <c r="AZ269" s="844"/>
      <c r="BA269" s="844"/>
    </row>
    <row r="270" ht="15.75" customHeight="1">
      <c r="A270" s="841" t="s">
        <v>6553</v>
      </c>
      <c r="B270" s="842"/>
      <c r="C270" s="860"/>
      <c r="D270" s="870"/>
      <c r="E270" s="854"/>
      <c r="F270" s="854"/>
      <c r="G270" s="854"/>
      <c r="H270" s="854"/>
      <c r="I270" s="854"/>
      <c r="J270" s="854"/>
      <c r="K270" s="854"/>
      <c r="L270" s="854"/>
      <c r="M270" s="854"/>
      <c r="N270" s="854"/>
      <c r="O270" s="854"/>
      <c r="P270" s="854"/>
      <c r="Q270" s="854"/>
      <c r="R270" s="854"/>
      <c r="S270" s="854"/>
      <c r="T270" s="854"/>
      <c r="U270" s="854"/>
      <c r="V270" s="854"/>
      <c r="W270" s="854"/>
      <c r="X270" s="854"/>
      <c r="Y270" s="854"/>
      <c r="Z270" s="854"/>
      <c r="AA270" s="854"/>
      <c r="AB270" s="854"/>
      <c r="AC270" s="855"/>
      <c r="AD270" s="854"/>
      <c r="AE270" s="854"/>
      <c r="AF270" s="854"/>
      <c r="AG270" s="854"/>
      <c r="AH270" s="854"/>
      <c r="AI270" s="854"/>
      <c r="AJ270" s="854"/>
      <c r="AK270" s="856"/>
      <c r="AL270" s="854"/>
      <c r="AM270" s="854"/>
      <c r="AN270" s="854"/>
      <c r="AO270" s="854"/>
      <c r="AP270" s="854"/>
      <c r="AQ270" s="854"/>
      <c r="AR270" s="854"/>
      <c r="AS270" s="854"/>
      <c r="AT270" s="854"/>
      <c r="AU270" s="854"/>
      <c r="AV270" s="854"/>
      <c r="AW270" s="854"/>
      <c r="AX270" s="854"/>
      <c r="AY270" s="854"/>
      <c r="AZ270" s="854"/>
      <c r="BA270" s="854"/>
    </row>
    <row r="271" ht="15.75" customHeight="1">
      <c r="A271" s="857" t="s">
        <v>6035</v>
      </c>
      <c r="B271" s="862"/>
      <c r="C271" s="843"/>
      <c r="D271" s="869"/>
      <c r="E271" s="844"/>
      <c r="F271" s="844"/>
      <c r="G271" s="844"/>
      <c r="H271" s="844"/>
      <c r="I271" s="844"/>
      <c r="J271" s="844"/>
      <c r="K271" s="844"/>
      <c r="L271" s="844"/>
      <c r="M271" s="844"/>
      <c r="N271" s="844"/>
      <c r="O271" s="844"/>
      <c r="P271" s="844"/>
      <c r="Q271" s="844"/>
      <c r="R271" s="844"/>
      <c r="S271" s="844"/>
      <c r="T271" s="844"/>
      <c r="U271" s="844"/>
      <c r="V271" s="844"/>
      <c r="W271" s="844"/>
      <c r="X271" s="844"/>
      <c r="Y271" s="844"/>
      <c r="Z271" s="844"/>
      <c r="AA271" s="844"/>
      <c r="AB271" s="844"/>
      <c r="AC271" s="846"/>
      <c r="AD271" s="844"/>
      <c r="AE271" s="844"/>
      <c r="AF271" s="844"/>
      <c r="AG271" s="844"/>
      <c r="AH271" s="844"/>
      <c r="AI271" s="844"/>
      <c r="AJ271" s="844"/>
      <c r="AK271" s="847"/>
      <c r="AL271" s="844"/>
      <c r="AM271" s="844"/>
      <c r="AN271" s="844"/>
      <c r="AO271" s="844"/>
      <c r="AP271" s="844"/>
      <c r="AQ271" s="844"/>
      <c r="AR271" s="844"/>
      <c r="AS271" s="844"/>
      <c r="AT271" s="844"/>
      <c r="AU271" s="844"/>
      <c r="AV271" s="844"/>
      <c r="AW271" s="844"/>
      <c r="AX271" s="844"/>
      <c r="AY271" s="844"/>
      <c r="AZ271" s="844"/>
      <c r="BA271" s="844"/>
    </row>
    <row r="272" ht="15.75" customHeight="1">
      <c r="A272" s="857" t="s">
        <v>6041</v>
      </c>
      <c r="B272" s="862"/>
      <c r="C272" s="860"/>
      <c r="D272" s="870"/>
      <c r="E272" s="854"/>
      <c r="F272" s="854"/>
      <c r="G272" s="854"/>
      <c r="H272" s="854"/>
      <c r="I272" s="854"/>
      <c r="J272" s="854"/>
      <c r="K272" s="854"/>
      <c r="L272" s="854"/>
      <c r="M272" s="854"/>
      <c r="N272" s="854"/>
      <c r="O272" s="854"/>
      <c r="P272" s="854"/>
      <c r="Q272" s="854"/>
      <c r="R272" s="854"/>
      <c r="S272" s="854"/>
      <c r="T272" s="854"/>
      <c r="U272" s="854"/>
      <c r="V272" s="854"/>
      <c r="W272" s="854"/>
      <c r="X272" s="854"/>
      <c r="Y272" s="854"/>
      <c r="Z272" s="854"/>
      <c r="AA272" s="854"/>
      <c r="AB272" s="854"/>
      <c r="AC272" s="855"/>
      <c r="AD272" s="854"/>
      <c r="AE272" s="854"/>
      <c r="AF272" s="854"/>
      <c r="AG272" s="854"/>
      <c r="AH272" s="854"/>
      <c r="AI272" s="854"/>
      <c r="AJ272" s="854"/>
      <c r="AK272" s="856"/>
      <c r="AL272" s="854"/>
      <c r="AM272" s="854"/>
      <c r="AN272" s="854"/>
      <c r="AO272" s="854"/>
      <c r="AP272" s="854"/>
      <c r="AQ272" s="854"/>
      <c r="AR272" s="854"/>
      <c r="AS272" s="854"/>
      <c r="AT272" s="854"/>
      <c r="AU272" s="854"/>
      <c r="AV272" s="854"/>
      <c r="AW272" s="854"/>
      <c r="AX272" s="854"/>
      <c r="AY272" s="854"/>
      <c r="AZ272" s="854"/>
      <c r="BA272" s="854"/>
    </row>
    <row r="273" ht="15.75" customHeight="1">
      <c r="A273" s="841" t="s">
        <v>6554</v>
      </c>
      <c r="B273" s="842" t="s">
        <v>6555</v>
      </c>
      <c r="C273" s="843"/>
      <c r="D273" s="869"/>
      <c r="E273" s="844"/>
      <c r="F273" s="844"/>
      <c r="G273" s="844"/>
      <c r="H273" s="844"/>
      <c r="I273" s="844"/>
      <c r="J273" s="844"/>
      <c r="K273" s="844"/>
      <c r="L273" s="844"/>
      <c r="M273" s="844"/>
      <c r="N273" s="844"/>
      <c r="O273" s="844"/>
      <c r="P273" s="844"/>
      <c r="Q273" s="844"/>
      <c r="R273" s="844"/>
      <c r="S273" s="844"/>
      <c r="T273" s="844"/>
      <c r="U273" s="844"/>
      <c r="V273" s="844"/>
      <c r="W273" s="844"/>
      <c r="X273" s="844"/>
      <c r="Y273" s="844"/>
      <c r="Z273" s="844"/>
      <c r="AA273" s="844"/>
      <c r="AB273" s="844"/>
      <c r="AC273" s="846"/>
      <c r="AD273" s="844"/>
      <c r="AE273" s="844"/>
      <c r="AF273" s="844"/>
      <c r="AG273" s="844"/>
      <c r="AH273" s="844"/>
      <c r="AI273" s="844"/>
      <c r="AJ273" s="844"/>
      <c r="AK273" s="847"/>
      <c r="AL273" s="844"/>
      <c r="AM273" s="844"/>
      <c r="AN273" s="844"/>
      <c r="AO273" s="844"/>
      <c r="AP273" s="844"/>
      <c r="AQ273" s="844"/>
      <c r="AR273" s="844"/>
      <c r="AS273" s="844"/>
      <c r="AT273" s="844"/>
      <c r="AU273" s="844"/>
      <c r="AV273" s="844"/>
      <c r="AW273" s="844"/>
      <c r="AX273" s="844"/>
      <c r="AY273" s="844"/>
      <c r="AZ273" s="844"/>
      <c r="BA273" s="844"/>
    </row>
    <row r="274" ht="15.75" customHeight="1">
      <c r="A274" s="848"/>
      <c r="B274" s="849" t="s">
        <v>6556</v>
      </c>
      <c r="C274" s="860"/>
      <c r="D274" s="870"/>
      <c r="E274" s="854"/>
      <c r="F274" s="854"/>
      <c r="G274" s="854"/>
      <c r="H274" s="854"/>
      <c r="I274" s="854"/>
      <c r="J274" s="854"/>
      <c r="K274" s="854"/>
      <c r="L274" s="854"/>
      <c r="M274" s="854"/>
      <c r="N274" s="854"/>
      <c r="O274" s="854"/>
      <c r="P274" s="854"/>
      <c r="Q274" s="854"/>
      <c r="R274" s="854"/>
      <c r="S274" s="854"/>
      <c r="T274" s="854"/>
      <c r="U274" s="854"/>
      <c r="V274" s="854"/>
      <c r="W274" s="854"/>
      <c r="X274" s="854"/>
      <c r="Y274" s="854"/>
      <c r="Z274" s="854"/>
      <c r="AA274" s="854"/>
      <c r="AB274" s="854"/>
      <c r="AC274" s="855"/>
      <c r="AD274" s="854"/>
      <c r="AE274" s="854"/>
      <c r="AF274" s="854"/>
      <c r="AG274" s="854"/>
      <c r="AH274" s="854"/>
      <c r="AI274" s="854"/>
      <c r="AJ274" s="854"/>
      <c r="AK274" s="856"/>
      <c r="AL274" s="854"/>
      <c r="AM274" s="854"/>
      <c r="AN274" s="854"/>
      <c r="AO274" s="854"/>
      <c r="AP274" s="854"/>
      <c r="AQ274" s="854"/>
      <c r="AR274" s="854"/>
      <c r="AS274" s="854"/>
      <c r="AT274" s="854"/>
      <c r="AU274" s="854"/>
      <c r="AV274" s="854"/>
      <c r="AW274" s="854"/>
      <c r="AX274" s="854"/>
      <c r="AY274" s="854"/>
      <c r="AZ274" s="854"/>
      <c r="BA274" s="854"/>
    </row>
    <row r="275" ht="15.75" customHeight="1">
      <c r="A275" s="857" t="s">
        <v>6035</v>
      </c>
      <c r="B275" s="862"/>
      <c r="C275" s="843" t="s">
        <v>2623</v>
      </c>
      <c r="D275" s="372" t="s">
        <v>2623</v>
      </c>
      <c r="E275" s="844"/>
      <c r="F275" s="844"/>
      <c r="G275" s="844"/>
      <c r="H275" s="844"/>
      <c r="I275" s="844"/>
      <c r="J275" s="844"/>
      <c r="K275" s="844" t="s">
        <v>6557</v>
      </c>
      <c r="L275" s="844"/>
      <c r="M275" s="844"/>
      <c r="N275" s="844"/>
      <c r="O275" s="844"/>
      <c r="P275" s="844"/>
      <c r="Q275" s="844"/>
      <c r="R275" s="844"/>
      <c r="S275" s="844"/>
      <c r="T275" s="844"/>
      <c r="U275" s="844"/>
      <c r="V275" s="844"/>
      <c r="W275" s="844"/>
      <c r="X275" s="844"/>
      <c r="Y275" s="844"/>
      <c r="Z275" s="844"/>
      <c r="AA275" s="844"/>
      <c r="AB275" s="844"/>
      <c r="AC275" s="846"/>
      <c r="AD275" s="844"/>
      <c r="AE275" s="844"/>
      <c r="AF275" s="844"/>
      <c r="AG275" s="844"/>
      <c r="AH275" s="844"/>
      <c r="AI275" s="844"/>
      <c r="AJ275" s="844"/>
      <c r="AK275" s="847"/>
      <c r="AL275" s="844"/>
      <c r="AM275" s="844"/>
      <c r="AN275" s="844"/>
      <c r="AO275" s="844"/>
      <c r="AP275" s="844"/>
      <c r="AQ275" s="844"/>
      <c r="AR275" s="844"/>
      <c r="AS275" s="844"/>
      <c r="AT275" s="844"/>
      <c r="AU275" s="844"/>
      <c r="AV275" s="844"/>
      <c r="AW275" s="844"/>
      <c r="AX275" s="844"/>
      <c r="AY275" s="844"/>
      <c r="AZ275" s="844"/>
      <c r="BA275" s="844"/>
    </row>
    <row r="276" ht="15.75" customHeight="1">
      <c r="A276" s="841" t="s">
        <v>84</v>
      </c>
      <c r="B276" s="873"/>
      <c r="C276" s="860"/>
      <c r="D276" s="870"/>
      <c r="E276" s="854"/>
      <c r="F276" s="854"/>
      <c r="G276" s="854"/>
      <c r="H276" s="874"/>
      <c r="I276" s="98" t="s">
        <v>541</v>
      </c>
      <c r="J276" s="162"/>
      <c r="K276" s="854"/>
      <c r="L276" s="853" t="s">
        <v>1944</v>
      </c>
      <c r="M276" s="854"/>
      <c r="N276" s="854"/>
      <c r="O276" s="854" t="s">
        <v>4282</v>
      </c>
      <c r="P276" s="854"/>
      <c r="Q276" s="854"/>
      <c r="R276" s="854"/>
      <c r="S276" s="854"/>
      <c r="T276" s="854"/>
      <c r="U276" s="854"/>
      <c r="V276" s="854"/>
      <c r="W276" s="854"/>
      <c r="X276" s="854"/>
      <c r="Y276" s="854"/>
      <c r="Z276" s="854"/>
      <c r="AA276" s="854"/>
      <c r="AB276" s="854"/>
      <c r="AC276" s="855"/>
      <c r="AD276" s="854"/>
      <c r="AE276" s="854"/>
      <c r="AF276" s="854"/>
      <c r="AG276" s="854"/>
      <c r="AH276" s="854"/>
      <c r="AI276" s="854"/>
      <c r="AJ276" s="854"/>
      <c r="AK276" s="856"/>
      <c r="AL276" s="854"/>
      <c r="AM276" s="854"/>
      <c r="AN276" s="854"/>
      <c r="AO276" s="854"/>
      <c r="AP276" s="854"/>
      <c r="AQ276" s="854"/>
      <c r="AR276" s="854"/>
      <c r="AS276" s="854"/>
      <c r="AT276" s="854"/>
      <c r="AU276" s="854"/>
      <c r="AV276" s="854"/>
      <c r="AW276" s="854"/>
      <c r="AX276" s="854"/>
      <c r="AY276" s="854"/>
      <c r="AZ276" s="854"/>
      <c r="BA276" s="854"/>
    </row>
    <row r="277" ht="15.75" customHeight="1">
      <c r="A277" s="841" t="s">
        <v>6558</v>
      </c>
      <c r="B277" s="873"/>
      <c r="C277" s="843" t="str">
        <f>HYPERLINK("https://youtu.be/GGOAh-nV2rg","25.61")</f>
        <v>25.61</v>
      </c>
      <c r="D277" s="869"/>
      <c r="E277" s="844"/>
      <c r="F277" s="844"/>
      <c r="G277" s="844"/>
      <c r="H277" s="858"/>
      <c r="I277" s="844"/>
      <c r="J277" s="844"/>
      <c r="K277" s="872" t="str">
        <f>HYPERLINK("https://youtu.be/GGOAh-nV2rg","25.61")</f>
        <v>25.61</v>
      </c>
      <c r="L277" s="844"/>
      <c r="M277" s="844"/>
      <c r="N277" s="844"/>
      <c r="O277" s="844"/>
      <c r="P277" s="844"/>
      <c r="Q277" s="844"/>
      <c r="R277" s="844"/>
      <c r="S277" s="844"/>
      <c r="T277" s="844"/>
      <c r="U277" s="844"/>
      <c r="V277" s="844"/>
      <c r="W277" s="844"/>
      <c r="X277" s="844"/>
      <c r="Y277" s="844"/>
      <c r="Z277" s="844"/>
      <c r="AA277" s="844"/>
      <c r="AB277" s="844"/>
      <c r="AC277" s="846"/>
      <c r="AD277" s="844"/>
      <c r="AE277" s="844"/>
      <c r="AF277" s="844"/>
      <c r="AG277" s="844"/>
      <c r="AH277" s="844"/>
      <c r="AI277" s="844"/>
      <c r="AJ277" s="844"/>
      <c r="AK277" s="847"/>
      <c r="AL277" s="844"/>
      <c r="AM277" s="844"/>
      <c r="AN277" s="844"/>
      <c r="AO277" s="844"/>
      <c r="AP277" s="844"/>
      <c r="AQ277" s="844"/>
      <c r="AR277" s="844"/>
      <c r="AS277" s="844"/>
      <c r="AT277" s="844"/>
      <c r="AU277" s="844"/>
      <c r="AV277" s="844"/>
      <c r="AW277" s="844"/>
      <c r="AX277" s="844"/>
      <c r="AY277" s="844"/>
      <c r="AZ277" s="844"/>
      <c r="BA277" s="844"/>
    </row>
    <row r="278" ht="15.75" customHeight="1">
      <c r="A278" s="841" t="s">
        <v>6559</v>
      </c>
      <c r="B278" s="873"/>
      <c r="C278" s="860"/>
      <c r="D278" s="870"/>
      <c r="E278" s="854"/>
      <c r="F278" s="854"/>
      <c r="G278" s="854"/>
      <c r="H278" s="854"/>
      <c r="I278" s="854"/>
      <c r="J278" s="854"/>
      <c r="K278" s="854"/>
      <c r="L278" s="854"/>
      <c r="M278" s="854"/>
      <c r="N278" s="854"/>
      <c r="O278" s="854"/>
      <c r="P278" s="854"/>
      <c r="Q278" s="854"/>
      <c r="R278" s="854"/>
      <c r="S278" s="854"/>
      <c r="T278" s="854"/>
      <c r="U278" s="854"/>
      <c r="V278" s="854"/>
      <c r="W278" s="854"/>
      <c r="X278" s="854"/>
      <c r="Y278" s="854"/>
      <c r="Z278" s="854"/>
      <c r="AA278" s="854"/>
      <c r="AB278" s="854"/>
      <c r="AC278" s="855"/>
      <c r="AD278" s="854"/>
      <c r="AE278" s="854"/>
      <c r="AF278" s="854"/>
      <c r="AG278" s="854"/>
      <c r="AH278" s="854"/>
      <c r="AI278" s="854"/>
      <c r="AJ278" s="854"/>
      <c r="AK278" s="856"/>
      <c r="AL278" s="854"/>
      <c r="AM278" s="854"/>
      <c r="AN278" s="854"/>
      <c r="AO278" s="854"/>
      <c r="AP278" s="854"/>
      <c r="AQ278" s="854"/>
      <c r="AR278" s="854"/>
      <c r="AS278" s="854"/>
      <c r="AT278" s="854"/>
      <c r="AU278" s="854"/>
      <c r="AV278" s="854"/>
      <c r="AW278" s="854"/>
      <c r="AX278" s="854"/>
      <c r="AY278" s="854"/>
      <c r="AZ278" s="854"/>
      <c r="BA278" s="854"/>
    </row>
    <row r="279" ht="15.75" customHeight="1">
      <c r="A279" s="857" t="s">
        <v>6560</v>
      </c>
      <c r="B279" s="862" t="s">
        <v>6561</v>
      </c>
      <c r="C279" s="867" t="s">
        <v>1014</v>
      </c>
      <c r="D279" s="869"/>
      <c r="E279" s="844"/>
      <c r="F279" s="844"/>
      <c r="G279" s="844"/>
      <c r="H279" s="844"/>
      <c r="I279" s="844"/>
      <c r="J279" s="844"/>
      <c r="K279" s="372" t="s">
        <v>1014</v>
      </c>
      <c r="L279" s="844"/>
      <c r="M279" s="844"/>
      <c r="N279" s="844"/>
      <c r="O279" s="844"/>
      <c r="P279" s="844"/>
      <c r="Q279" s="844"/>
      <c r="R279" s="844"/>
      <c r="S279" s="844"/>
      <c r="T279" s="844"/>
      <c r="U279" s="844"/>
      <c r="V279" s="844"/>
      <c r="W279" s="844"/>
      <c r="X279" s="844"/>
      <c r="Y279" s="844"/>
      <c r="Z279" s="844"/>
      <c r="AA279" s="844"/>
      <c r="AB279" s="844"/>
      <c r="AC279" s="846"/>
      <c r="AD279" s="845" t="s">
        <v>2286</v>
      </c>
      <c r="AE279" s="844"/>
      <c r="AF279" s="844"/>
      <c r="AG279" s="844"/>
      <c r="AH279" s="844"/>
      <c r="AI279" s="844"/>
      <c r="AJ279" s="844"/>
      <c r="AK279" s="847"/>
      <c r="AL279" s="844"/>
      <c r="AM279" s="844"/>
      <c r="AN279" s="844"/>
      <c r="AO279" s="844"/>
      <c r="AP279" s="844"/>
      <c r="AQ279" s="844"/>
      <c r="AR279" s="844"/>
      <c r="AS279" s="844"/>
      <c r="AT279" s="844"/>
      <c r="AU279" s="844"/>
      <c r="AV279" s="844"/>
      <c r="AW279" s="844"/>
      <c r="AX279" s="844"/>
      <c r="AY279" s="844"/>
      <c r="AZ279" s="844"/>
      <c r="BA279" s="844"/>
    </row>
    <row r="280" ht="15.75" customHeight="1">
      <c r="A280" s="848"/>
      <c r="B280" s="868" t="s">
        <v>6562</v>
      </c>
      <c r="C280" s="850" t="s">
        <v>4212</v>
      </c>
      <c r="D280" s="513" t="s">
        <v>3754</v>
      </c>
      <c r="E280" s="854"/>
      <c r="F280" s="875" t="s">
        <v>6074</v>
      </c>
      <c r="G280" s="854"/>
      <c r="H280" s="854"/>
      <c r="I280" s="854"/>
      <c r="J280" s="854"/>
      <c r="K280" s="98" t="s">
        <v>4212</v>
      </c>
      <c r="L280" s="854"/>
      <c r="M280" s="854"/>
      <c r="N280" s="854"/>
      <c r="O280" s="854"/>
      <c r="P280" s="854"/>
      <c r="Q280" s="854"/>
      <c r="R280" s="854"/>
      <c r="S280" s="854"/>
      <c r="T280" s="854"/>
      <c r="U280" s="854"/>
      <c r="V280" s="854"/>
      <c r="W280" s="854"/>
      <c r="X280" s="854"/>
      <c r="Y280" s="854"/>
      <c r="Z280" s="854"/>
      <c r="AA280" s="854"/>
      <c r="AB280" s="854"/>
      <c r="AC280" s="855"/>
      <c r="AD280" s="854"/>
      <c r="AE280" s="854"/>
      <c r="AF280" s="854"/>
      <c r="AG280" s="854"/>
      <c r="AH280" s="854"/>
      <c r="AI280" s="854"/>
      <c r="AJ280" s="854"/>
      <c r="AK280" s="856"/>
      <c r="AL280" s="854"/>
      <c r="AM280" s="854"/>
      <c r="AN280" s="854"/>
      <c r="AO280" s="854"/>
      <c r="AP280" s="854"/>
      <c r="AQ280" s="854"/>
      <c r="AR280" s="854"/>
      <c r="AS280" s="854"/>
      <c r="AT280" s="854"/>
      <c r="AU280" s="854"/>
      <c r="AV280" s="854"/>
      <c r="AW280" s="854"/>
      <c r="AX280" s="854"/>
      <c r="AY280" s="854"/>
      <c r="AZ280" s="854"/>
      <c r="BA280" s="854"/>
    </row>
    <row r="281" ht="15.75" customHeight="1">
      <c r="A281" s="841" t="s">
        <v>6563</v>
      </c>
      <c r="B281" s="873"/>
      <c r="C281" s="867" t="s">
        <v>6564</v>
      </c>
      <c r="D281" s="869"/>
      <c r="E281" s="844"/>
      <c r="F281" s="844"/>
      <c r="G281" s="844"/>
      <c r="H281" s="845"/>
      <c r="I281" s="845" t="s">
        <v>1610</v>
      </c>
      <c r="J281" s="844"/>
      <c r="K281" s="372" t="s">
        <v>6564</v>
      </c>
      <c r="L281" s="844"/>
      <c r="M281" s="844"/>
      <c r="N281" s="844"/>
      <c r="O281" s="844"/>
      <c r="P281" s="844"/>
      <c r="Q281" s="844"/>
      <c r="R281" s="844"/>
      <c r="S281" s="844"/>
      <c r="T281" s="844"/>
      <c r="U281" s="844"/>
      <c r="V281" s="844"/>
      <c r="W281" s="844"/>
      <c r="X281" s="844"/>
      <c r="Y281" s="844"/>
      <c r="Z281" s="844"/>
      <c r="AA281" s="844"/>
      <c r="AB281" s="844"/>
      <c r="AC281" s="846"/>
      <c r="AD281" s="844"/>
      <c r="AE281" s="844"/>
      <c r="AF281" s="844"/>
      <c r="AG281" s="844"/>
      <c r="AH281" s="844"/>
      <c r="AI281" s="844"/>
      <c r="AJ281" s="844"/>
      <c r="AK281" s="847"/>
      <c r="AL281" s="844"/>
      <c r="AM281" s="844"/>
      <c r="AN281" s="844"/>
      <c r="AO281" s="844"/>
      <c r="AP281" s="844"/>
      <c r="AQ281" s="844"/>
      <c r="AR281" s="844"/>
      <c r="AS281" s="844"/>
      <c r="AT281" s="844"/>
      <c r="AU281" s="844"/>
      <c r="AV281" s="844"/>
      <c r="AW281" s="844"/>
      <c r="AX281" s="844"/>
      <c r="AY281" s="844"/>
      <c r="AZ281" s="844"/>
      <c r="BA281" s="844"/>
    </row>
    <row r="282" ht="15.75" customHeight="1">
      <c r="A282" s="841" t="s">
        <v>6565</v>
      </c>
      <c r="B282" s="873"/>
      <c r="C282" s="860"/>
      <c r="D282" s="870"/>
      <c r="E282" s="854"/>
      <c r="F282" s="854"/>
      <c r="G282" s="854"/>
      <c r="H282" s="854"/>
      <c r="I282" s="854"/>
      <c r="J282" s="854"/>
      <c r="K282" s="854"/>
      <c r="L282" s="854"/>
      <c r="M282" s="854"/>
      <c r="N282" s="854"/>
      <c r="O282" s="854"/>
      <c r="P282" s="854"/>
      <c r="Q282" s="854"/>
      <c r="R282" s="854"/>
      <c r="S282" s="854"/>
      <c r="T282" s="854"/>
      <c r="U282" s="854"/>
      <c r="V282" s="854"/>
      <c r="W282" s="854"/>
      <c r="X282" s="854"/>
      <c r="Y282" s="854"/>
      <c r="Z282" s="854"/>
      <c r="AA282" s="854"/>
      <c r="AB282" s="854"/>
      <c r="AC282" s="855"/>
      <c r="AD282" s="854"/>
      <c r="AE282" s="854"/>
      <c r="AF282" s="854"/>
      <c r="AG282" s="854"/>
      <c r="AH282" s="854"/>
      <c r="AI282" s="854"/>
      <c r="AJ282" s="854"/>
      <c r="AK282" s="856"/>
      <c r="AL282" s="854"/>
      <c r="AM282" s="854"/>
      <c r="AN282" s="854"/>
      <c r="AO282" s="854"/>
      <c r="AP282" s="854"/>
      <c r="AQ282" s="854"/>
      <c r="AR282" s="854"/>
      <c r="AS282" s="854"/>
      <c r="AT282" s="854"/>
      <c r="AU282" s="854"/>
      <c r="AV282" s="854"/>
      <c r="AW282" s="854"/>
      <c r="AX282" s="854"/>
      <c r="AY282" s="854"/>
      <c r="AZ282" s="854"/>
      <c r="BA282" s="854"/>
    </row>
    <row r="283" ht="15.75" customHeight="1">
      <c r="A283" s="857" t="s">
        <v>6566</v>
      </c>
      <c r="B283" s="862"/>
      <c r="C283" s="843"/>
      <c r="D283" s="869"/>
      <c r="E283" s="844"/>
      <c r="F283" s="844"/>
      <c r="G283" s="844"/>
      <c r="H283" s="844"/>
      <c r="I283" s="844"/>
      <c r="J283" s="844"/>
      <c r="K283" s="844"/>
      <c r="L283" s="844"/>
      <c r="M283" s="844"/>
      <c r="N283" s="844"/>
      <c r="O283" s="844"/>
      <c r="P283" s="844"/>
      <c r="Q283" s="844"/>
      <c r="R283" s="844"/>
      <c r="S283" s="844"/>
      <c r="T283" s="844"/>
      <c r="U283" s="844"/>
      <c r="V283" s="844"/>
      <c r="W283" s="844"/>
      <c r="X283" s="844"/>
      <c r="Y283" s="844"/>
      <c r="Z283" s="844"/>
      <c r="AA283" s="844"/>
      <c r="AB283" s="844"/>
      <c r="AC283" s="846"/>
      <c r="AD283" s="844"/>
      <c r="AE283" s="844"/>
      <c r="AF283" s="844"/>
      <c r="AG283" s="844"/>
      <c r="AH283" s="844"/>
      <c r="AI283" s="844"/>
      <c r="AJ283" s="844"/>
      <c r="AK283" s="847"/>
      <c r="AL283" s="844"/>
      <c r="AM283" s="844"/>
      <c r="AN283" s="844"/>
      <c r="AO283" s="844"/>
      <c r="AP283" s="844"/>
      <c r="AQ283" s="844"/>
      <c r="AR283" s="844"/>
      <c r="AS283" s="844"/>
      <c r="AT283" s="844"/>
      <c r="AU283" s="844"/>
      <c r="AV283" s="844"/>
      <c r="AW283" s="844"/>
      <c r="AX283" s="844"/>
      <c r="AY283" s="844"/>
      <c r="AZ283" s="844"/>
      <c r="BA283" s="844"/>
    </row>
    <row r="284" ht="15.75" customHeight="1">
      <c r="A284" s="841" t="s">
        <v>6567</v>
      </c>
      <c r="B284" s="873"/>
      <c r="C284" s="860"/>
      <c r="D284" s="870"/>
      <c r="E284" s="854"/>
      <c r="F284" s="854"/>
      <c r="G284" s="854"/>
      <c r="H284" s="853"/>
      <c r="I284" s="854"/>
      <c r="J284" s="854"/>
      <c r="K284" s="854"/>
      <c r="L284" s="854"/>
      <c r="M284" s="854"/>
      <c r="N284" s="854"/>
      <c r="O284" s="854"/>
      <c r="P284" s="854"/>
      <c r="Q284" s="854"/>
      <c r="R284" s="854"/>
      <c r="S284" s="854"/>
      <c r="T284" s="854"/>
      <c r="U284" s="854"/>
      <c r="V284" s="854"/>
      <c r="W284" s="854"/>
      <c r="X284" s="854"/>
      <c r="Y284" s="854"/>
      <c r="Z284" s="854"/>
      <c r="AA284" s="854"/>
      <c r="AB284" s="854"/>
      <c r="AC284" s="855"/>
      <c r="AD284" s="854"/>
      <c r="AE284" s="854"/>
      <c r="AF284" s="854"/>
      <c r="AG284" s="854"/>
      <c r="AH284" s="854"/>
      <c r="AI284" s="854"/>
      <c r="AJ284" s="854"/>
      <c r="AK284" s="856"/>
      <c r="AL284" s="854"/>
      <c r="AM284" s="854"/>
      <c r="AN284" s="854"/>
      <c r="AO284" s="854"/>
      <c r="AP284" s="854"/>
      <c r="AQ284" s="854"/>
      <c r="AR284" s="854"/>
      <c r="AS284" s="854"/>
      <c r="AT284" s="854"/>
      <c r="AU284" s="854"/>
      <c r="AV284" s="854"/>
      <c r="AW284" s="854"/>
      <c r="AX284" s="854"/>
      <c r="AY284" s="854"/>
      <c r="AZ284" s="854"/>
      <c r="BA284" s="854"/>
    </row>
    <row r="285" ht="15.75" customHeight="1">
      <c r="A285" s="841" t="s">
        <v>6568</v>
      </c>
      <c r="B285" s="842" t="s">
        <v>6023</v>
      </c>
      <c r="C285" s="843"/>
      <c r="D285" s="869"/>
      <c r="E285" s="844"/>
      <c r="F285" s="844"/>
      <c r="G285" s="844"/>
      <c r="H285" s="844"/>
      <c r="I285" s="844"/>
      <c r="J285" s="844"/>
      <c r="K285" s="859"/>
      <c r="L285" s="844"/>
      <c r="M285" s="844"/>
      <c r="N285" s="844"/>
      <c r="O285" s="844"/>
      <c r="P285" s="844"/>
      <c r="Q285" s="844"/>
      <c r="R285" s="844"/>
      <c r="S285" s="844"/>
      <c r="T285" s="844"/>
      <c r="U285" s="844"/>
      <c r="V285" s="844"/>
      <c r="W285" s="844"/>
      <c r="X285" s="844"/>
      <c r="Y285" s="844"/>
      <c r="Z285" s="844"/>
      <c r="AA285" s="844"/>
      <c r="AB285" s="844"/>
      <c r="AC285" s="846"/>
      <c r="AD285" s="844"/>
      <c r="AE285" s="844"/>
      <c r="AF285" s="844"/>
      <c r="AG285" s="844"/>
      <c r="AH285" s="844"/>
      <c r="AI285" s="844"/>
      <c r="AJ285" s="844"/>
      <c r="AK285" s="847"/>
      <c r="AL285" s="844"/>
      <c r="AM285" s="844"/>
      <c r="AN285" s="844"/>
      <c r="AO285" s="844"/>
      <c r="AP285" s="844"/>
      <c r="AQ285" s="844"/>
      <c r="AR285" s="844"/>
      <c r="AS285" s="844"/>
      <c r="AT285" s="844"/>
      <c r="AU285" s="844"/>
      <c r="AV285" s="844"/>
      <c r="AW285" s="844"/>
      <c r="AX285" s="844"/>
      <c r="AY285" s="844"/>
      <c r="AZ285" s="844"/>
      <c r="BA285" s="844"/>
    </row>
    <row r="286" ht="15.75" customHeight="1">
      <c r="A286" s="848"/>
      <c r="B286" s="849" t="s">
        <v>6569</v>
      </c>
      <c r="C286" s="860"/>
      <c r="D286" s="870"/>
      <c r="E286" s="854"/>
      <c r="F286" s="854"/>
      <c r="G286" s="854"/>
      <c r="H286" s="874"/>
      <c r="I286" s="854"/>
      <c r="J286" s="854"/>
      <c r="K286" s="861"/>
      <c r="L286" s="854"/>
      <c r="M286" s="854"/>
      <c r="N286" s="854"/>
      <c r="O286" s="854" t="s">
        <v>6570</v>
      </c>
      <c r="P286" s="854"/>
      <c r="Q286" s="854"/>
      <c r="R286" s="854"/>
      <c r="S286" s="854"/>
      <c r="T286" s="854"/>
      <c r="U286" s="854"/>
      <c r="V286" s="854"/>
      <c r="W286" s="854"/>
      <c r="X286" s="854"/>
      <c r="Y286" s="854"/>
      <c r="Z286" s="854"/>
      <c r="AA286" s="854"/>
      <c r="AB286" s="854"/>
      <c r="AC286" s="855"/>
      <c r="AD286" s="854"/>
      <c r="AE286" s="854"/>
      <c r="AF286" s="854"/>
      <c r="AG286" s="854"/>
      <c r="AH286" s="854"/>
      <c r="AI286" s="854"/>
      <c r="AJ286" s="854"/>
      <c r="AK286" s="856"/>
      <c r="AL286" s="854"/>
      <c r="AM286" s="854"/>
      <c r="AN286" s="854"/>
      <c r="AO286" s="854"/>
      <c r="AP286" s="854"/>
      <c r="AQ286" s="854"/>
      <c r="AR286" s="854"/>
      <c r="AS286" s="854"/>
      <c r="AT286" s="854"/>
      <c r="AU286" s="854"/>
      <c r="AV286" s="854"/>
      <c r="AW286" s="854"/>
      <c r="AX286" s="854"/>
      <c r="AY286" s="854"/>
      <c r="AZ286" s="854"/>
      <c r="BA286" s="854"/>
    </row>
    <row r="287" ht="15.75" customHeight="1">
      <c r="A287" s="841" t="s">
        <v>70</v>
      </c>
      <c r="B287" s="842" t="s">
        <v>6146</v>
      </c>
      <c r="C287" s="843"/>
      <c r="D287" s="869"/>
      <c r="E287" s="844"/>
      <c r="F287" s="844"/>
      <c r="G287" s="844"/>
      <c r="H287" s="844"/>
      <c r="I287" s="844"/>
      <c r="J287" s="844"/>
      <c r="K287" s="462" t="s">
        <v>392</v>
      </c>
      <c r="L287" s="844"/>
      <c r="M287" s="844"/>
      <c r="N287" s="844"/>
      <c r="O287" s="844"/>
      <c r="P287" s="844"/>
      <c r="Q287" s="844"/>
      <c r="R287" s="844"/>
      <c r="S287" s="844"/>
      <c r="T287" s="844"/>
      <c r="U287" s="844"/>
      <c r="V287" s="844"/>
      <c r="W287" s="844"/>
      <c r="X287" s="844"/>
      <c r="Y287" s="844"/>
      <c r="Z287" s="844"/>
      <c r="AA287" s="844"/>
      <c r="AB287" s="844"/>
      <c r="AC287" s="846"/>
      <c r="AD287" s="844"/>
      <c r="AE287" s="844"/>
      <c r="AF287" s="844"/>
      <c r="AG287" s="844"/>
      <c r="AH287" s="844"/>
      <c r="AI287" s="844"/>
      <c r="AJ287" s="844"/>
      <c r="AK287" s="847"/>
      <c r="AL287" s="844"/>
      <c r="AM287" s="844"/>
      <c r="AN287" s="844"/>
      <c r="AO287" s="844"/>
      <c r="AP287" s="844"/>
      <c r="AQ287" s="844"/>
      <c r="AR287" s="844"/>
      <c r="AS287" s="844"/>
      <c r="AT287" s="844"/>
      <c r="AU287" s="844"/>
      <c r="AV287" s="844"/>
      <c r="AW287" s="844"/>
      <c r="AX287" s="844"/>
      <c r="AY287" s="844"/>
      <c r="AZ287" s="844"/>
      <c r="BA287" s="844"/>
    </row>
    <row r="288" ht="15.75" customHeight="1">
      <c r="A288" s="841" t="s">
        <v>71</v>
      </c>
      <c r="B288" s="842" t="s">
        <v>6146</v>
      </c>
      <c r="C288" s="850" t="s">
        <v>1641</v>
      </c>
      <c r="D288" s="870"/>
      <c r="E288" s="854"/>
      <c r="F288" s="854"/>
      <c r="G288" s="854"/>
      <c r="H288" s="854"/>
      <c r="I288" s="854"/>
      <c r="J288" s="854"/>
      <c r="K288" s="98" t="s">
        <v>1641</v>
      </c>
      <c r="L288" s="854"/>
      <c r="M288" s="854"/>
      <c r="N288" s="854"/>
      <c r="O288" s="854" t="s">
        <v>4196</v>
      </c>
      <c r="P288" s="854"/>
      <c r="Q288" s="854"/>
      <c r="R288" s="854"/>
      <c r="S288" s="854"/>
      <c r="T288" s="854"/>
      <c r="U288" s="854"/>
      <c r="V288" s="854"/>
      <c r="W288" s="854"/>
      <c r="X288" s="854"/>
      <c r="Y288" s="854"/>
      <c r="Z288" s="854"/>
      <c r="AA288" s="854"/>
      <c r="AB288" s="854"/>
      <c r="AC288" s="855"/>
      <c r="AD288" s="854"/>
      <c r="AE288" s="854"/>
      <c r="AF288" s="854"/>
      <c r="AG288" s="854"/>
      <c r="AH288" s="854"/>
      <c r="AI288" s="854"/>
      <c r="AJ288" s="854"/>
      <c r="AK288" s="856"/>
      <c r="AL288" s="854"/>
      <c r="AM288" s="854"/>
      <c r="AN288" s="854"/>
      <c r="AO288" s="854"/>
      <c r="AP288" s="854"/>
      <c r="AQ288" s="854"/>
      <c r="AR288" s="854"/>
      <c r="AS288" s="854"/>
      <c r="AT288" s="854"/>
      <c r="AU288" s="854"/>
      <c r="AV288" s="854"/>
      <c r="AW288" s="854"/>
      <c r="AX288" s="854"/>
      <c r="AY288" s="854"/>
      <c r="AZ288" s="854"/>
      <c r="BA288" s="854"/>
    </row>
    <row r="289" ht="26.25" customHeight="1">
      <c r="A289" s="837" t="s">
        <v>6571</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41" t="s">
        <v>6572</v>
      </c>
      <c r="B290" s="866" t="s">
        <v>6023</v>
      </c>
      <c r="C290" s="860" t="s">
        <v>205</v>
      </c>
      <c r="D290" s="853"/>
      <c r="E290" s="98" t="s">
        <v>205</v>
      </c>
      <c r="F290" s="854"/>
      <c r="G290" s="854"/>
      <c r="H290" s="854"/>
      <c r="I290" s="854"/>
      <c r="J290" s="854"/>
      <c r="K290" s="874"/>
      <c r="L290" s="854"/>
      <c r="M290" s="854"/>
      <c r="N290" s="854"/>
      <c r="O290" s="854"/>
      <c r="P290" s="854"/>
      <c r="Q290" s="854"/>
      <c r="R290" s="854"/>
      <c r="S290" s="854"/>
      <c r="T290" s="854"/>
      <c r="U290" s="854"/>
      <c r="V290" s="854"/>
      <c r="W290" s="854"/>
      <c r="X290" s="854"/>
      <c r="Y290" s="854"/>
      <c r="Z290" s="854"/>
      <c r="AA290" s="854"/>
      <c r="AB290" s="854"/>
      <c r="AC290" s="855"/>
      <c r="AD290" s="854"/>
      <c r="AE290" s="854"/>
      <c r="AF290" s="854"/>
      <c r="AG290" s="854"/>
      <c r="AH290" s="854"/>
      <c r="AI290" s="854"/>
      <c r="AJ290" s="854"/>
      <c r="AK290" s="856"/>
      <c r="AL290" s="854"/>
      <c r="AM290" s="854"/>
      <c r="AN290" s="854"/>
      <c r="AO290" s="854"/>
      <c r="AP290" s="854"/>
      <c r="AQ290" s="854"/>
      <c r="AR290" s="854"/>
      <c r="AS290" s="854"/>
      <c r="AT290" s="852" t="s">
        <v>3278</v>
      </c>
      <c r="AU290" s="854"/>
      <c r="AV290" s="854"/>
      <c r="AW290" s="854"/>
      <c r="AX290" s="854"/>
      <c r="AY290" s="854"/>
      <c r="AZ290" s="854"/>
      <c r="BA290" s="854"/>
    </row>
    <row r="291" ht="15.75" customHeight="1">
      <c r="A291" s="848"/>
      <c r="B291" s="868" t="s">
        <v>6573</v>
      </c>
      <c r="C291" s="867" t="s">
        <v>459</v>
      </c>
      <c r="D291" s="863" t="s">
        <v>459</v>
      </c>
      <c r="E291" s="863" t="s">
        <v>1677</v>
      </c>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6"/>
      <c r="AD291" s="844"/>
      <c r="AE291" s="844"/>
      <c r="AF291" s="844"/>
      <c r="AG291" s="844"/>
      <c r="AH291" s="844"/>
      <c r="AI291" s="844"/>
      <c r="AJ291" s="844"/>
      <c r="AK291" s="847"/>
      <c r="AL291" s="844"/>
      <c r="AM291" s="844"/>
      <c r="AN291" s="844"/>
      <c r="AO291" s="844"/>
      <c r="AP291" s="844"/>
      <c r="AQ291" s="844"/>
      <c r="AR291" s="844"/>
      <c r="AS291" s="844"/>
      <c r="AT291" s="844"/>
      <c r="AU291" s="844"/>
      <c r="AV291" s="844"/>
      <c r="AW291" s="844"/>
      <c r="AX291" s="844"/>
      <c r="AY291" s="844"/>
      <c r="AZ291" s="844"/>
      <c r="BA291" s="844"/>
    </row>
    <row r="292" ht="15.75" customHeight="1">
      <c r="A292" s="848"/>
      <c r="B292" s="868" t="s">
        <v>6574</v>
      </c>
      <c r="C292" s="860" t="s">
        <v>2744</v>
      </c>
      <c r="D292" s="851" t="s">
        <v>5001</v>
      </c>
      <c r="E292" s="854"/>
      <c r="F292" s="854"/>
      <c r="G292" s="854"/>
      <c r="H292" s="854"/>
      <c r="I292" s="853" t="s">
        <v>2276</v>
      </c>
      <c r="J292" s="854"/>
      <c r="K292" s="854"/>
      <c r="L292" s="854"/>
      <c r="M292" s="854"/>
      <c r="N292" s="98" t="s">
        <v>2744</v>
      </c>
      <c r="O292" s="854"/>
      <c r="P292" s="854"/>
      <c r="Q292" s="854"/>
      <c r="R292" s="854"/>
      <c r="S292" s="854"/>
      <c r="T292" s="854"/>
      <c r="U292" s="854"/>
      <c r="V292" s="854"/>
      <c r="W292" s="98" t="s">
        <v>2461</v>
      </c>
      <c r="X292" s="854"/>
      <c r="Y292" s="854"/>
      <c r="Z292" s="854"/>
      <c r="AA292" s="854"/>
      <c r="AB292" s="854"/>
      <c r="AC292" s="855"/>
      <c r="AD292" s="854"/>
      <c r="AE292" s="98" t="s">
        <v>608</v>
      </c>
      <c r="AF292" s="854"/>
      <c r="AG292" s="854"/>
      <c r="AH292" s="854"/>
      <c r="AI292" s="854"/>
      <c r="AJ292" s="854"/>
      <c r="AK292" s="856"/>
      <c r="AL292" s="854"/>
      <c r="AM292" s="854"/>
      <c r="AN292" s="854"/>
      <c r="AO292" s="854"/>
      <c r="AP292" s="854"/>
      <c r="AQ292" s="854"/>
      <c r="AR292" s="854"/>
      <c r="AS292" s="854"/>
      <c r="AT292" s="854"/>
      <c r="AU292" s="854"/>
      <c r="AV292" s="854"/>
      <c r="AW292" s="854"/>
      <c r="AX292" s="854"/>
      <c r="AY292" s="854"/>
      <c r="AZ292" s="854"/>
      <c r="BA292" s="854"/>
    </row>
    <row r="293" ht="15.75" customHeight="1">
      <c r="A293" s="841" t="s">
        <v>6575</v>
      </c>
      <c r="B293" s="866" t="s">
        <v>6129</v>
      </c>
      <c r="C293" s="867" t="s">
        <v>6576</v>
      </c>
      <c r="D293" s="863" t="s">
        <v>6576</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6"/>
      <c r="AD293" s="844"/>
      <c r="AE293" s="844"/>
      <c r="AF293" s="844"/>
      <c r="AG293" s="844"/>
      <c r="AH293" s="844"/>
      <c r="AI293" s="844"/>
      <c r="AJ293" s="844"/>
      <c r="AK293" s="847"/>
      <c r="AL293" s="844"/>
      <c r="AM293" s="844"/>
      <c r="AN293" s="844"/>
      <c r="AO293" s="844"/>
      <c r="AP293" s="844"/>
      <c r="AQ293" s="844"/>
      <c r="AR293" s="844"/>
      <c r="AS293" s="844"/>
      <c r="AT293" s="462"/>
      <c r="AU293" s="844"/>
      <c r="AV293" s="844"/>
      <c r="AW293" s="844"/>
      <c r="AX293" s="844"/>
      <c r="AY293" s="844"/>
      <c r="AZ293" s="844"/>
      <c r="BA293" s="844"/>
    </row>
    <row r="294" ht="15.75" customHeight="1">
      <c r="A294" s="848"/>
      <c r="B294" s="868" t="s">
        <v>6131</v>
      </c>
      <c r="C294" s="860" t="s">
        <v>6577</v>
      </c>
      <c r="D294" s="851" t="s">
        <v>4264</v>
      </c>
      <c r="E294" s="854"/>
      <c r="F294" s="854"/>
      <c r="G294" s="854"/>
      <c r="H294" s="854"/>
      <c r="I294" s="854"/>
      <c r="J294" s="854"/>
      <c r="K294" s="854"/>
      <c r="L294" s="854"/>
      <c r="M294" s="854"/>
      <c r="N294" s="854"/>
      <c r="O294" s="854"/>
      <c r="P294" s="854"/>
      <c r="Q294" s="854"/>
      <c r="R294" s="854"/>
      <c r="S294" s="98" t="s">
        <v>6577</v>
      </c>
      <c r="T294" s="854"/>
      <c r="U294" s="854"/>
      <c r="V294" s="854"/>
      <c r="W294" s="98" t="s">
        <v>688</v>
      </c>
      <c r="X294" s="854"/>
      <c r="Y294" s="854"/>
      <c r="Z294" s="854"/>
      <c r="AA294" s="854"/>
      <c r="AB294" s="854"/>
      <c r="AC294" s="855"/>
      <c r="AD294" s="854"/>
      <c r="AE294" s="98" t="s">
        <v>4198</v>
      </c>
      <c r="AF294" s="854"/>
      <c r="AG294" s="854"/>
      <c r="AH294" s="854"/>
      <c r="AI294" s="854"/>
      <c r="AJ294" s="854"/>
      <c r="AK294" s="856"/>
      <c r="AL294" s="854"/>
      <c r="AM294" s="854"/>
      <c r="AN294" s="854"/>
      <c r="AO294" s="854"/>
      <c r="AP294" s="854"/>
      <c r="AQ294" s="854"/>
      <c r="AR294" s="854"/>
      <c r="AS294" s="854"/>
      <c r="AT294" s="852" t="s">
        <v>6578</v>
      </c>
      <c r="AU294" s="854"/>
      <c r="AV294" s="854"/>
      <c r="AW294" s="854"/>
      <c r="AX294" s="854"/>
      <c r="AY294" s="854"/>
      <c r="AZ294" s="854"/>
      <c r="BA294" s="854"/>
    </row>
    <row r="295" ht="15.75" customHeight="1">
      <c r="A295" s="841" t="s">
        <v>6579</v>
      </c>
      <c r="B295" s="866" t="s">
        <v>6021</v>
      </c>
      <c r="C295" s="843" t="s">
        <v>1450</v>
      </c>
      <c r="D295" s="877" t="s">
        <v>2507</v>
      </c>
      <c r="E295" s="878"/>
      <c r="F295" s="153" t="s">
        <v>2306</v>
      </c>
      <c r="G295" s="879"/>
      <c r="H295" s="372" t="s">
        <v>1969</v>
      </c>
      <c r="I295" s="153" t="s">
        <v>3805</v>
      </c>
      <c r="J295" s="878"/>
      <c r="K295" s="879"/>
      <c r="L295" s="879"/>
      <c r="M295" s="863" t="s">
        <v>2507</v>
      </c>
      <c r="N295" s="878"/>
      <c r="O295" s="878"/>
      <c r="P295" s="879"/>
      <c r="Q295" s="878"/>
      <c r="R295" s="878"/>
      <c r="S295" s="153" t="s">
        <v>6536</v>
      </c>
      <c r="T295" s="878"/>
      <c r="U295" s="879"/>
      <c r="V295" s="879"/>
      <c r="W295" s="372" t="s">
        <v>1450</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41" t="s">
        <v>6580</v>
      </c>
      <c r="B296" s="866" t="s">
        <v>6581</v>
      </c>
      <c r="C296" s="850" t="s">
        <v>6582</v>
      </c>
      <c r="D296" s="851" t="s">
        <v>6582</v>
      </c>
      <c r="E296" s="854"/>
      <c r="F296" s="854"/>
      <c r="G296" s="854"/>
      <c r="H296" s="854"/>
      <c r="I296" s="854"/>
      <c r="J296" s="854"/>
      <c r="K296" s="854"/>
      <c r="L296" s="854"/>
      <c r="M296" s="854"/>
      <c r="N296" s="854"/>
      <c r="O296" s="854"/>
      <c r="P296" s="854"/>
      <c r="Q296" s="854"/>
      <c r="R296" s="854"/>
      <c r="S296" s="854"/>
      <c r="T296" s="854"/>
      <c r="U296" s="854"/>
      <c r="V296" s="854"/>
      <c r="W296" s="854"/>
      <c r="X296" s="854"/>
      <c r="Y296" s="854"/>
      <c r="Z296" s="854"/>
      <c r="AA296" s="854"/>
      <c r="AB296" s="854"/>
      <c r="AC296" s="855"/>
      <c r="AD296" s="854"/>
      <c r="AE296" s="854"/>
      <c r="AF296" s="854"/>
      <c r="AG296" s="854"/>
      <c r="AH296" s="854"/>
      <c r="AI296" s="854"/>
      <c r="AJ296" s="854"/>
      <c r="AK296" s="856"/>
      <c r="AL296" s="854"/>
      <c r="AM296" s="854"/>
      <c r="AN296" s="854"/>
      <c r="AO296" s="854"/>
      <c r="AP296" s="854"/>
      <c r="AQ296" s="854"/>
      <c r="AR296" s="854"/>
      <c r="AS296" s="854"/>
      <c r="AT296" s="854"/>
      <c r="AU296" s="854"/>
      <c r="AV296" s="854"/>
      <c r="AW296" s="854"/>
      <c r="AX296" s="854"/>
      <c r="AY296" s="854"/>
      <c r="AZ296" s="854"/>
      <c r="BA296" s="854"/>
    </row>
    <row r="297" ht="15.75" customHeight="1">
      <c r="A297" s="848"/>
      <c r="B297" s="848" t="s">
        <v>6583</v>
      </c>
      <c r="C297" s="867" t="s">
        <v>6584</v>
      </c>
      <c r="D297" s="863" t="s">
        <v>6585</v>
      </c>
      <c r="E297" s="844"/>
      <c r="F297" s="844"/>
      <c r="G297" s="844"/>
      <c r="H297" s="844"/>
      <c r="I297" s="844"/>
      <c r="J297" s="844"/>
      <c r="K297" s="844"/>
      <c r="L297" s="844"/>
      <c r="M297" s="844"/>
      <c r="N297" s="844"/>
      <c r="O297" s="844"/>
      <c r="P297" s="844"/>
      <c r="Q297" s="844"/>
      <c r="R297" s="844"/>
      <c r="S297" s="844"/>
      <c r="T297" s="844"/>
      <c r="U297" s="844"/>
      <c r="V297" s="844"/>
      <c r="W297" s="863" t="s">
        <v>6584</v>
      </c>
      <c r="X297" s="844"/>
      <c r="Y297" s="844"/>
      <c r="Z297" s="844"/>
      <c r="AA297" s="844"/>
      <c r="AB297" s="844"/>
      <c r="AC297" s="846"/>
      <c r="AD297" s="844"/>
      <c r="AE297" s="844"/>
      <c r="AF297" s="844"/>
      <c r="AG297" s="844"/>
      <c r="AH297" s="844"/>
      <c r="AI297" s="844"/>
      <c r="AJ297" s="844"/>
      <c r="AK297" s="847"/>
      <c r="AL297" s="844"/>
      <c r="AM297" s="844"/>
      <c r="AN297" s="844"/>
      <c r="AO297" s="844"/>
      <c r="AP297" s="844"/>
      <c r="AQ297" s="844"/>
      <c r="AR297" s="844"/>
      <c r="AS297" s="844"/>
      <c r="AT297" s="844"/>
      <c r="AU297" s="844"/>
      <c r="AV297" s="844"/>
      <c r="AW297" s="844"/>
      <c r="AX297" s="844"/>
      <c r="AY297" s="844"/>
      <c r="AZ297" s="844"/>
      <c r="BA297" s="844"/>
    </row>
    <row r="298" ht="15.75" customHeight="1">
      <c r="A298" s="841" t="s">
        <v>6586</v>
      </c>
      <c r="B298" s="866" t="s">
        <v>6587</v>
      </c>
      <c r="C298" s="850" t="s">
        <v>4162</v>
      </c>
      <c r="D298" s="851" t="s">
        <v>4162</v>
      </c>
      <c r="E298" s="854"/>
      <c r="F298" s="854"/>
      <c r="G298" s="854"/>
      <c r="H298" s="854"/>
      <c r="I298" s="854"/>
      <c r="J298" s="854"/>
      <c r="K298" s="854"/>
      <c r="L298" s="854"/>
      <c r="M298" s="854"/>
      <c r="N298" s="854"/>
      <c r="O298" s="854"/>
      <c r="P298" s="854"/>
      <c r="Q298" s="854"/>
      <c r="R298" s="854"/>
      <c r="S298" s="854"/>
      <c r="T298" s="854"/>
      <c r="U298" s="854"/>
      <c r="V298" s="854"/>
      <c r="W298" s="854"/>
      <c r="X298" s="854"/>
      <c r="Y298" s="854"/>
      <c r="Z298" s="854"/>
      <c r="AA298" s="854"/>
      <c r="AB298" s="854"/>
      <c r="AC298" s="855"/>
      <c r="AD298" s="854"/>
      <c r="AE298" s="854"/>
      <c r="AF298" s="854"/>
      <c r="AG298" s="854"/>
      <c r="AH298" s="854"/>
      <c r="AI298" s="854"/>
      <c r="AJ298" s="854"/>
      <c r="AK298" s="856"/>
      <c r="AL298" s="854"/>
      <c r="AM298" s="854"/>
      <c r="AN298" s="854"/>
      <c r="AO298" s="854"/>
      <c r="AP298" s="854"/>
      <c r="AQ298" s="854"/>
      <c r="AR298" s="854"/>
      <c r="AS298" s="854"/>
      <c r="AT298" s="854"/>
      <c r="AU298" s="854"/>
      <c r="AV298" s="854"/>
      <c r="AW298" s="854"/>
      <c r="AX298" s="854"/>
      <c r="AY298" s="854"/>
      <c r="AZ298" s="854"/>
      <c r="BA298" s="854"/>
    </row>
    <row r="299" ht="15.75" customHeight="1">
      <c r="A299" s="848"/>
      <c r="B299" s="868" t="s">
        <v>6588</v>
      </c>
      <c r="C299" s="867" t="s">
        <v>6589</v>
      </c>
      <c r="D299" s="863" t="s">
        <v>6589</v>
      </c>
      <c r="E299" s="844"/>
      <c r="F299" s="844"/>
      <c r="G299" s="844"/>
      <c r="H299" s="844"/>
      <c r="I299" s="844"/>
      <c r="J299" s="844"/>
      <c r="K299" s="844"/>
      <c r="L299" s="844"/>
      <c r="M299" s="844"/>
      <c r="N299" s="844"/>
      <c r="O299" s="844"/>
      <c r="P299" s="844"/>
      <c r="Q299" s="844"/>
      <c r="R299" s="844"/>
      <c r="S299" s="844"/>
      <c r="T299" s="844"/>
      <c r="U299" s="844"/>
      <c r="V299" s="844"/>
      <c r="W299" s="844"/>
      <c r="X299" s="844"/>
      <c r="Y299" s="844"/>
      <c r="Z299" s="844"/>
      <c r="AA299" s="844"/>
      <c r="AB299" s="844"/>
      <c r="AC299" s="846"/>
      <c r="AD299" s="844"/>
      <c r="AE299" s="844"/>
      <c r="AF299" s="844"/>
      <c r="AG299" s="844"/>
      <c r="AH299" s="844"/>
      <c r="AI299" s="844"/>
      <c r="AJ299" s="844"/>
      <c r="AK299" s="847"/>
      <c r="AL299" s="844"/>
      <c r="AM299" s="844"/>
      <c r="AN299" s="844"/>
      <c r="AO299" s="844"/>
      <c r="AP299" s="844"/>
      <c r="AQ299" s="844"/>
      <c r="AR299" s="844"/>
      <c r="AS299" s="844"/>
      <c r="AT299" s="844"/>
      <c r="AU299" s="844"/>
      <c r="AV299" s="844"/>
      <c r="AW299" s="844"/>
      <c r="AX299" s="844"/>
      <c r="AY299" s="844"/>
      <c r="AZ299" s="844"/>
      <c r="BA299" s="844"/>
    </row>
    <row r="300" ht="15.75" customHeight="1">
      <c r="A300" s="848"/>
      <c r="B300" s="868" t="s">
        <v>6590</v>
      </c>
      <c r="C300" s="850" t="s">
        <v>6591</v>
      </c>
      <c r="D300" s="851" t="s">
        <v>6591</v>
      </c>
      <c r="E300" s="854"/>
      <c r="F300" s="854"/>
      <c r="G300" s="854"/>
      <c r="H300" s="854"/>
      <c r="I300" s="854"/>
      <c r="J300" s="854"/>
      <c r="K300" s="854"/>
      <c r="L300" s="854"/>
      <c r="M300" s="854"/>
      <c r="N300" s="854"/>
      <c r="O300" s="854"/>
      <c r="P300" s="854"/>
      <c r="Q300" s="854"/>
      <c r="R300" s="854"/>
      <c r="S300" s="854"/>
      <c r="T300" s="854"/>
      <c r="U300" s="854"/>
      <c r="V300" s="854"/>
      <c r="W300" s="854"/>
      <c r="X300" s="854"/>
      <c r="Y300" s="854"/>
      <c r="Z300" s="854"/>
      <c r="AA300" s="854"/>
      <c r="AB300" s="854"/>
      <c r="AC300" s="855"/>
      <c r="AD300" s="854"/>
      <c r="AE300" s="854"/>
      <c r="AF300" s="854"/>
      <c r="AG300" s="854"/>
      <c r="AH300" s="854"/>
      <c r="AI300" s="854"/>
      <c r="AJ300" s="854"/>
      <c r="AK300" s="856"/>
      <c r="AL300" s="854"/>
      <c r="AM300" s="854"/>
      <c r="AN300" s="854"/>
      <c r="AO300" s="854"/>
      <c r="AP300" s="854"/>
      <c r="AQ300" s="854"/>
      <c r="AR300" s="854"/>
      <c r="AS300" s="854"/>
      <c r="AT300" s="854"/>
      <c r="AU300" s="854"/>
      <c r="AV300" s="854"/>
      <c r="AW300" s="854"/>
      <c r="AX300" s="854"/>
      <c r="AY300" s="854"/>
      <c r="AZ300" s="854"/>
      <c r="BA300" s="854"/>
    </row>
    <row r="301" ht="15.75" customHeight="1">
      <c r="A301" s="848"/>
      <c r="B301" s="868" t="s">
        <v>6592</v>
      </c>
      <c r="C301" s="867" t="s">
        <v>1263</v>
      </c>
      <c r="D301" s="863" t="s">
        <v>1263</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6"/>
      <c r="AD301" s="844"/>
      <c r="AE301" s="844"/>
      <c r="AF301" s="844"/>
      <c r="AG301" s="844"/>
      <c r="AH301" s="844"/>
      <c r="AI301" s="844"/>
      <c r="AJ301" s="844"/>
      <c r="AK301" s="847"/>
      <c r="AL301" s="844"/>
      <c r="AM301" s="844"/>
      <c r="AN301" s="844"/>
      <c r="AO301" s="844"/>
      <c r="AP301" s="844"/>
      <c r="AQ301" s="844"/>
      <c r="AR301" s="844"/>
      <c r="AS301" s="844"/>
      <c r="AT301" s="844"/>
      <c r="AU301" s="844"/>
      <c r="AV301" s="844"/>
      <c r="AW301" s="844"/>
      <c r="AX301" s="844"/>
      <c r="AY301" s="844"/>
      <c r="AZ301" s="844"/>
      <c r="BA301" s="844"/>
    </row>
    <row r="302" ht="15.75" customHeight="1">
      <c r="A302" s="848"/>
      <c r="B302" s="868" t="s">
        <v>6593</v>
      </c>
      <c r="C302" s="850" t="s">
        <v>1200</v>
      </c>
      <c r="D302" s="851" t="s">
        <v>1200</v>
      </c>
      <c r="E302" s="854"/>
      <c r="F302" s="854"/>
      <c r="G302" s="854"/>
      <c r="H302" s="854"/>
      <c r="I302" s="854"/>
      <c r="J302" s="854"/>
      <c r="K302" s="854"/>
      <c r="L302" s="854"/>
      <c r="M302" s="854"/>
      <c r="N302" s="854"/>
      <c r="O302" s="854"/>
      <c r="P302" s="854"/>
      <c r="Q302" s="854"/>
      <c r="R302" s="854"/>
      <c r="S302" s="854"/>
      <c r="T302" s="854"/>
      <c r="U302" s="854"/>
      <c r="V302" s="854"/>
      <c r="W302" s="854"/>
      <c r="X302" s="854"/>
      <c r="Y302" s="854"/>
      <c r="Z302" s="854"/>
      <c r="AA302" s="854"/>
      <c r="AB302" s="854"/>
      <c r="AC302" s="855"/>
      <c r="AD302" s="854"/>
      <c r="AE302" s="854"/>
      <c r="AF302" s="854"/>
      <c r="AG302" s="854"/>
      <c r="AH302" s="854"/>
      <c r="AI302" s="854"/>
      <c r="AJ302" s="854"/>
      <c r="AK302" s="856"/>
      <c r="AL302" s="854"/>
      <c r="AM302" s="854"/>
      <c r="AN302" s="854"/>
      <c r="AO302" s="854"/>
      <c r="AP302" s="854"/>
      <c r="AQ302" s="854"/>
      <c r="AR302" s="854"/>
      <c r="AS302" s="854"/>
      <c r="AT302" s="854"/>
      <c r="AU302" s="854"/>
      <c r="AV302" s="854"/>
      <c r="AW302" s="854"/>
      <c r="AX302" s="854"/>
      <c r="AY302" s="854"/>
      <c r="AZ302" s="854"/>
      <c r="BA302" s="854"/>
    </row>
    <row r="303" ht="15.75" customHeight="1">
      <c r="A303" s="848"/>
      <c r="B303" s="868" t="s">
        <v>6594</v>
      </c>
      <c r="C303" s="867" t="s">
        <v>6595</v>
      </c>
      <c r="D303" s="863" t="s">
        <v>6595</v>
      </c>
      <c r="E303" s="844"/>
      <c r="F303" s="844"/>
      <c r="G303" s="844"/>
      <c r="H303" s="844"/>
      <c r="I303" s="884" t="s">
        <v>6596</v>
      </c>
      <c r="J303" s="844"/>
      <c r="K303" s="844"/>
      <c r="L303" s="844"/>
      <c r="M303" s="844"/>
      <c r="N303" s="844"/>
      <c r="O303" s="844"/>
      <c r="P303" s="844"/>
      <c r="Q303" s="844"/>
      <c r="R303" s="844"/>
      <c r="S303" s="844"/>
      <c r="T303" s="844"/>
      <c r="U303" s="844"/>
      <c r="V303" s="844"/>
      <c r="W303" s="844"/>
      <c r="X303" s="844"/>
      <c r="Y303" s="844"/>
      <c r="Z303" s="844"/>
      <c r="AA303" s="844"/>
      <c r="AB303" s="844"/>
      <c r="AC303" s="846"/>
      <c r="AD303" s="844"/>
      <c r="AE303" s="844"/>
      <c r="AF303" s="845" t="s">
        <v>1263</v>
      </c>
      <c r="AG303" s="844"/>
      <c r="AH303" s="844"/>
      <c r="AI303" s="844"/>
      <c r="AJ303" s="844"/>
      <c r="AK303" s="847"/>
      <c r="AL303" s="844"/>
      <c r="AM303" s="844"/>
      <c r="AN303" s="844"/>
      <c r="AO303" s="844"/>
      <c r="AP303" s="844"/>
      <c r="AQ303" s="844"/>
      <c r="AR303" s="844"/>
      <c r="AS303" s="844"/>
      <c r="AT303" s="844"/>
      <c r="AU303" s="844"/>
      <c r="AV303" s="844"/>
      <c r="AW303" s="844"/>
      <c r="AX303" s="844"/>
      <c r="AY303" s="844"/>
      <c r="AZ303" s="844"/>
      <c r="BA303" s="844"/>
    </row>
    <row r="304" ht="15.75" customHeight="1">
      <c r="A304" s="848"/>
      <c r="B304" s="868" t="s">
        <v>6597</v>
      </c>
      <c r="C304" s="860" t="s">
        <v>6598</v>
      </c>
      <c r="D304" s="870"/>
      <c r="E304" s="854"/>
      <c r="F304" s="854"/>
      <c r="G304" s="854"/>
      <c r="H304" s="854"/>
      <c r="I304" s="885" t="s">
        <v>6599</v>
      </c>
      <c r="J304" s="854"/>
      <c r="K304" s="854"/>
      <c r="L304" s="854"/>
      <c r="M304" s="854"/>
      <c r="N304" s="98" t="s">
        <v>6600</v>
      </c>
      <c r="O304" s="854"/>
      <c r="P304" s="854"/>
      <c r="Q304" s="854"/>
      <c r="R304" s="854"/>
      <c r="S304" s="854"/>
      <c r="T304" s="854"/>
      <c r="U304" s="854"/>
      <c r="V304" s="854"/>
      <c r="W304" s="98" t="s">
        <v>6598</v>
      </c>
      <c r="X304" s="854"/>
      <c r="Y304" s="854"/>
      <c r="Z304" s="854"/>
      <c r="AA304" s="854"/>
      <c r="AB304" s="854"/>
      <c r="AC304" s="851" t="s">
        <v>6601</v>
      </c>
      <c r="AD304" s="854"/>
      <c r="AE304" s="854"/>
      <c r="AF304" s="854"/>
      <c r="AG304" s="854"/>
      <c r="AH304" s="854"/>
      <c r="AI304" s="854"/>
      <c r="AJ304" s="854"/>
      <c r="AK304" s="856"/>
      <c r="AL304" s="854"/>
      <c r="AM304" s="854"/>
      <c r="AN304" s="854"/>
      <c r="AO304" s="854"/>
      <c r="AP304" s="854"/>
      <c r="AQ304" s="854"/>
      <c r="AR304" s="854"/>
      <c r="AS304" s="854"/>
      <c r="AT304" s="854"/>
      <c r="AU304" s="854"/>
      <c r="AV304" s="854"/>
      <c r="AW304" s="854"/>
      <c r="AX304" s="854"/>
      <c r="AY304" s="854"/>
      <c r="AZ304" s="854"/>
      <c r="BA304" s="854"/>
    </row>
    <row r="305" ht="15.75" customHeight="1">
      <c r="A305" s="841" t="s">
        <v>6602</v>
      </c>
      <c r="B305" s="866" t="s">
        <v>6021</v>
      </c>
      <c r="C305" s="867" t="s">
        <v>4541</v>
      </c>
      <c r="D305" s="869"/>
      <c r="E305" s="844"/>
      <c r="F305" s="844"/>
      <c r="G305" s="844"/>
      <c r="H305" s="844"/>
      <c r="I305" s="844"/>
      <c r="J305" s="844"/>
      <c r="K305" s="844"/>
      <c r="L305" s="844"/>
      <c r="M305" s="863" t="s">
        <v>4541</v>
      </c>
      <c r="N305" s="844"/>
      <c r="O305" s="844"/>
      <c r="P305" s="844"/>
      <c r="Q305" s="844"/>
      <c r="R305" s="844"/>
      <c r="S305" s="845" t="s">
        <v>5938</v>
      </c>
      <c r="T305" s="844"/>
      <c r="U305" s="844"/>
      <c r="V305" s="844"/>
      <c r="W305" s="844"/>
      <c r="X305" s="844"/>
      <c r="Y305" s="844"/>
      <c r="Z305" s="844"/>
      <c r="AA305" s="844"/>
      <c r="AB305" s="844"/>
      <c r="AC305" s="863" t="s">
        <v>1078</v>
      </c>
      <c r="AD305" s="844"/>
      <c r="AE305" s="844"/>
      <c r="AF305" s="372" t="s">
        <v>4530</v>
      </c>
      <c r="AG305" s="844"/>
      <c r="AH305" s="844"/>
      <c r="AI305" s="844"/>
      <c r="AJ305" s="372" t="s">
        <v>965</v>
      </c>
      <c r="AK305" s="847"/>
      <c r="AL305" s="844"/>
      <c r="AM305" s="844"/>
      <c r="AN305" s="844"/>
      <c r="AO305" s="844"/>
      <c r="AP305" s="844"/>
      <c r="AQ305" s="844"/>
      <c r="AR305" s="844"/>
      <c r="AS305" s="844"/>
      <c r="AT305" s="844"/>
      <c r="AU305" s="844"/>
      <c r="AV305" s="844"/>
      <c r="AW305" s="844"/>
      <c r="AX305" s="844"/>
      <c r="AY305" s="844"/>
      <c r="AZ305" s="844"/>
      <c r="BA305" s="844"/>
    </row>
    <row r="306" ht="15.75" customHeight="1">
      <c r="A306" s="841" t="s">
        <v>6603</v>
      </c>
      <c r="B306" s="866" t="s">
        <v>6604</v>
      </c>
      <c r="C306" s="850" t="s">
        <v>4437</v>
      </c>
      <c r="D306" s="851" t="s">
        <v>4437</v>
      </c>
      <c r="E306" s="854"/>
      <c r="F306" s="854"/>
      <c r="G306" s="854"/>
      <c r="H306" s="854"/>
      <c r="I306" s="854"/>
      <c r="J306" s="854"/>
      <c r="K306" s="854"/>
      <c r="L306" s="854"/>
      <c r="M306" s="854"/>
      <c r="N306" s="854"/>
      <c r="O306" s="854"/>
      <c r="P306" s="854"/>
      <c r="Q306" s="854"/>
      <c r="R306" s="854"/>
      <c r="S306" s="854"/>
      <c r="T306" s="854"/>
      <c r="U306" s="854"/>
      <c r="V306" s="854"/>
      <c r="W306" s="854"/>
      <c r="X306" s="854"/>
      <c r="Y306" s="854"/>
      <c r="Z306" s="854"/>
      <c r="AA306" s="854"/>
      <c r="AB306" s="854"/>
      <c r="AC306" s="855"/>
      <c r="AD306" s="854"/>
      <c r="AE306" s="854"/>
      <c r="AF306" s="854"/>
      <c r="AG306" s="854"/>
      <c r="AH306" s="854"/>
      <c r="AI306" s="854"/>
      <c r="AJ306" s="854"/>
      <c r="AK306" s="856"/>
      <c r="AL306" s="854"/>
      <c r="AM306" s="854"/>
      <c r="AN306" s="854"/>
      <c r="AO306" s="854"/>
      <c r="AP306" s="854"/>
      <c r="AQ306" s="854"/>
      <c r="AR306" s="854"/>
      <c r="AS306" s="854"/>
      <c r="AT306" s="854"/>
      <c r="AU306" s="854"/>
      <c r="AV306" s="854"/>
      <c r="AW306" s="854"/>
      <c r="AX306" s="854"/>
      <c r="AY306" s="854"/>
      <c r="AZ306" s="854"/>
      <c r="BA306" s="854"/>
    </row>
    <row r="307" ht="15.75" customHeight="1">
      <c r="A307" s="848"/>
      <c r="B307" s="868" t="s">
        <v>6605</v>
      </c>
      <c r="C307" s="867" t="s">
        <v>6606</v>
      </c>
      <c r="D307" s="863" t="s">
        <v>6606</v>
      </c>
      <c r="E307" s="844"/>
      <c r="F307" s="844"/>
      <c r="G307" s="844"/>
      <c r="H307" s="844"/>
      <c r="I307" s="844"/>
      <c r="J307" s="844"/>
      <c r="K307" s="844"/>
      <c r="L307" s="844"/>
      <c r="M307" s="844"/>
      <c r="N307" s="844"/>
      <c r="O307" s="844"/>
      <c r="P307" s="844"/>
      <c r="Q307" s="844"/>
      <c r="R307" s="844"/>
      <c r="S307" s="844"/>
      <c r="T307" s="844"/>
      <c r="U307" s="844"/>
      <c r="V307" s="844"/>
      <c r="W307" s="844"/>
      <c r="X307" s="844"/>
      <c r="Y307" s="844"/>
      <c r="Z307" s="844"/>
      <c r="AA307" s="844"/>
      <c r="AB307" s="844"/>
      <c r="AC307" s="846"/>
      <c r="AD307" s="844"/>
      <c r="AE307" s="844"/>
      <c r="AF307" s="844"/>
      <c r="AG307" s="844"/>
      <c r="AH307" s="844"/>
      <c r="AI307" s="844"/>
      <c r="AJ307" s="844"/>
      <c r="AK307" s="847"/>
      <c r="AL307" s="844"/>
      <c r="AM307" s="844"/>
      <c r="AN307" s="844"/>
      <c r="AO307" s="844"/>
      <c r="AP307" s="844"/>
      <c r="AQ307" s="844"/>
      <c r="AR307" s="844"/>
      <c r="AS307" s="844"/>
      <c r="AT307" s="844"/>
      <c r="AU307" s="844"/>
      <c r="AV307" s="844"/>
      <c r="AW307" s="844"/>
      <c r="AX307" s="844"/>
      <c r="AY307" s="844"/>
      <c r="AZ307" s="844"/>
      <c r="BA307" s="844"/>
    </row>
    <row r="308" ht="15.75" customHeight="1">
      <c r="A308" s="848"/>
      <c r="B308" s="868" t="s">
        <v>6607</v>
      </c>
      <c r="C308" s="850" t="s">
        <v>369</v>
      </c>
      <c r="D308" s="851" t="s">
        <v>369</v>
      </c>
      <c r="E308" s="854"/>
      <c r="F308" s="854"/>
      <c r="G308" s="854"/>
      <c r="H308" s="854"/>
      <c r="I308" s="854"/>
      <c r="J308" s="854"/>
      <c r="K308" s="854"/>
      <c r="L308" s="854"/>
      <c r="M308" s="854"/>
      <c r="N308" s="854"/>
      <c r="O308" s="854"/>
      <c r="P308" s="854"/>
      <c r="Q308" s="854"/>
      <c r="R308" s="854"/>
      <c r="S308" s="854"/>
      <c r="T308" s="854"/>
      <c r="U308" s="854"/>
      <c r="V308" s="854"/>
      <c r="W308" s="854"/>
      <c r="X308" s="854"/>
      <c r="Y308" s="854"/>
      <c r="Z308" s="854"/>
      <c r="AA308" s="854"/>
      <c r="AB308" s="854"/>
      <c r="AC308" s="855"/>
      <c r="AD308" s="854"/>
      <c r="AE308" s="854"/>
      <c r="AF308" s="854"/>
      <c r="AG308" s="854"/>
      <c r="AH308" s="854"/>
      <c r="AI308" s="854"/>
      <c r="AJ308" s="854"/>
      <c r="AK308" s="856"/>
      <c r="AL308" s="854"/>
      <c r="AM308" s="854"/>
      <c r="AN308" s="854"/>
      <c r="AO308" s="854"/>
      <c r="AP308" s="854"/>
      <c r="AQ308" s="854"/>
      <c r="AR308" s="854"/>
      <c r="AS308" s="854"/>
      <c r="AT308" s="854"/>
      <c r="AU308" s="854"/>
      <c r="AV308" s="854"/>
      <c r="AW308" s="854"/>
      <c r="AX308" s="854"/>
      <c r="AY308" s="854"/>
      <c r="AZ308" s="854"/>
      <c r="BA308" s="854"/>
    </row>
    <row r="309" ht="15.75" customHeight="1">
      <c r="A309" s="848"/>
      <c r="B309" s="868" t="s">
        <v>6608</v>
      </c>
      <c r="C309" s="867" t="s">
        <v>6609</v>
      </c>
      <c r="D309" s="863" t="s">
        <v>6609</v>
      </c>
      <c r="E309" s="844"/>
      <c r="F309" s="844"/>
      <c r="G309" s="844"/>
      <c r="H309" s="844"/>
      <c r="I309" s="844"/>
      <c r="J309" s="844"/>
      <c r="K309" s="844"/>
      <c r="L309" s="844"/>
      <c r="M309" s="844"/>
      <c r="N309" s="844"/>
      <c r="O309" s="844"/>
      <c r="P309" s="844"/>
      <c r="Q309" s="844"/>
      <c r="R309" s="844"/>
      <c r="S309" s="844"/>
      <c r="T309" s="844"/>
      <c r="U309" s="844"/>
      <c r="V309" s="844"/>
      <c r="W309" s="844"/>
      <c r="X309" s="844"/>
      <c r="Y309" s="844"/>
      <c r="Z309" s="844"/>
      <c r="AA309" s="844"/>
      <c r="AB309" s="844"/>
      <c r="AC309" s="846"/>
      <c r="AD309" s="844"/>
      <c r="AE309" s="844"/>
      <c r="AF309" s="844"/>
      <c r="AG309" s="844"/>
      <c r="AH309" s="844"/>
      <c r="AI309" s="844"/>
      <c r="AJ309" s="844"/>
      <c r="AK309" s="847"/>
      <c r="AL309" s="844"/>
      <c r="AM309" s="844"/>
      <c r="AN309" s="844"/>
      <c r="AO309" s="844"/>
      <c r="AP309" s="844"/>
      <c r="AQ309" s="844"/>
      <c r="AR309" s="844"/>
      <c r="AS309" s="844"/>
      <c r="AT309" s="844"/>
      <c r="AU309" s="844"/>
      <c r="AV309" s="844"/>
      <c r="AW309" s="844"/>
      <c r="AX309" s="844"/>
      <c r="AY309" s="844"/>
      <c r="AZ309" s="844"/>
      <c r="BA309" s="844"/>
    </row>
    <row r="310" ht="15.75" customHeight="1">
      <c r="A310" s="841" t="s">
        <v>6610</v>
      </c>
      <c r="B310" s="842" t="s">
        <v>6611</v>
      </c>
      <c r="C310" s="850" t="s">
        <v>1942</v>
      </c>
      <c r="D310" s="886"/>
      <c r="E310" s="98" t="s">
        <v>6612</v>
      </c>
      <c r="F310" s="887"/>
      <c r="G310" s="854"/>
      <c r="H310" s="887"/>
      <c r="I310" s="885" t="s">
        <v>1316</v>
      </c>
      <c r="J310" s="887"/>
      <c r="K310" s="888"/>
      <c r="L310" s="854"/>
      <c r="M310" s="871" t="s">
        <v>1942</v>
      </c>
      <c r="N310" s="888"/>
      <c r="O310" s="889"/>
      <c r="P310" s="888"/>
      <c r="Q310" s="888"/>
      <c r="R310" s="888"/>
      <c r="S310" s="854"/>
      <c r="T310" s="888"/>
      <c r="U310" s="888"/>
      <c r="V310" s="888"/>
      <c r="W310" s="98" t="s">
        <v>4631</v>
      </c>
      <c r="X310" s="854"/>
      <c r="Y310" s="854"/>
      <c r="Z310" s="888"/>
      <c r="AA310" s="854"/>
      <c r="AB310" s="888"/>
      <c r="AC310" s="855"/>
      <c r="AD310" s="854"/>
      <c r="AE310" s="854"/>
      <c r="AF310" s="854"/>
      <c r="AG310" s="854"/>
      <c r="AH310" s="854"/>
      <c r="AI310" s="888"/>
      <c r="AJ310" s="888"/>
      <c r="AK310" s="856"/>
      <c r="AL310" s="888"/>
      <c r="AM310" s="854"/>
      <c r="AN310" s="854"/>
      <c r="AO310" s="888"/>
      <c r="AP310" s="888"/>
      <c r="AQ310" s="888"/>
      <c r="AR310" s="888"/>
      <c r="AS310" s="854"/>
      <c r="AT310" s="854"/>
      <c r="AU310" s="854"/>
      <c r="AV310" s="854"/>
      <c r="AW310" s="854"/>
      <c r="AX310" s="854"/>
      <c r="AY310" s="854"/>
      <c r="AZ310" s="854"/>
      <c r="BA310" s="854"/>
    </row>
    <row r="311" ht="15.75" customHeight="1">
      <c r="A311" s="848"/>
      <c r="B311" s="848" t="s">
        <v>6613</v>
      </c>
      <c r="C311" s="843" t="s">
        <v>4396</v>
      </c>
      <c r="D311" s="863" t="s">
        <v>5728</v>
      </c>
      <c r="E311" s="890"/>
      <c r="F311" s="878"/>
      <c r="G311" s="844"/>
      <c r="H311" s="878"/>
      <c r="I311" s="844"/>
      <c r="J311" s="878"/>
      <c r="K311" s="880"/>
      <c r="L311" s="844"/>
      <c r="M311" s="880"/>
      <c r="N311" s="880"/>
      <c r="O311" s="891"/>
      <c r="P311" s="880"/>
      <c r="Q311" s="880"/>
      <c r="R311" s="880"/>
      <c r="S311" s="844"/>
      <c r="T311" s="880"/>
      <c r="U311" s="880"/>
      <c r="V311" s="880"/>
      <c r="W311" s="372" t="s">
        <v>4396</v>
      </c>
      <c r="X311" s="844"/>
      <c r="Y311" s="844"/>
      <c r="Z311" s="880"/>
      <c r="AA311" s="844"/>
      <c r="AB311" s="880"/>
      <c r="AC311" s="846"/>
      <c r="AD311" s="844"/>
      <c r="AE311" s="844"/>
      <c r="AF311" s="844"/>
      <c r="AG311" s="844"/>
      <c r="AH311" s="844"/>
      <c r="AI311" s="880"/>
      <c r="AJ311" s="880"/>
      <c r="AK311" s="847"/>
      <c r="AL311" s="869"/>
      <c r="AM311" s="844"/>
      <c r="AN311" s="844"/>
      <c r="AO311" s="880"/>
      <c r="AP311" s="880"/>
      <c r="AQ311" s="880"/>
      <c r="AR311" s="880"/>
      <c r="AS311" s="844"/>
      <c r="AT311" s="844"/>
      <c r="AU311" s="844"/>
      <c r="AV311" s="844"/>
      <c r="AW311" s="844"/>
      <c r="AX311" s="844"/>
      <c r="AY311" s="844"/>
      <c r="AZ311" s="844"/>
      <c r="BA311" s="844"/>
    </row>
    <row r="312" ht="15.75" customHeight="1">
      <c r="A312" s="841" t="s">
        <v>6614</v>
      </c>
      <c r="B312" s="866" t="s">
        <v>6021</v>
      </c>
      <c r="C312" s="860" t="s">
        <v>6615</v>
      </c>
      <c r="D312" s="874"/>
      <c r="E312" s="892"/>
      <c r="F312" s="98" t="s">
        <v>6615</v>
      </c>
      <c r="G312" s="854"/>
      <c r="H312" s="887"/>
      <c r="I312" s="854"/>
      <c r="J312" s="887"/>
      <c r="K312" s="888"/>
      <c r="L312" s="854"/>
      <c r="M312" s="888"/>
      <c r="N312" s="888"/>
      <c r="O312" s="889"/>
      <c r="P312" s="888"/>
      <c r="Q312" s="888"/>
      <c r="R312" s="888"/>
      <c r="S312" s="854"/>
      <c r="T312" s="888"/>
      <c r="U312" s="888"/>
      <c r="V312" s="888"/>
      <c r="W312" s="854"/>
      <c r="X312" s="854"/>
      <c r="Y312" s="854"/>
      <c r="Z312" s="888"/>
      <c r="AA312" s="854"/>
      <c r="AB312" s="888"/>
      <c r="AC312" s="855"/>
      <c r="AD312" s="854"/>
      <c r="AE312" s="854"/>
      <c r="AF312" s="854"/>
      <c r="AG312" s="854"/>
      <c r="AH312" s="854"/>
      <c r="AI312" s="888"/>
      <c r="AJ312" s="888"/>
      <c r="AK312" s="856"/>
      <c r="AL312" s="870"/>
      <c r="AM312" s="854"/>
      <c r="AN312" s="854"/>
      <c r="AO312" s="888"/>
      <c r="AP312" s="888"/>
      <c r="AQ312" s="888"/>
      <c r="AR312" s="888"/>
      <c r="AS312" s="854"/>
      <c r="AT312" s="854"/>
      <c r="AU312" s="854"/>
      <c r="AV312" s="854"/>
      <c r="AW312" s="854"/>
      <c r="AX312" s="854"/>
      <c r="AY312" s="854"/>
      <c r="AZ312" s="854"/>
      <c r="BA312" s="854"/>
    </row>
    <row r="313" ht="15.75" customHeight="1">
      <c r="A313" s="893" t="s">
        <v>6616</v>
      </c>
      <c r="B313" s="894" t="s">
        <v>6617</v>
      </c>
      <c r="C313" s="843"/>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5"/>
      <c r="AD313" s="880"/>
      <c r="AE313" s="880"/>
      <c r="AF313" s="372" t="s">
        <v>3277</v>
      </c>
      <c r="AG313" s="880"/>
      <c r="AH313" s="880"/>
      <c r="AI313" s="880"/>
      <c r="AJ313" s="880"/>
      <c r="AK313" s="896"/>
      <c r="AL313" s="880"/>
      <c r="AM313" s="880"/>
      <c r="AN313" s="880"/>
      <c r="AO313" s="880"/>
      <c r="AP313" s="880"/>
      <c r="AQ313" s="880"/>
      <c r="AR313" s="880"/>
      <c r="AS313" s="880"/>
      <c r="AT313" s="880"/>
      <c r="AU313" s="880"/>
      <c r="AV313" s="880"/>
      <c r="AW313" s="880"/>
      <c r="AX313" s="880"/>
      <c r="AY313" s="880"/>
      <c r="AZ313" s="880"/>
      <c r="BA313" s="880"/>
    </row>
    <row r="314" ht="15.75" customHeight="1">
      <c r="A314" s="897"/>
      <c r="B314" s="897" t="s">
        <v>6618</v>
      </c>
      <c r="C314" s="850" t="s">
        <v>937</v>
      </c>
      <c r="D314" s="851" t="s">
        <v>937</v>
      </c>
      <c r="E314" s="888"/>
      <c r="F314" s="888"/>
      <c r="G314" s="888"/>
      <c r="H314" s="888"/>
      <c r="I314" s="888"/>
      <c r="J314" s="888"/>
      <c r="K314" s="887"/>
      <c r="L314" s="888"/>
      <c r="M314" s="888"/>
      <c r="N314" s="888"/>
      <c r="O314" s="888"/>
      <c r="P314" s="888"/>
      <c r="Q314" s="888"/>
      <c r="R314" s="888"/>
      <c r="S314" s="888"/>
      <c r="T314" s="888"/>
      <c r="U314" s="888"/>
      <c r="V314" s="888"/>
      <c r="W314" s="888"/>
      <c r="X314" s="888"/>
      <c r="Y314" s="888"/>
      <c r="Z314" s="888"/>
      <c r="AA314" s="888"/>
      <c r="AB314" s="888"/>
      <c r="AC314" s="898"/>
      <c r="AD314" s="888"/>
      <c r="AE314" s="888"/>
      <c r="AF314" s="888"/>
      <c r="AG314" s="888"/>
      <c r="AH314" s="888"/>
      <c r="AI314" s="888"/>
      <c r="AJ314" s="888"/>
      <c r="AK314" s="899"/>
      <c r="AL314" s="888"/>
      <c r="AM314" s="888"/>
      <c r="AN314" s="888"/>
      <c r="AO314" s="888"/>
      <c r="AP314" s="888"/>
      <c r="AQ314" s="888"/>
      <c r="AR314" s="888"/>
      <c r="AS314" s="888"/>
      <c r="AT314" s="888"/>
      <c r="AU314" s="888"/>
      <c r="AV314" s="888"/>
      <c r="AW314" s="888"/>
      <c r="AX314" s="888"/>
      <c r="AY314" s="888"/>
      <c r="AZ314" s="888"/>
      <c r="BA314" s="888"/>
    </row>
    <row r="315" ht="15.75" customHeight="1">
      <c r="A315" s="897"/>
      <c r="B315" s="897" t="s">
        <v>6619</v>
      </c>
      <c r="C315" s="867" t="s">
        <v>5642</v>
      </c>
      <c r="D315" s="878"/>
      <c r="E315" s="863" t="s">
        <v>5642</v>
      </c>
      <c r="F315" s="880"/>
      <c r="G315" s="372" t="s">
        <v>562</v>
      </c>
      <c r="H315" s="880"/>
      <c r="I315" s="880"/>
      <c r="J315" s="880"/>
      <c r="K315" s="878"/>
      <c r="L315" s="880"/>
      <c r="M315" s="880"/>
      <c r="N315" s="880"/>
      <c r="O315" s="880"/>
      <c r="P315" s="880"/>
      <c r="Q315" s="880"/>
      <c r="R315" s="880"/>
      <c r="S315" s="880"/>
      <c r="T315" s="880"/>
      <c r="U315" s="880"/>
      <c r="V315" s="880"/>
      <c r="W315" s="864" t="s">
        <v>6620</v>
      </c>
      <c r="X315" s="880"/>
      <c r="Y315" s="880"/>
      <c r="Z315" s="880"/>
      <c r="AA315" s="880"/>
      <c r="AB315" s="880"/>
      <c r="AC315" s="895"/>
      <c r="AD315" s="845" t="s">
        <v>1214</v>
      </c>
      <c r="AE315" s="880"/>
      <c r="AF315" s="880"/>
      <c r="AG315" s="880"/>
      <c r="AH315" s="880"/>
      <c r="AI315" s="880"/>
      <c r="AJ315" s="880"/>
      <c r="AK315" s="896"/>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6621</v>
      </c>
      <c r="H2" s="906" t="s">
        <v>47</v>
      </c>
      <c r="I2" s="906" t="s">
        <v>48</v>
      </c>
      <c r="J2" s="906" t="s">
        <v>6622</v>
      </c>
      <c r="K2" s="906" t="s">
        <v>54</v>
      </c>
      <c r="N2" s="906" t="s">
        <v>6623</v>
      </c>
      <c r="P2" s="907"/>
      <c r="Q2" s="908" t="s">
        <v>47</v>
      </c>
      <c r="R2" s="908" t="s">
        <v>6624</v>
      </c>
      <c r="S2" s="908" t="s">
        <v>52</v>
      </c>
      <c r="T2" s="908" t="s">
        <v>53</v>
      </c>
      <c r="U2" s="908" t="s">
        <v>54</v>
      </c>
      <c r="V2" s="908" t="s">
        <v>6625</v>
      </c>
      <c r="W2" s="907"/>
      <c r="X2" s="909" t="s">
        <v>47</v>
      </c>
      <c r="Y2" s="909" t="s">
        <v>48</v>
      </c>
      <c r="Z2" s="909" t="s">
        <v>49</v>
      </c>
      <c r="AA2" s="909" t="s">
        <v>50</v>
      </c>
      <c r="AC2" s="909" t="s">
        <v>52</v>
      </c>
      <c r="AD2" s="909" t="s">
        <v>53</v>
      </c>
      <c r="AE2" s="909" t="s">
        <v>54</v>
      </c>
      <c r="AF2" s="909" t="s">
        <v>6623</v>
      </c>
      <c r="AH2" s="907"/>
      <c r="AI2" s="910" t="s">
        <v>48</v>
      </c>
      <c r="AK2" s="910" t="s">
        <v>49</v>
      </c>
      <c r="AN2" s="910" t="s">
        <v>51</v>
      </c>
      <c r="AP2" s="910" t="s">
        <v>52</v>
      </c>
      <c r="AT2" s="910" t="s">
        <v>52</v>
      </c>
      <c r="AU2" s="910" t="s">
        <v>53</v>
      </c>
      <c r="AV2" s="910" t="s">
        <v>6625</v>
      </c>
      <c r="AX2" s="911"/>
      <c r="AY2" s="912" t="s">
        <v>47</v>
      </c>
      <c r="AZ2" s="912" t="s">
        <v>52</v>
      </c>
      <c r="BA2" s="912" t="s">
        <v>53</v>
      </c>
      <c r="BB2" s="912" t="s">
        <v>6623</v>
      </c>
      <c r="BD2" s="911"/>
      <c r="BE2" s="913" t="s">
        <v>47</v>
      </c>
      <c r="BF2" s="913" t="s">
        <v>48</v>
      </c>
      <c r="BG2" s="913" t="s">
        <v>50</v>
      </c>
      <c r="BI2" s="913" t="s">
        <v>52</v>
      </c>
      <c r="BJ2" s="913" t="s">
        <v>6623</v>
      </c>
      <c r="BL2" s="907"/>
      <c r="BM2" s="914" t="s">
        <v>49</v>
      </c>
      <c r="BN2" s="914" t="s">
        <v>50</v>
      </c>
      <c r="BO2" s="914" t="s">
        <v>51</v>
      </c>
      <c r="BP2" s="914" t="s">
        <v>52</v>
      </c>
      <c r="BR2" s="914" t="s">
        <v>53</v>
      </c>
      <c r="BS2" s="914" t="s">
        <v>54</v>
      </c>
      <c r="BU2" s="914" t="s">
        <v>6625</v>
      </c>
      <c r="BV2" s="911"/>
      <c r="BW2" s="915" t="s">
        <v>6558</v>
      </c>
      <c r="BX2" s="916" t="s">
        <v>75</v>
      </c>
      <c r="BY2" s="915" t="s">
        <v>80</v>
      </c>
      <c r="CA2" s="915" t="s">
        <v>77</v>
      </c>
      <c r="CB2" s="915" t="s">
        <v>6626</v>
      </c>
      <c r="CC2" s="915" t="s">
        <v>6627</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6628</v>
      </c>
      <c r="K3" s="918" t="s">
        <v>6629</v>
      </c>
      <c r="L3" s="919" t="s">
        <v>6630</v>
      </c>
      <c r="M3" s="919" t="s">
        <v>6631</v>
      </c>
      <c r="N3" s="919" t="s">
        <v>6632</v>
      </c>
      <c r="O3" s="918" t="s">
        <v>6633</v>
      </c>
      <c r="P3" s="907"/>
      <c r="W3" s="907"/>
      <c r="AA3" s="920" t="s">
        <v>6634</v>
      </c>
      <c r="AB3" s="920" t="s">
        <v>6635</v>
      </c>
      <c r="AF3" s="920" t="s">
        <v>52</v>
      </c>
      <c r="AG3" s="920" t="s">
        <v>49</v>
      </c>
      <c r="AH3" s="907"/>
      <c r="AI3" s="921" t="s">
        <v>6636</v>
      </c>
      <c r="AJ3" s="921" t="s">
        <v>6637</v>
      </c>
      <c r="AK3" s="922" t="s">
        <v>6632</v>
      </c>
      <c r="AL3" s="922" t="s">
        <v>6638</v>
      </c>
      <c r="AM3" s="922" t="s">
        <v>6639</v>
      </c>
      <c r="AN3" s="922" t="s">
        <v>6632</v>
      </c>
      <c r="AO3" s="923" t="s">
        <v>6640</v>
      </c>
      <c r="AP3" s="922" t="s">
        <v>6641</v>
      </c>
      <c r="AQ3" s="922" t="s">
        <v>6642</v>
      </c>
      <c r="AR3" s="922" t="s">
        <v>6643</v>
      </c>
      <c r="AS3" s="922" t="s">
        <v>6644</v>
      </c>
      <c r="AV3" s="922" t="s">
        <v>6645</v>
      </c>
      <c r="AW3" s="922" t="s">
        <v>6646</v>
      </c>
      <c r="AX3" s="911"/>
      <c r="BB3" s="924" t="s">
        <v>6647</v>
      </c>
      <c r="BC3" s="924" t="s">
        <v>6648</v>
      </c>
      <c r="BD3" s="925"/>
      <c r="BG3" s="913" t="s">
        <v>6649</v>
      </c>
      <c r="BH3" s="913" t="s">
        <v>6650</v>
      </c>
      <c r="BJ3" s="926" t="s">
        <v>6651</v>
      </c>
      <c r="BK3" s="926" t="s">
        <v>6652</v>
      </c>
      <c r="BL3" s="907"/>
      <c r="BP3" s="927" t="s">
        <v>6639</v>
      </c>
      <c r="BQ3" s="927" t="s">
        <v>6653</v>
      </c>
      <c r="BS3" s="927" t="s">
        <v>6632</v>
      </c>
      <c r="BT3" s="927" t="s">
        <v>6639</v>
      </c>
      <c r="BV3" s="911"/>
      <c r="BY3" s="928" t="s">
        <v>6654</v>
      </c>
      <c r="BZ3" s="928" t="s">
        <v>6655</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32" t="s">
        <v>5982</v>
      </c>
      <c r="B4" s="106" t="s">
        <v>6656</v>
      </c>
      <c r="C4" s="107" t="s">
        <v>443</v>
      </c>
      <c r="D4" s="108" t="s">
        <v>641</v>
      </c>
      <c r="E4" s="109" t="s">
        <v>338</v>
      </c>
      <c r="F4" s="110" t="s">
        <v>4572</v>
      </c>
      <c r="G4" s="106" t="s">
        <v>4739</v>
      </c>
      <c r="H4" s="929"/>
      <c r="I4" s="930" t="s">
        <v>1347</v>
      </c>
      <c r="J4" s="930"/>
      <c r="K4" s="931" t="s">
        <v>6657</v>
      </c>
      <c r="L4" s="930" t="s">
        <v>6658</v>
      </c>
      <c r="M4" s="929"/>
      <c r="N4" s="929"/>
      <c r="O4" s="932" t="s">
        <v>6659</v>
      </c>
      <c r="P4" s="933"/>
      <c r="Q4" s="934" t="s">
        <v>5371</v>
      </c>
      <c r="R4" s="935"/>
      <c r="S4" s="935"/>
      <c r="T4" s="936" t="s">
        <v>6196</v>
      </c>
      <c r="U4" s="937"/>
      <c r="V4" s="938" t="s">
        <v>6660</v>
      </c>
      <c r="W4" s="933"/>
      <c r="X4" s="939" t="s">
        <v>476</v>
      </c>
      <c r="Y4" s="939" t="s">
        <v>6661</v>
      </c>
      <c r="Z4" s="940" t="s">
        <v>5202</v>
      </c>
      <c r="AA4" s="941" t="s">
        <v>6662</v>
      </c>
      <c r="AB4" s="941" t="s">
        <v>973</v>
      </c>
      <c r="AC4" s="942" t="s">
        <v>599</v>
      </c>
      <c r="AD4" s="940" t="s">
        <v>1238</v>
      </c>
      <c r="AE4" s="941" t="s">
        <v>5329</v>
      </c>
      <c r="AF4" s="942" t="s">
        <v>6663</v>
      </c>
      <c r="AG4" s="943"/>
      <c r="AH4" s="933"/>
      <c r="AI4" s="944" t="s">
        <v>3890</v>
      </c>
      <c r="AJ4" s="945"/>
      <c r="AK4" s="944" t="s">
        <v>4318</v>
      </c>
      <c r="AL4" s="944"/>
      <c r="AM4" s="946" t="s">
        <v>2010</v>
      </c>
      <c r="AN4" s="945"/>
      <c r="AO4" s="947" t="s">
        <v>6664</v>
      </c>
      <c r="AP4" s="944" t="s">
        <v>6665</v>
      </c>
      <c r="AQ4" s="944" t="s">
        <v>6666</v>
      </c>
      <c r="AR4" s="945"/>
      <c r="AS4" s="945"/>
      <c r="AT4" s="945"/>
      <c r="AU4" s="948" t="s">
        <v>5153</v>
      </c>
      <c r="AV4" s="949" t="s">
        <v>3402</v>
      </c>
      <c r="AW4" s="944" t="s">
        <v>6667</v>
      </c>
      <c r="AX4" s="933"/>
      <c r="AY4" s="950"/>
      <c r="AZ4" s="951" t="s">
        <v>6668</v>
      </c>
      <c r="BA4" s="952" t="s">
        <v>6669</v>
      </c>
      <c r="BB4" s="953" t="s">
        <v>6670</v>
      </c>
      <c r="BC4" s="954"/>
      <c r="BD4" s="933"/>
      <c r="BE4" s="955" t="s">
        <v>6671</v>
      </c>
      <c r="BF4" s="956" t="s">
        <v>3165</v>
      </c>
      <c r="BG4" s="956"/>
      <c r="BH4" s="956"/>
      <c r="BI4" s="957" t="s">
        <v>1769</v>
      </c>
      <c r="BJ4" s="958"/>
      <c r="BK4" s="956" t="s">
        <v>6672</v>
      </c>
      <c r="BL4" s="933"/>
      <c r="BM4" s="959" t="s">
        <v>2309</v>
      </c>
      <c r="BN4" s="960"/>
      <c r="BO4" s="960"/>
      <c r="BP4" s="961" t="s">
        <v>6673</v>
      </c>
      <c r="BQ4" s="960"/>
      <c r="BR4" s="962" t="s">
        <v>2191</v>
      </c>
      <c r="BS4" s="960"/>
      <c r="BT4" s="963" t="s">
        <v>3530</v>
      </c>
      <c r="BU4" s="962" t="s">
        <v>6674</v>
      </c>
      <c r="BV4" s="933"/>
      <c r="BW4" s="964" t="s">
        <v>2460</v>
      </c>
      <c r="BX4" s="965" t="s">
        <v>3781</v>
      </c>
      <c r="BY4" s="966"/>
      <c r="BZ4" s="966"/>
      <c r="CA4" s="965" t="s">
        <v>1328</v>
      </c>
      <c r="CB4" s="967" t="s">
        <v>4426</v>
      </c>
      <c r="CC4" s="965" t="s">
        <v>6675</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6" t="s">
        <v>638</v>
      </c>
      <c r="B5" s="83" t="s">
        <v>6676</v>
      </c>
      <c r="C5" s="84" t="s">
        <v>641</v>
      </c>
      <c r="D5" s="85" t="s">
        <v>641</v>
      </c>
      <c r="E5" s="86" t="s">
        <v>640</v>
      </c>
      <c r="F5" s="87" t="s">
        <v>3868</v>
      </c>
      <c r="G5" s="83" t="s">
        <v>1511</v>
      </c>
      <c r="H5" s="968" t="s">
        <v>1749</v>
      </c>
      <c r="I5" s="969" t="s">
        <v>4286</v>
      </c>
      <c r="J5" s="932" t="s">
        <v>6677</v>
      </c>
      <c r="K5" s="970" t="s">
        <v>5564</v>
      </c>
      <c r="L5" s="968" t="s">
        <v>5194</v>
      </c>
      <c r="M5" s="971"/>
      <c r="N5" s="929"/>
      <c r="O5" s="931" t="s">
        <v>6678</v>
      </c>
      <c r="P5" s="972"/>
      <c r="Q5" s="973" t="s">
        <v>6679</v>
      </c>
      <c r="R5" s="973" t="s">
        <v>2461</v>
      </c>
      <c r="S5" s="935"/>
      <c r="T5" s="938" t="s">
        <v>347</v>
      </c>
      <c r="U5" s="974"/>
      <c r="V5" s="936" t="s">
        <v>6680</v>
      </c>
      <c r="W5" s="972"/>
      <c r="X5" s="975" t="s">
        <v>5954</v>
      </c>
      <c r="Y5" s="975" t="s">
        <v>6681</v>
      </c>
      <c r="Z5" s="941" t="s">
        <v>2916</v>
      </c>
      <c r="AA5" s="976" t="s">
        <v>6682</v>
      </c>
      <c r="AB5" s="939" t="s">
        <v>1362</v>
      </c>
      <c r="AC5" s="976" t="s">
        <v>1403</v>
      </c>
      <c r="AD5" s="940" t="s">
        <v>1238</v>
      </c>
      <c r="AE5" s="942" t="s">
        <v>6107</v>
      </c>
      <c r="AF5" s="977" t="s">
        <v>6683</v>
      </c>
      <c r="AG5" s="943"/>
      <c r="AH5" s="978"/>
      <c r="AI5" s="944" t="s">
        <v>6684</v>
      </c>
      <c r="AJ5" s="945"/>
      <c r="AK5" s="979" t="s">
        <v>1857</v>
      </c>
      <c r="AL5" s="946" t="s">
        <v>2819</v>
      </c>
      <c r="AM5" s="944" t="s">
        <v>6685</v>
      </c>
      <c r="AN5" s="979" t="s">
        <v>2219</v>
      </c>
      <c r="AO5" s="946" t="s">
        <v>6686</v>
      </c>
      <c r="AP5" s="944" t="s">
        <v>6687</v>
      </c>
      <c r="AQ5" s="945"/>
      <c r="AR5" s="946" t="s">
        <v>6688</v>
      </c>
      <c r="AS5" s="945"/>
      <c r="AT5" s="979"/>
      <c r="AU5" s="980" t="s">
        <v>4681</v>
      </c>
      <c r="AV5" s="980" t="s">
        <v>1386</v>
      </c>
      <c r="AW5" s="945"/>
      <c r="AX5" s="972"/>
      <c r="AY5" s="981"/>
      <c r="AZ5" s="982" t="s">
        <v>6689</v>
      </c>
      <c r="BA5" s="953" t="s">
        <v>6159</v>
      </c>
      <c r="BB5" s="983" t="s">
        <v>6690</v>
      </c>
      <c r="BC5" s="984"/>
      <c r="BD5" s="972"/>
      <c r="BE5" s="957" t="s">
        <v>6691</v>
      </c>
      <c r="BF5" s="985" t="s">
        <v>1388</v>
      </c>
      <c r="BG5" s="986" t="s">
        <v>5533</v>
      </c>
      <c r="BH5" s="987"/>
      <c r="BI5" s="985" t="s">
        <v>6692</v>
      </c>
      <c r="BJ5" s="958"/>
      <c r="BK5" s="956" t="s">
        <v>6693</v>
      </c>
      <c r="BL5" s="972"/>
      <c r="BM5" s="988" t="s">
        <v>4081</v>
      </c>
      <c r="BN5" s="961"/>
      <c r="BO5" s="963" t="s">
        <v>210</v>
      </c>
      <c r="BP5" s="961" t="s">
        <v>6694</v>
      </c>
      <c r="BQ5" s="960"/>
      <c r="BR5" s="988" t="s">
        <v>6695</v>
      </c>
      <c r="BS5" s="989"/>
      <c r="BT5" s="961" t="s">
        <v>6696</v>
      </c>
      <c r="BU5" s="961" t="s">
        <v>1976</v>
      </c>
      <c r="BV5" s="972"/>
      <c r="BW5" s="990" t="s">
        <v>5819</v>
      </c>
      <c r="BX5" s="965" t="s">
        <v>3169</v>
      </c>
      <c r="BY5" s="991"/>
      <c r="BZ5" s="991"/>
      <c r="CA5" s="991"/>
      <c r="CB5" s="966"/>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32" t="s">
        <v>6697</v>
      </c>
      <c r="B6" s="106" t="s">
        <v>6698</v>
      </c>
      <c r="C6" s="107" t="s">
        <v>220</v>
      </c>
      <c r="D6" s="108" t="s">
        <v>441</v>
      </c>
      <c r="E6" s="109" t="s">
        <v>832</v>
      </c>
      <c r="F6" s="110" t="s">
        <v>4920</v>
      </c>
      <c r="G6" s="106" t="s">
        <v>3541</v>
      </c>
      <c r="H6" s="931" t="s">
        <v>2789</v>
      </c>
      <c r="I6" s="929"/>
      <c r="J6" s="969" t="s">
        <v>1750</v>
      </c>
      <c r="K6" s="992" t="s">
        <v>6699</v>
      </c>
      <c r="L6" s="969" t="s">
        <v>6700</v>
      </c>
      <c r="M6" s="993" t="s">
        <v>4860</v>
      </c>
      <c r="N6" s="929"/>
      <c r="O6" s="994" t="s">
        <v>6701</v>
      </c>
      <c r="P6" s="972"/>
      <c r="Q6" s="995" t="s">
        <v>6702</v>
      </c>
      <c r="R6" s="938" t="s">
        <v>4040</v>
      </c>
      <c r="S6" s="934" t="s">
        <v>6703</v>
      </c>
      <c r="T6" s="934" t="s">
        <v>5342</v>
      </c>
      <c r="U6" s="934"/>
      <c r="V6" s="973" t="s">
        <v>6704</v>
      </c>
      <c r="W6" s="972"/>
      <c r="X6" s="975" t="s">
        <v>2002</v>
      </c>
      <c r="Y6" s="942" t="s">
        <v>6705</v>
      </c>
      <c r="Z6" s="942" t="s">
        <v>6706</v>
      </c>
      <c r="AA6" s="940" t="s">
        <v>6707</v>
      </c>
      <c r="AB6" s="940" t="s">
        <v>4641</v>
      </c>
      <c r="AC6" s="939" t="s">
        <v>2470</v>
      </c>
      <c r="AD6" s="975" t="s">
        <v>3999</v>
      </c>
      <c r="AE6" s="975" t="s">
        <v>2283</v>
      </c>
      <c r="AF6" s="940" t="s">
        <v>6708</v>
      </c>
      <c r="AG6" s="161"/>
      <c r="AH6" s="972"/>
      <c r="AI6" s="945"/>
      <c r="AJ6" s="945"/>
      <c r="AK6" s="996" t="s">
        <v>1230</v>
      </c>
      <c r="AL6" s="944"/>
      <c r="AM6" s="979"/>
      <c r="AN6" s="946" t="s">
        <v>6709</v>
      </c>
      <c r="AO6" s="979"/>
      <c r="AP6" s="945"/>
      <c r="AQ6" s="945"/>
      <c r="AR6" s="979"/>
      <c r="AS6" s="945"/>
      <c r="AT6" s="979"/>
      <c r="AU6" s="949" t="s">
        <v>4433</v>
      </c>
      <c r="AV6" s="946" t="s">
        <v>6710</v>
      </c>
      <c r="AW6" s="996" t="s">
        <v>6711</v>
      </c>
      <c r="AX6" s="972"/>
      <c r="AY6" s="951" t="s">
        <v>6712</v>
      </c>
      <c r="AZ6" s="952" t="s">
        <v>6713</v>
      </c>
      <c r="BA6" s="997" t="s">
        <v>296</v>
      </c>
      <c r="BB6" s="951" t="s">
        <v>6714</v>
      </c>
      <c r="BC6" s="984"/>
      <c r="BD6" s="972"/>
      <c r="BE6" s="985" t="s">
        <v>552</v>
      </c>
      <c r="BF6" s="985" t="s">
        <v>884</v>
      </c>
      <c r="BG6" s="955" t="s">
        <v>6715</v>
      </c>
      <c r="BH6" s="998" t="s">
        <v>6716</v>
      </c>
      <c r="BI6" s="999" t="s">
        <v>6717</v>
      </c>
      <c r="BJ6" s="958"/>
      <c r="BK6" s="1000" t="s">
        <v>6718</v>
      </c>
      <c r="BL6" s="978"/>
      <c r="BM6" s="1001" t="s">
        <v>890</v>
      </c>
      <c r="BN6" s="989"/>
      <c r="BO6" s="960"/>
      <c r="BP6" s="961" t="s">
        <v>2465</v>
      </c>
      <c r="BQ6" s="960"/>
      <c r="BR6" s="1002" t="s">
        <v>5082</v>
      </c>
      <c r="BS6" s="989"/>
      <c r="BT6" s="1001" t="s">
        <v>6719</v>
      </c>
      <c r="BU6" s="1002" t="s">
        <v>6720</v>
      </c>
      <c r="BV6" s="972"/>
      <c r="BW6" s="1003" t="s">
        <v>2202</v>
      </c>
      <c r="BX6" s="1004" t="s">
        <v>6721</v>
      </c>
      <c r="BY6" s="1005" t="s">
        <v>4825</v>
      </c>
      <c r="BZ6" s="991"/>
      <c r="CA6" s="1005" t="s">
        <v>3029</v>
      </c>
      <c r="CB6" s="1006" t="s">
        <v>6722</v>
      </c>
      <c r="CC6" s="1005" t="s">
        <v>6723</v>
      </c>
      <c r="CD6" s="1003" t="s">
        <v>4841</v>
      </c>
      <c r="CE6" s="964" t="s">
        <v>6724</v>
      </c>
      <c r="CF6" s="991"/>
      <c r="CG6" s="1005" t="s">
        <v>979</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1008" t="s">
        <v>6725</v>
      </c>
      <c r="B7" s="83" t="s">
        <v>6726</v>
      </c>
      <c r="C7" s="84" t="s">
        <v>338</v>
      </c>
      <c r="D7" s="85" t="s">
        <v>544</v>
      </c>
      <c r="E7" s="86" t="s">
        <v>544</v>
      </c>
      <c r="F7" s="87" t="s">
        <v>1947</v>
      </c>
      <c r="G7" s="83" t="s">
        <v>5158</v>
      </c>
      <c r="H7" s="1009" t="s">
        <v>6472</v>
      </c>
      <c r="I7" s="968" t="s">
        <v>6727</v>
      </c>
      <c r="J7" s="1009" t="s">
        <v>3121</v>
      </c>
      <c r="K7" s="968" t="s">
        <v>6728</v>
      </c>
      <c r="L7" s="1010" t="s">
        <v>1750</v>
      </c>
      <c r="M7" s="969" t="s">
        <v>6729</v>
      </c>
      <c r="N7" s="931" t="s">
        <v>6730</v>
      </c>
      <c r="O7" s="1009" t="s">
        <v>6731</v>
      </c>
      <c r="P7" s="972"/>
      <c r="Q7" s="995" t="s">
        <v>6732</v>
      </c>
      <c r="R7" s="1011" t="s">
        <v>1608</v>
      </c>
      <c r="S7" s="936" t="s">
        <v>908</v>
      </c>
      <c r="T7" s="995" t="s">
        <v>4887</v>
      </c>
      <c r="U7" s="973" t="s">
        <v>6733</v>
      </c>
      <c r="V7" s="936" t="s">
        <v>6734</v>
      </c>
      <c r="W7" s="972"/>
      <c r="X7" s="942" t="s">
        <v>1618</v>
      </c>
      <c r="Y7" s="940" t="s">
        <v>6735</v>
      </c>
      <c r="Z7" s="975" t="s">
        <v>3249</v>
      </c>
      <c r="AA7" s="975" t="s">
        <v>6736</v>
      </c>
      <c r="AB7" s="1012" t="s">
        <v>2371</v>
      </c>
      <c r="AC7" s="975" t="s">
        <v>5357</v>
      </c>
      <c r="AD7" s="975" t="s">
        <v>2188</v>
      </c>
      <c r="AE7" s="975" t="s">
        <v>6737</v>
      </c>
      <c r="AF7" s="977" t="s">
        <v>6738</v>
      </c>
      <c r="AG7" s="1013" t="s">
        <v>6739</v>
      </c>
      <c r="AH7" s="972"/>
      <c r="AI7" s="980" t="s">
        <v>1009</v>
      </c>
      <c r="AJ7" s="996" t="s">
        <v>6740</v>
      </c>
      <c r="AK7" s="949" t="s">
        <v>2347</v>
      </c>
      <c r="AL7" s="944" t="s">
        <v>4409</v>
      </c>
      <c r="AM7" s="944" t="s">
        <v>6741</v>
      </c>
      <c r="AN7" s="980" t="s">
        <v>2561</v>
      </c>
      <c r="AO7" s="944" t="s">
        <v>6742</v>
      </c>
      <c r="AP7" s="996" t="s">
        <v>6743</v>
      </c>
      <c r="AQ7" s="949" t="s">
        <v>6744</v>
      </c>
      <c r="AR7" s="996" t="s">
        <v>6745</v>
      </c>
      <c r="AS7" s="946" t="s">
        <v>6746</v>
      </c>
      <c r="AT7" s="996" t="s">
        <v>6747</v>
      </c>
      <c r="AU7" s="949" t="s">
        <v>5275</v>
      </c>
      <c r="AV7" s="996" t="s">
        <v>6748</v>
      </c>
      <c r="AW7" s="946" t="s">
        <v>6749</v>
      </c>
      <c r="AX7" s="972"/>
      <c r="AY7" s="953" t="s">
        <v>6750</v>
      </c>
      <c r="AZ7" s="983" t="s">
        <v>6751</v>
      </c>
      <c r="BA7" s="1014" t="s">
        <v>3317</v>
      </c>
      <c r="BB7" s="952" t="s">
        <v>6752</v>
      </c>
      <c r="BC7" s="951" t="s">
        <v>6752</v>
      </c>
      <c r="BD7" s="972"/>
      <c r="BE7" s="1015" t="s">
        <v>6753</v>
      </c>
      <c r="BF7" s="1016" t="s">
        <v>3187</v>
      </c>
      <c r="BG7" s="985" t="s">
        <v>798</v>
      </c>
      <c r="BH7" s="956" t="s">
        <v>6754</v>
      </c>
      <c r="BI7" s="985" t="s">
        <v>6755</v>
      </c>
      <c r="BJ7" s="955" t="s">
        <v>6756</v>
      </c>
      <c r="BK7" s="985" t="s">
        <v>6757</v>
      </c>
      <c r="BL7" s="972"/>
      <c r="BM7" s="1002" t="s">
        <v>6758</v>
      </c>
      <c r="BN7" s="963" t="s">
        <v>5476</v>
      </c>
      <c r="BO7" s="1002" t="s">
        <v>6511</v>
      </c>
      <c r="BP7" s="1002" t="s">
        <v>6759</v>
      </c>
      <c r="BQ7" s="1002" t="s">
        <v>996</v>
      </c>
      <c r="BR7" s="1002" t="s">
        <v>1301</v>
      </c>
      <c r="BS7" s="963" t="s">
        <v>6759</v>
      </c>
      <c r="BT7" s="962" t="s">
        <v>6760</v>
      </c>
      <c r="BU7" s="1002" t="s">
        <v>6761</v>
      </c>
      <c r="BV7" s="972"/>
      <c r="BW7" s="990" t="s">
        <v>1204</v>
      </c>
      <c r="BX7" s="1003" t="s">
        <v>5785</v>
      </c>
      <c r="BY7" s="1017" t="s">
        <v>6762</v>
      </c>
      <c r="BZ7" s="1003" t="s">
        <v>6763</v>
      </c>
      <c r="CA7" s="1018"/>
      <c r="CB7" s="990" t="s">
        <v>2470</v>
      </c>
      <c r="CC7" s="1017" t="s">
        <v>6764</v>
      </c>
      <c r="CD7" s="1017" t="s">
        <v>6765</v>
      </c>
      <c r="CE7" s="1003" t="s">
        <v>6766</v>
      </c>
      <c r="CF7" s="1003" t="s">
        <v>6767</v>
      </c>
      <c r="CG7" s="1003" t="s">
        <v>6468</v>
      </c>
      <c r="CH7" s="1003"/>
      <c r="CI7" s="1003"/>
      <c r="CJ7" s="1003"/>
      <c r="CK7" s="1003"/>
      <c r="CL7" s="1003"/>
      <c r="CM7" s="1003"/>
      <c r="CN7" s="1003"/>
      <c r="CO7" s="1003"/>
      <c r="CP7" s="1003"/>
      <c r="CQ7" s="1003"/>
      <c r="CR7" s="1003"/>
      <c r="CS7" s="1003"/>
      <c r="CT7" s="1003"/>
      <c r="CU7" s="1003"/>
      <c r="CV7" s="1003"/>
      <c r="CW7" s="1003"/>
      <c r="CX7" s="1003"/>
      <c r="CY7" s="1003"/>
      <c r="CZ7" s="1003"/>
      <c r="DA7" s="1003"/>
      <c r="DB7" s="1003"/>
      <c r="DC7" s="1003"/>
      <c r="DD7" s="1003"/>
      <c r="DE7" s="1003"/>
      <c r="DF7" s="1003"/>
      <c r="DG7" s="1003"/>
      <c r="DH7" s="1003"/>
      <c r="DI7" s="1003"/>
      <c r="DJ7" s="1003"/>
      <c r="DK7" s="1003"/>
      <c r="DL7" s="1003"/>
      <c r="DM7" s="1003"/>
      <c r="DN7" s="1003"/>
      <c r="DO7" s="1003"/>
      <c r="DP7" s="1003"/>
      <c r="DQ7" s="1003"/>
      <c r="DR7" s="1003"/>
      <c r="DS7" s="1003"/>
      <c r="DT7" s="1003"/>
      <c r="DU7" s="1003"/>
      <c r="DV7" s="1003"/>
      <c r="DW7" s="1003"/>
      <c r="DX7" s="1003"/>
      <c r="DY7" s="1003"/>
      <c r="DZ7" s="1003"/>
      <c r="EA7" s="1003"/>
      <c r="EB7" s="1003"/>
    </row>
    <row r="8">
      <c r="A8" s="610" t="s">
        <v>1430</v>
      </c>
      <c r="B8" s="106" t="s">
        <v>6768</v>
      </c>
      <c r="C8" s="107" t="s">
        <v>1158</v>
      </c>
      <c r="D8" s="108" t="s">
        <v>338</v>
      </c>
      <c r="E8" s="109" t="s">
        <v>442</v>
      </c>
      <c r="F8" s="110" t="s">
        <v>5327</v>
      </c>
      <c r="G8" s="106" t="s">
        <v>4052</v>
      </c>
      <c r="H8" s="929"/>
      <c r="I8" s="968" t="s">
        <v>6024</v>
      </c>
      <c r="J8" s="970"/>
      <c r="K8" s="969" t="s">
        <v>6769</v>
      </c>
      <c r="L8" s="931" t="s">
        <v>2986</v>
      </c>
      <c r="M8" s="971"/>
      <c r="N8" s="929"/>
      <c r="O8" s="993" t="s">
        <v>6770</v>
      </c>
      <c r="P8" s="972"/>
      <c r="Q8" s="938" t="s">
        <v>6287</v>
      </c>
      <c r="R8" s="935"/>
      <c r="S8" s="935"/>
      <c r="T8" s="1019" t="s">
        <v>6771</v>
      </c>
      <c r="U8" s="934"/>
      <c r="V8" s="1020" t="s">
        <v>6772</v>
      </c>
      <c r="W8" s="972"/>
      <c r="X8" s="941" t="s">
        <v>782</v>
      </c>
      <c r="Y8" s="1013" t="s">
        <v>6208</v>
      </c>
      <c r="Z8" s="976" t="s">
        <v>6773</v>
      </c>
      <c r="AA8" s="976" t="s">
        <v>5225</v>
      </c>
      <c r="AB8" s="975" t="s">
        <v>3755</v>
      </c>
      <c r="AC8" s="976" t="s">
        <v>6774</v>
      </c>
      <c r="AD8" s="1021" t="s">
        <v>2047</v>
      </c>
      <c r="AE8" s="975" t="s">
        <v>843</v>
      </c>
      <c r="AF8" s="941" t="s">
        <v>6775</v>
      </c>
      <c r="AG8" s="940" t="s">
        <v>6776</v>
      </c>
      <c r="AH8" s="978"/>
      <c r="AI8" s="979" t="s">
        <v>6777</v>
      </c>
      <c r="AJ8" s="980" t="s">
        <v>6778</v>
      </c>
      <c r="AK8" s="980" t="s">
        <v>845</v>
      </c>
      <c r="AL8" s="1022"/>
      <c r="AM8" s="980" t="s">
        <v>5457</v>
      </c>
      <c r="AN8" s="979" t="s">
        <v>6779</v>
      </c>
      <c r="AO8" s="1023" t="s">
        <v>6780</v>
      </c>
      <c r="AP8" s="945"/>
      <c r="AQ8" s="945"/>
      <c r="AR8" s="979"/>
      <c r="AS8" s="945"/>
      <c r="AT8" s="979" t="s">
        <v>6781</v>
      </c>
      <c r="AU8" s="979" t="s">
        <v>1071</v>
      </c>
      <c r="AV8" s="1024" t="s">
        <v>6782</v>
      </c>
      <c r="AW8" s="1024" t="s">
        <v>6783</v>
      </c>
      <c r="AX8" s="972"/>
      <c r="AY8" s="954"/>
      <c r="AZ8" s="984" t="s">
        <v>6784</v>
      </c>
      <c r="BA8" s="952" t="s">
        <v>5162</v>
      </c>
      <c r="BB8" s="982" t="s">
        <v>6785</v>
      </c>
      <c r="BC8" s="984"/>
      <c r="BD8" s="972"/>
      <c r="BE8" s="985" t="s">
        <v>6786</v>
      </c>
      <c r="BF8" s="1025" t="s">
        <v>3007</v>
      </c>
      <c r="BG8" s="958"/>
      <c r="BH8" s="1026"/>
      <c r="BI8" s="958"/>
      <c r="BJ8" s="958"/>
      <c r="BK8" s="1027" t="s">
        <v>6787</v>
      </c>
      <c r="BL8" s="978"/>
      <c r="BM8" s="962" t="s">
        <v>6788</v>
      </c>
      <c r="BN8" s="989"/>
      <c r="BO8" s="960"/>
      <c r="BP8" s="963" t="s">
        <v>6789</v>
      </c>
      <c r="BQ8" s="960"/>
      <c r="BR8" s="989" t="s">
        <v>137</v>
      </c>
      <c r="BS8" s="989"/>
      <c r="BT8" s="989" t="s">
        <v>6790</v>
      </c>
      <c r="BU8" s="988" t="s">
        <v>6791</v>
      </c>
      <c r="BV8" s="978"/>
      <c r="BW8" s="1028"/>
      <c r="BX8" s="1017" t="s">
        <v>905</v>
      </c>
      <c r="BY8" s="991"/>
      <c r="BZ8" s="991"/>
      <c r="CA8" s="1003" t="s">
        <v>4169</v>
      </c>
      <c r="CB8" s="966"/>
      <c r="CC8" s="1003" t="s">
        <v>5424</v>
      </c>
      <c r="CD8" s="1029" t="s">
        <v>2455</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6" t="s">
        <v>439</v>
      </c>
      <c r="B9" s="83" t="s">
        <v>6792</v>
      </c>
      <c r="C9" s="84" t="s">
        <v>443</v>
      </c>
      <c r="D9" s="85" t="s">
        <v>641</v>
      </c>
      <c r="E9" s="86" t="s">
        <v>640</v>
      </c>
      <c r="F9" s="87" t="s">
        <v>4572</v>
      </c>
      <c r="G9" s="83" t="s">
        <v>2060</v>
      </c>
      <c r="H9" s="1030" t="s">
        <v>2541</v>
      </c>
      <c r="I9" s="931" t="s">
        <v>6793</v>
      </c>
      <c r="J9" s="931" t="s">
        <v>6794</v>
      </c>
      <c r="K9" s="1009" t="s">
        <v>897</v>
      </c>
      <c r="L9" s="971" t="s">
        <v>6795</v>
      </c>
      <c r="M9" s="971"/>
      <c r="N9" s="929"/>
      <c r="O9" s="993" t="s">
        <v>6796</v>
      </c>
      <c r="P9" s="972"/>
      <c r="Q9" s="1011" t="s">
        <v>6797</v>
      </c>
      <c r="R9" s="935"/>
      <c r="S9" s="935"/>
      <c r="T9" s="1011" t="s">
        <v>5004</v>
      </c>
      <c r="U9" s="934"/>
      <c r="V9" s="1020" t="s">
        <v>6798</v>
      </c>
      <c r="W9" s="972"/>
      <c r="X9" s="943"/>
      <c r="Y9" s="976" t="s">
        <v>6799</v>
      </c>
      <c r="Z9" s="1013" t="s">
        <v>6795</v>
      </c>
      <c r="AA9" s="1013" t="s">
        <v>6800</v>
      </c>
      <c r="AB9" s="942" t="s">
        <v>289</v>
      </c>
      <c r="AC9" s="976" t="s">
        <v>2509</v>
      </c>
      <c r="AD9" s="975" t="s">
        <v>2019</v>
      </c>
      <c r="AE9" s="940" t="s">
        <v>1267</v>
      </c>
      <c r="AF9" s="1013" t="s">
        <v>6801</v>
      </c>
      <c r="AG9" s="943"/>
      <c r="AH9" s="972"/>
      <c r="AI9" s="949" t="s">
        <v>6802</v>
      </c>
      <c r="AJ9" s="945"/>
      <c r="AK9" s="1031"/>
      <c r="AL9" s="1031" t="s">
        <v>6803</v>
      </c>
      <c r="AM9" s="1023" t="s">
        <v>4475</v>
      </c>
      <c r="AN9" s="1032" t="s">
        <v>6804</v>
      </c>
      <c r="AO9" s="1032" t="s">
        <v>6805</v>
      </c>
      <c r="AP9" s="1033"/>
      <c r="AQ9" s="946" t="s">
        <v>6666</v>
      </c>
      <c r="AR9" s="1034"/>
      <c r="AS9" s="1022"/>
      <c r="AT9" s="946" t="s">
        <v>6806</v>
      </c>
      <c r="AU9" s="996" t="s">
        <v>6807</v>
      </c>
      <c r="AV9" s="1024" t="s">
        <v>6808</v>
      </c>
      <c r="AW9" s="1024" t="s">
        <v>6809</v>
      </c>
      <c r="AX9" s="972"/>
      <c r="AY9" s="950"/>
      <c r="AZ9" s="953" t="s">
        <v>6810</v>
      </c>
      <c r="BA9" s="952" t="s">
        <v>1908</v>
      </c>
      <c r="BB9" s="984" t="s">
        <v>6811</v>
      </c>
      <c r="BC9" s="984"/>
      <c r="BD9" s="972"/>
      <c r="BE9" s="999" t="s">
        <v>6812</v>
      </c>
      <c r="BF9" s="955" t="s">
        <v>5110</v>
      </c>
      <c r="BG9" s="956"/>
      <c r="BH9" s="1035"/>
      <c r="BI9" s="1035" t="s">
        <v>6813</v>
      </c>
      <c r="BJ9" s="958"/>
      <c r="BK9" s="1035" t="s">
        <v>6814</v>
      </c>
      <c r="BL9" s="972"/>
      <c r="BM9" s="963" t="s">
        <v>6815</v>
      </c>
      <c r="BN9" s="989"/>
      <c r="BO9" s="988" t="s">
        <v>885</v>
      </c>
      <c r="BP9" s="1001" t="s">
        <v>6816</v>
      </c>
      <c r="BQ9" s="960"/>
      <c r="BR9" s="1002" t="s">
        <v>2579</v>
      </c>
      <c r="BS9" s="989"/>
      <c r="BT9" s="989" t="s">
        <v>6817</v>
      </c>
      <c r="BU9" s="1036" t="s">
        <v>6818</v>
      </c>
      <c r="BV9" s="978"/>
      <c r="BW9" s="1029" t="s">
        <v>4106</v>
      </c>
      <c r="BX9" s="966"/>
      <c r="BY9" s="1037"/>
      <c r="BZ9" s="1005" t="s">
        <v>6819</v>
      </c>
      <c r="CA9" s="1029" t="s">
        <v>1195</v>
      </c>
      <c r="CB9" s="966"/>
      <c r="CC9" s="1029" t="s">
        <v>6820</v>
      </c>
      <c r="CD9" s="991"/>
      <c r="CE9" s="1005" t="s">
        <v>4485</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32" t="s">
        <v>1745</v>
      </c>
      <c r="B10" s="106" t="s">
        <v>5659</v>
      </c>
      <c r="C10" s="107" t="s">
        <v>739</v>
      </c>
      <c r="D10" s="108" t="s">
        <v>739</v>
      </c>
      <c r="E10" s="109" t="s">
        <v>640</v>
      </c>
      <c r="F10" s="110" t="s">
        <v>2476</v>
      </c>
      <c r="G10" s="106" t="s">
        <v>4653</v>
      </c>
      <c r="H10" s="929"/>
      <c r="I10" s="930" t="s">
        <v>6821</v>
      </c>
      <c r="J10" s="930"/>
      <c r="K10" s="968" t="s">
        <v>6822</v>
      </c>
      <c r="L10" s="929"/>
      <c r="M10" s="993"/>
      <c r="N10" s="929"/>
      <c r="O10" s="968" t="s">
        <v>6823</v>
      </c>
      <c r="P10" s="972"/>
      <c r="Q10" s="935"/>
      <c r="R10" s="937"/>
      <c r="S10" s="995" t="s">
        <v>6824</v>
      </c>
      <c r="T10" s="935"/>
      <c r="U10" s="935"/>
      <c r="V10" s="995" t="s">
        <v>6825</v>
      </c>
      <c r="W10" s="972"/>
      <c r="X10" s="940" t="s">
        <v>1303</v>
      </c>
      <c r="Y10" s="943"/>
      <c r="Z10" s="939" t="s">
        <v>6826</v>
      </c>
      <c r="AA10" s="975" t="s">
        <v>6827</v>
      </c>
      <c r="AB10" s="939" t="s">
        <v>3120</v>
      </c>
      <c r="AC10" s="941" t="s">
        <v>1769</v>
      </c>
      <c r="AD10" s="939" t="s">
        <v>3813</v>
      </c>
      <c r="AE10" s="939" t="s">
        <v>6828</v>
      </c>
      <c r="AF10" s="975" t="s">
        <v>6829</v>
      </c>
      <c r="AG10" s="943"/>
      <c r="AH10" s="972"/>
      <c r="AI10" s="945"/>
      <c r="AJ10" s="945"/>
      <c r="AK10" s="946" t="s">
        <v>1434</v>
      </c>
      <c r="AL10" s="945"/>
      <c r="AM10" s="979"/>
      <c r="AN10" s="944" t="s">
        <v>6830</v>
      </c>
      <c r="AO10" s="979"/>
      <c r="AP10" s="945"/>
      <c r="AQ10" s="945"/>
      <c r="AR10" s="979"/>
      <c r="AS10" s="945"/>
      <c r="AT10" s="979"/>
      <c r="AU10" s="945"/>
      <c r="AV10" s="949" t="s">
        <v>6831</v>
      </c>
      <c r="AW10" s="944" t="s">
        <v>6832</v>
      </c>
      <c r="AX10" s="972"/>
      <c r="AY10" s="983"/>
      <c r="AZ10" s="983"/>
      <c r="BA10" s="952" t="s">
        <v>3089</v>
      </c>
      <c r="BB10" s="983" t="s">
        <v>6833</v>
      </c>
      <c r="BC10" s="984"/>
      <c r="BD10" s="972"/>
      <c r="BE10" s="956" t="s">
        <v>5635</v>
      </c>
      <c r="BF10" s="957" t="s">
        <v>6834</v>
      </c>
      <c r="BG10" s="958"/>
      <c r="BH10" s="1026"/>
      <c r="BI10" s="955" t="s">
        <v>6835</v>
      </c>
      <c r="BJ10" s="958"/>
      <c r="BK10" s="985" t="s">
        <v>6836</v>
      </c>
      <c r="BL10" s="972"/>
      <c r="BM10" s="961" t="s">
        <v>6837</v>
      </c>
      <c r="BN10" s="1001"/>
      <c r="BO10" s="961"/>
      <c r="BP10" s="962" t="s">
        <v>6838</v>
      </c>
      <c r="BQ10" s="961"/>
      <c r="BR10" s="1002" t="s">
        <v>1334</v>
      </c>
      <c r="BS10" s="989"/>
      <c r="BT10" s="988" t="s">
        <v>6839</v>
      </c>
      <c r="BU10" s="1002" t="s">
        <v>6840</v>
      </c>
      <c r="BV10" s="972"/>
      <c r="BW10" s="1017" t="s">
        <v>183</v>
      </c>
      <c r="BX10" s="966"/>
      <c r="BY10" s="991"/>
      <c r="BZ10" s="991"/>
      <c r="CA10" s="991"/>
      <c r="CB10" s="966"/>
      <c r="CC10" s="965" t="s">
        <v>4398</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1008" t="s">
        <v>542</v>
      </c>
      <c r="B11" s="83" t="s">
        <v>6841</v>
      </c>
      <c r="C11" s="84" t="s">
        <v>832</v>
      </c>
      <c r="D11" s="85" t="s">
        <v>739</v>
      </c>
      <c r="E11" s="86" t="s">
        <v>443</v>
      </c>
      <c r="F11" s="87" t="s">
        <v>4907</v>
      </c>
      <c r="G11" s="83" t="s">
        <v>4739</v>
      </c>
      <c r="H11" s="968" t="s">
        <v>1968</v>
      </c>
      <c r="I11" s="968" t="s">
        <v>6842</v>
      </c>
      <c r="J11" s="929"/>
      <c r="K11" s="929"/>
      <c r="L11" s="1009" t="s">
        <v>6843</v>
      </c>
      <c r="M11" s="971"/>
      <c r="N11" s="1009" t="s">
        <v>6844</v>
      </c>
      <c r="O11" s="971"/>
      <c r="P11" s="972"/>
      <c r="Q11" s="995" t="s">
        <v>360</v>
      </c>
      <c r="R11" s="935"/>
      <c r="S11" s="1011" t="s">
        <v>6777</v>
      </c>
      <c r="T11" s="995" t="s">
        <v>3138</v>
      </c>
      <c r="U11" s="935"/>
      <c r="V11" s="995" t="s">
        <v>6845</v>
      </c>
      <c r="W11" s="972"/>
      <c r="X11" s="975" t="s">
        <v>386</v>
      </c>
      <c r="Y11" s="975" t="s">
        <v>6846</v>
      </c>
      <c r="Z11" s="975" t="s">
        <v>6847</v>
      </c>
      <c r="AA11" s="1012" t="s">
        <v>6848</v>
      </c>
      <c r="AB11" s="975" t="s">
        <v>6849</v>
      </c>
      <c r="AC11" s="975" t="s">
        <v>6850</v>
      </c>
      <c r="AD11" s="975" t="s">
        <v>280</v>
      </c>
      <c r="AE11" s="975" t="s">
        <v>6851</v>
      </c>
      <c r="AF11" s="939" t="s">
        <v>6852</v>
      </c>
      <c r="AG11" s="943"/>
      <c r="AH11" s="972"/>
      <c r="AI11" s="949" t="s">
        <v>6853</v>
      </c>
      <c r="AJ11" s="949" t="s">
        <v>6854</v>
      </c>
      <c r="AK11" s="949" t="s">
        <v>1235</v>
      </c>
      <c r="AL11" s="944"/>
      <c r="AM11" s="979"/>
      <c r="AN11" s="949" t="s">
        <v>3886</v>
      </c>
      <c r="AO11" s="979"/>
      <c r="AP11" s="980" t="s">
        <v>6855</v>
      </c>
      <c r="AQ11" s="996" t="s">
        <v>6856</v>
      </c>
      <c r="AR11" s="980" t="s">
        <v>1927</v>
      </c>
      <c r="AS11" s="996" t="s">
        <v>6857</v>
      </c>
      <c r="AT11" s="979"/>
      <c r="AU11" s="949" t="s">
        <v>475</v>
      </c>
      <c r="AV11" s="949" t="s">
        <v>6858</v>
      </c>
      <c r="AW11" s="980" t="s">
        <v>6859</v>
      </c>
      <c r="AX11" s="972"/>
      <c r="AY11" s="954"/>
      <c r="AZ11" s="952" t="s">
        <v>6860</v>
      </c>
      <c r="BA11" s="952" t="s">
        <v>6861</v>
      </c>
      <c r="BB11" s="952" t="s">
        <v>6862</v>
      </c>
      <c r="BC11" s="984"/>
      <c r="BD11" s="972"/>
      <c r="BE11" s="956" t="s">
        <v>6863</v>
      </c>
      <c r="BF11" s="956" t="s">
        <v>4397</v>
      </c>
      <c r="BG11" s="999" t="s">
        <v>1696</v>
      </c>
      <c r="BH11" s="1026"/>
      <c r="BI11" s="956" t="s">
        <v>4138</v>
      </c>
      <c r="BJ11" s="958"/>
      <c r="BK11" s="956" t="s">
        <v>6864</v>
      </c>
      <c r="BL11" s="972"/>
      <c r="BM11" s="1002" t="s">
        <v>6865</v>
      </c>
      <c r="BN11" s="989"/>
      <c r="BO11" s="960"/>
      <c r="BP11" s="989"/>
      <c r="BQ11" s="960"/>
      <c r="BR11" s="1002" t="s">
        <v>1630</v>
      </c>
      <c r="BS11" s="989"/>
      <c r="BT11" s="961" t="s">
        <v>6866</v>
      </c>
      <c r="BU11" s="961" t="s">
        <v>6867</v>
      </c>
      <c r="BV11" s="972"/>
      <c r="BW11" s="990" t="s">
        <v>4657</v>
      </c>
      <c r="BX11" s="965"/>
      <c r="BY11" s="991"/>
      <c r="BZ11" s="991"/>
      <c r="CA11" s="991"/>
      <c r="CB11" s="965" t="s">
        <v>6868</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32" t="s">
        <v>6869</v>
      </c>
      <c r="B12" s="106" t="s">
        <v>6870</v>
      </c>
      <c r="C12" s="107" t="s">
        <v>1432</v>
      </c>
      <c r="D12" s="108" t="s">
        <v>1432</v>
      </c>
      <c r="E12" s="109" t="s">
        <v>832</v>
      </c>
      <c r="F12" s="110" t="s">
        <v>641</v>
      </c>
      <c r="G12" s="106" t="s">
        <v>5498</v>
      </c>
      <c r="H12" s="929"/>
      <c r="I12" s="929"/>
      <c r="J12" s="930" t="s">
        <v>6871</v>
      </c>
      <c r="K12" s="930" t="s">
        <v>6872</v>
      </c>
      <c r="L12" s="968" t="s">
        <v>6873</v>
      </c>
      <c r="M12" s="971"/>
      <c r="N12" s="993" t="s">
        <v>6874</v>
      </c>
      <c r="O12" s="930" t="s">
        <v>6875</v>
      </c>
      <c r="P12" s="972"/>
      <c r="Q12" s="1020" t="s">
        <v>907</v>
      </c>
      <c r="R12" s="935"/>
      <c r="S12" s="935"/>
      <c r="T12" s="935"/>
      <c r="U12" s="934"/>
      <c r="V12" s="995" t="s">
        <v>6852</v>
      </c>
      <c r="W12" s="972"/>
      <c r="X12" s="943"/>
      <c r="Y12" s="941" t="s">
        <v>6876</v>
      </c>
      <c r="Z12" s="976" t="s">
        <v>2027</v>
      </c>
      <c r="AA12" s="1038"/>
      <c r="AB12" s="943"/>
      <c r="AC12" s="976" t="s">
        <v>996</v>
      </c>
      <c r="AD12" s="976" t="s">
        <v>5475</v>
      </c>
      <c r="AE12" s="976" t="s">
        <v>6298</v>
      </c>
      <c r="AF12" s="976" t="s">
        <v>6877</v>
      </c>
      <c r="AG12" s="943"/>
      <c r="AH12" s="972"/>
      <c r="AI12" s="1024" t="s">
        <v>1485</v>
      </c>
      <c r="AJ12" s="945"/>
      <c r="AK12" s="945"/>
      <c r="AL12" s="945"/>
      <c r="AM12" s="979"/>
      <c r="AN12" s="1024" t="s">
        <v>6878</v>
      </c>
      <c r="AO12" s="979"/>
      <c r="AP12" s="945"/>
      <c r="AQ12" s="945"/>
      <c r="AR12" s="979"/>
      <c r="AS12" s="945"/>
      <c r="AT12" s="979"/>
      <c r="AU12" s="949" t="s">
        <v>5251</v>
      </c>
      <c r="AV12" s="944" t="s">
        <v>6879</v>
      </c>
      <c r="AW12" s="944" t="s">
        <v>5719</v>
      </c>
      <c r="AX12" s="972"/>
      <c r="AY12" s="983" t="s">
        <v>6880</v>
      </c>
      <c r="AZ12" s="1039" t="s">
        <v>5265</v>
      </c>
      <c r="BA12" s="952" t="s">
        <v>707</v>
      </c>
      <c r="BB12" s="1039" t="s">
        <v>6881</v>
      </c>
      <c r="BC12" s="984"/>
      <c r="BD12" s="972"/>
      <c r="BE12" s="956" t="s">
        <v>6882</v>
      </c>
      <c r="BF12" s="1035" t="s">
        <v>6883</v>
      </c>
      <c r="BG12" s="956"/>
      <c r="BH12" s="1035"/>
      <c r="BI12" s="958"/>
      <c r="BJ12" s="958"/>
      <c r="BK12" s="985" t="s">
        <v>6884</v>
      </c>
      <c r="BL12" s="972"/>
      <c r="BM12" s="1001" t="s">
        <v>6885</v>
      </c>
      <c r="BN12" s="989"/>
      <c r="BO12" s="960"/>
      <c r="BP12" s="961" t="s">
        <v>6886</v>
      </c>
      <c r="BQ12" s="960"/>
      <c r="BR12" s="1001" t="s">
        <v>2023</v>
      </c>
      <c r="BS12" s="989"/>
      <c r="BT12" s="961" t="s">
        <v>365</v>
      </c>
      <c r="BU12" s="961" t="s">
        <v>6887</v>
      </c>
      <c r="BV12" s="972"/>
      <c r="BW12" s="965" t="s">
        <v>3782</v>
      </c>
      <c r="BX12" s="990" t="s">
        <v>4213</v>
      </c>
      <c r="BY12" s="991"/>
      <c r="BZ12" s="991"/>
      <c r="CA12" s="991"/>
      <c r="CB12" s="965" t="s">
        <v>5543</v>
      </c>
      <c r="CC12" s="1029" t="s">
        <v>6888</v>
      </c>
      <c r="CD12" s="991"/>
      <c r="CE12" s="991"/>
      <c r="CF12" s="965" t="s">
        <v>6889</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1008" t="s">
        <v>6890</v>
      </c>
      <c r="B13" s="83" t="s">
        <v>6891</v>
      </c>
      <c r="C13" s="84" t="s">
        <v>1432</v>
      </c>
      <c r="D13" s="85" t="s">
        <v>1432</v>
      </c>
      <c r="E13" s="86" t="s">
        <v>1432</v>
      </c>
      <c r="F13" s="87" t="s">
        <v>1432</v>
      </c>
      <c r="G13" s="83" t="s">
        <v>4907</v>
      </c>
      <c r="H13" s="929"/>
      <c r="I13" s="993" t="s">
        <v>6892</v>
      </c>
      <c r="J13" s="930"/>
      <c r="K13" s="929"/>
      <c r="L13" s="929"/>
      <c r="M13" s="971"/>
      <c r="N13" s="929"/>
      <c r="O13" s="930" t="s">
        <v>6893</v>
      </c>
      <c r="P13" s="972"/>
      <c r="Q13" s="1020" t="s">
        <v>586</v>
      </c>
      <c r="R13" s="935"/>
      <c r="S13" s="935"/>
      <c r="T13" s="1020" t="s">
        <v>1605</v>
      </c>
      <c r="U13" s="934"/>
      <c r="V13" s="934" t="s">
        <v>6894</v>
      </c>
      <c r="W13" s="972"/>
      <c r="X13" s="1013" t="s">
        <v>6895</v>
      </c>
      <c r="Y13" s="939" t="s">
        <v>6896</v>
      </c>
      <c r="Z13" s="1013" t="s">
        <v>6795</v>
      </c>
      <c r="AA13" s="976" t="s">
        <v>6897</v>
      </c>
      <c r="AB13" s="976" t="s">
        <v>2521</v>
      </c>
      <c r="AC13" s="976" t="s">
        <v>3477</v>
      </c>
      <c r="AD13" s="1013" t="s">
        <v>1078</v>
      </c>
      <c r="AE13" s="976" t="s">
        <v>4408</v>
      </c>
      <c r="AF13" s="976" t="s">
        <v>6898</v>
      </c>
      <c r="AG13" s="943"/>
      <c r="AH13" s="972"/>
      <c r="AI13" s="979" t="s">
        <v>587</v>
      </c>
      <c r="AJ13" s="1024" t="s">
        <v>6899</v>
      </c>
      <c r="AK13" s="979" t="s">
        <v>6900</v>
      </c>
      <c r="AL13" s="945"/>
      <c r="AM13" s="1024" t="s">
        <v>1083</v>
      </c>
      <c r="AN13" s="979" t="s">
        <v>6901</v>
      </c>
      <c r="AO13" s="1024" t="s">
        <v>6902</v>
      </c>
      <c r="AP13" s="1024" t="s">
        <v>6903</v>
      </c>
      <c r="AQ13" s="945"/>
      <c r="AR13" s="979"/>
      <c r="AS13" s="945"/>
      <c r="AT13" s="979"/>
      <c r="AU13" s="979" t="s">
        <v>1271</v>
      </c>
      <c r="AV13" s="1024" t="s">
        <v>6904</v>
      </c>
      <c r="AW13" s="1024" t="s">
        <v>6905</v>
      </c>
      <c r="AX13" s="972"/>
      <c r="AY13" s="983"/>
      <c r="AZ13" s="1039" t="s">
        <v>6906</v>
      </c>
      <c r="BA13" s="954"/>
      <c r="BB13" s="1039" t="s">
        <v>6907</v>
      </c>
      <c r="BC13" s="984"/>
      <c r="BD13" s="972"/>
      <c r="BE13" s="1035" t="s">
        <v>6908</v>
      </c>
      <c r="BF13" s="1035" t="s">
        <v>1975</v>
      </c>
      <c r="BG13" s="958"/>
      <c r="BH13" s="1026"/>
      <c r="BI13" s="958"/>
      <c r="BJ13" s="958"/>
      <c r="BK13" s="956" t="s">
        <v>6909</v>
      </c>
      <c r="BL13" s="972"/>
      <c r="BM13" s="1001" t="s">
        <v>1754</v>
      </c>
      <c r="BN13" s="989"/>
      <c r="BO13" s="960"/>
      <c r="BP13" s="1001" t="s">
        <v>6910</v>
      </c>
      <c r="BQ13" s="960"/>
      <c r="BR13" s="1001" t="s">
        <v>1648</v>
      </c>
      <c r="BS13" s="989"/>
      <c r="BT13" s="1001" t="s">
        <v>2598</v>
      </c>
      <c r="BU13" s="1001" t="s">
        <v>6911</v>
      </c>
      <c r="BV13" s="972"/>
      <c r="BW13" s="1029" t="s">
        <v>3225</v>
      </c>
      <c r="BX13" s="966"/>
      <c r="BY13" s="991"/>
      <c r="BZ13" s="991"/>
      <c r="CA13" s="991"/>
      <c r="CB13" s="966"/>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32" t="s">
        <v>1829</v>
      </c>
      <c r="B14" s="106" t="s">
        <v>6912</v>
      </c>
      <c r="C14" s="107" t="s">
        <v>1432</v>
      </c>
      <c r="D14" s="108" t="s">
        <v>1432</v>
      </c>
      <c r="E14" s="109" t="s">
        <v>1432</v>
      </c>
      <c r="F14" s="110" t="s">
        <v>1432</v>
      </c>
      <c r="G14" s="106" t="s">
        <v>5498</v>
      </c>
      <c r="H14" s="929"/>
      <c r="I14" s="930" t="s">
        <v>2406</v>
      </c>
      <c r="J14" s="930" t="s">
        <v>3109</v>
      </c>
      <c r="K14" s="930" t="s">
        <v>6913</v>
      </c>
      <c r="L14" s="993" t="s">
        <v>6914</v>
      </c>
      <c r="M14" s="971"/>
      <c r="N14" s="993" t="s">
        <v>6915</v>
      </c>
      <c r="O14" s="930" t="s">
        <v>6916</v>
      </c>
      <c r="P14" s="972"/>
      <c r="Q14" s="1020" t="s">
        <v>3366</v>
      </c>
      <c r="R14" s="935"/>
      <c r="S14" s="935"/>
      <c r="T14" s="1020" t="s">
        <v>4605</v>
      </c>
      <c r="U14" s="934"/>
      <c r="V14" s="1020" t="s">
        <v>6917</v>
      </c>
      <c r="W14" s="972"/>
      <c r="X14" s="976" t="s">
        <v>2149</v>
      </c>
      <c r="Y14" s="976" t="s">
        <v>6918</v>
      </c>
      <c r="Z14" s="976" t="s">
        <v>6919</v>
      </c>
      <c r="AA14" s="976" t="s">
        <v>2836</v>
      </c>
      <c r="AB14" s="976" t="s">
        <v>4421</v>
      </c>
      <c r="AC14" s="939" t="s">
        <v>2820</v>
      </c>
      <c r="AD14" s="976" t="s">
        <v>4396</v>
      </c>
      <c r="AE14" s="976" t="s">
        <v>4873</v>
      </c>
      <c r="AF14" s="939" t="s">
        <v>6920</v>
      </c>
      <c r="AG14" s="1040" t="s">
        <v>6921</v>
      </c>
      <c r="AH14" s="972"/>
      <c r="AI14" s="945"/>
      <c r="AJ14" s="945"/>
      <c r="AK14" s="944" t="s">
        <v>6922</v>
      </c>
      <c r="AL14" s="945"/>
      <c r="AM14" s="1024" t="s">
        <v>6506</v>
      </c>
      <c r="AN14" s="944" t="s">
        <v>4776</v>
      </c>
      <c r="AO14" s="1024" t="s">
        <v>6923</v>
      </c>
      <c r="AP14" s="945"/>
      <c r="AQ14" s="945"/>
      <c r="AR14" s="979"/>
      <c r="AS14" s="945"/>
      <c r="AT14" s="979"/>
      <c r="AU14" s="1024" t="s">
        <v>1110</v>
      </c>
      <c r="AV14" s="1024" t="s">
        <v>6688</v>
      </c>
      <c r="AW14" s="945"/>
      <c r="AX14" s="972"/>
      <c r="AY14" s="954"/>
      <c r="AZ14" s="954"/>
      <c r="BA14" s="1039" t="s">
        <v>2119</v>
      </c>
      <c r="BB14" s="983" t="s">
        <v>6924</v>
      </c>
      <c r="BC14" s="984"/>
      <c r="BD14" s="972"/>
      <c r="BE14" s="1035" t="s">
        <v>1228</v>
      </c>
      <c r="BF14" s="1035" t="s">
        <v>1975</v>
      </c>
      <c r="BG14" s="958"/>
      <c r="BH14" s="1026"/>
      <c r="BI14" s="956" t="s">
        <v>6925</v>
      </c>
      <c r="BJ14" s="958"/>
      <c r="BK14" s="1035" t="s">
        <v>6926</v>
      </c>
      <c r="BL14" s="972"/>
      <c r="BM14" s="1001" t="s">
        <v>6927</v>
      </c>
      <c r="BN14" s="989"/>
      <c r="BO14" s="960"/>
      <c r="BP14" s="989"/>
      <c r="BQ14" s="960"/>
      <c r="BR14" s="1001" t="s">
        <v>6928</v>
      </c>
      <c r="BS14" s="989"/>
      <c r="BT14" s="960"/>
      <c r="BU14" s="989" t="s">
        <v>3501</v>
      </c>
      <c r="BV14" s="972"/>
      <c r="BW14" s="965" t="s">
        <v>2797</v>
      </c>
      <c r="BX14" s="966"/>
      <c r="BY14" s="991"/>
      <c r="BZ14" s="991"/>
      <c r="CA14" s="991"/>
      <c r="CB14" s="966"/>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1008" t="s">
        <v>1995</v>
      </c>
      <c r="B15" s="83" t="s">
        <v>6929</v>
      </c>
      <c r="C15" s="84" t="s">
        <v>640</v>
      </c>
      <c r="D15" s="85" t="s">
        <v>1158</v>
      </c>
      <c r="E15" s="86" t="s">
        <v>338</v>
      </c>
      <c r="F15" s="87" t="s">
        <v>5327</v>
      </c>
      <c r="G15" s="83" t="s">
        <v>4706</v>
      </c>
      <c r="H15" s="968" t="s">
        <v>1632</v>
      </c>
      <c r="I15" s="930" t="s">
        <v>3961</v>
      </c>
      <c r="J15" s="968" t="s">
        <v>6930</v>
      </c>
      <c r="K15" s="929"/>
      <c r="L15" s="929"/>
      <c r="M15" s="971"/>
      <c r="N15" s="929"/>
      <c r="O15" s="1041" t="s">
        <v>6931</v>
      </c>
      <c r="P15" s="972"/>
      <c r="Q15" s="934" t="s">
        <v>882</v>
      </c>
      <c r="R15" s="935"/>
      <c r="S15" s="938" t="s">
        <v>6932</v>
      </c>
      <c r="T15" s="934" t="s">
        <v>5193</v>
      </c>
      <c r="U15" s="935"/>
      <c r="V15" s="1020" t="s">
        <v>6933</v>
      </c>
      <c r="W15" s="972"/>
      <c r="X15" s="943"/>
      <c r="Y15" s="939" t="s">
        <v>6934</v>
      </c>
      <c r="Z15" s="976" t="s">
        <v>225</v>
      </c>
      <c r="AA15" s="1042" t="s">
        <v>5653</v>
      </c>
      <c r="AB15" s="975" t="s">
        <v>5793</v>
      </c>
      <c r="AC15" s="975" t="s">
        <v>6935</v>
      </c>
      <c r="AD15" s="939" t="s">
        <v>994</v>
      </c>
      <c r="AE15" s="939" t="s">
        <v>3612</v>
      </c>
      <c r="AF15" s="939" t="s">
        <v>6936</v>
      </c>
      <c r="AG15" s="943"/>
      <c r="AH15" s="972"/>
      <c r="AI15" s="996" t="s">
        <v>1811</v>
      </c>
      <c r="AJ15" s="945"/>
      <c r="AK15" s="944" t="s">
        <v>2339</v>
      </c>
      <c r="AL15" s="945"/>
      <c r="AM15" s="979"/>
      <c r="AN15" s="945"/>
      <c r="AO15" s="979"/>
      <c r="AP15" s="946" t="s">
        <v>6937</v>
      </c>
      <c r="AQ15" s="980" t="s">
        <v>6938</v>
      </c>
      <c r="AR15" s="979"/>
      <c r="AS15" s="980" t="s">
        <v>6939</v>
      </c>
      <c r="AT15" s="979"/>
      <c r="AU15" s="945"/>
      <c r="AV15" s="945"/>
      <c r="AW15" s="945"/>
      <c r="AX15" s="972"/>
      <c r="AY15" s="982" t="s">
        <v>6940</v>
      </c>
      <c r="AZ15" s="1039" t="s">
        <v>6941</v>
      </c>
      <c r="BA15" s="954"/>
      <c r="BB15" s="1039" t="s">
        <v>6942</v>
      </c>
      <c r="BC15" s="984"/>
      <c r="BD15" s="972"/>
      <c r="BE15" s="958"/>
      <c r="BF15" s="985" t="s">
        <v>6943</v>
      </c>
      <c r="BG15" s="957" t="s">
        <v>2333</v>
      </c>
      <c r="BH15" s="1043" t="s">
        <v>6944</v>
      </c>
      <c r="BI15" s="985" t="s">
        <v>6945</v>
      </c>
      <c r="BJ15" s="958"/>
      <c r="BK15" s="956" t="s">
        <v>6946</v>
      </c>
      <c r="BL15" s="972"/>
      <c r="BM15" s="960"/>
      <c r="BN15" s="989"/>
      <c r="BO15" s="962" t="s">
        <v>2410</v>
      </c>
      <c r="BP15" s="989"/>
      <c r="BQ15" s="960"/>
      <c r="BR15" s="960"/>
      <c r="BS15" s="989"/>
      <c r="BT15" s="1002" t="s">
        <v>6947</v>
      </c>
      <c r="BU15" s="1002" t="s">
        <v>6948</v>
      </c>
      <c r="BV15" s="972"/>
      <c r="BW15" s="990" t="s">
        <v>6949</v>
      </c>
      <c r="BX15" s="966"/>
      <c r="BY15" s="1003" t="s">
        <v>6950</v>
      </c>
      <c r="BZ15" s="991"/>
      <c r="CA15" s="1017" t="s">
        <v>5696</v>
      </c>
      <c r="CB15" s="1017" t="s">
        <v>6951</v>
      </c>
      <c r="CC15" s="966"/>
      <c r="CD15" s="1044" t="s">
        <v>5138</v>
      </c>
      <c r="CE15" s="991"/>
      <c r="CF15" s="1005" t="s">
        <v>4516</v>
      </c>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32" t="s">
        <v>5981</v>
      </c>
      <c r="B16" s="106" t="s">
        <v>6952</v>
      </c>
      <c r="C16" s="107" t="s">
        <v>1432</v>
      </c>
      <c r="D16" s="108" t="s">
        <v>832</v>
      </c>
      <c r="E16" s="109" t="s">
        <v>1432</v>
      </c>
      <c r="F16" s="110" t="s">
        <v>832</v>
      </c>
      <c r="G16" s="106" t="s">
        <v>4653</v>
      </c>
      <c r="H16" s="929"/>
      <c r="I16" s="929"/>
      <c r="J16" s="930" t="s">
        <v>6953</v>
      </c>
      <c r="K16" s="930" t="s">
        <v>6954</v>
      </c>
      <c r="L16" s="929"/>
      <c r="M16" s="971"/>
      <c r="N16" s="929"/>
      <c r="O16" s="993" t="s">
        <v>6955</v>
      </c>
      <c r="P16" s="972"/>
      <c r="Q16" s="934" t="s">
        <v>6956</v>
      </c>
      <c r="R16" s="935"/>
      <c r="S16" s="934" t="s">
        <v>5546</v>
      </c>
      <c r="T16" s="934" t="s">
        <v>6957</v>
      </c>
      <c r="U16" s="934" t="s">
        <v>6958</v>
      </c>
      <c r="V16" s="1020" t="s">
        <v>6959</v>
      </c>
      <c r="W16" s="972"/>
      <c r="X16" s="943"/>
      <c r="Y16" s="943"/>
      <c r="Z16" s="939" t="s">
        <v>6320</v>
      </c>
      <c r="AA16" s="1038"/>
      <c r="AB16" s="939" t="s">
        <v>6960</v>
      </c>
      <c r="AC16" s="976" t="s">
        <v>6961</v>
      </c>
      <c r="AD16" s="943"/>
      <c r="AE16" s="943"/>
      <c r="AF16" s="976" t="s">
        <v>6962</v>
      </c>
      <c r="AG16" s="943"/>
      <c r="AH16" s="972"/>
      <c r="AI16" s="945"/>
      <c r="AJ16" s="945"/>
      <c r="AK16" s="944" t="s">
        <v>1172</v>
      </c>
      <c r="AL16" s="944"/>
      <c r="AM16" s="979"/>
      <c r="AN16" s="945"/>
      <c r="AO16" s="979"/>
      <c r="AP16" s="945"/>
      <c r="AQ16" s="945"/>
      <c r="AR16" s="979"/>
      <c r="AS16" s="945"/>
      <c r="AT16" s="979"/>
      <c r="AU16" s="944" t="s">
        <v>3571</v>
      </c>
      <c r="AV16" s="1024" t="s">
        <v>6963</v>
      </c>
      <c r="AW16" s="945"/>
      <c r="AX16" s="972"/>
      <c r="AY16" s="954"/>
      <c r="AZ16" s="983" t="s">
        <v>6964</v>
      </c>
      <c r="BA16" s="983" t="s">
        <v>3135</v>
      </c>
      <c r="BB16" s="1039" t="s">
        <v>6965</v>
      </c>
      <c r="BC16" s="984"/>
      <c r="BD16" s="972"/>
      <c r="BE16" s="956" t="s">
        <v>897</v>
      </c>
      <c r="BF16" s="1035" t="s">
        <v>4141</v>
      </c>
      <c r="BG16" s="956" t="s">
        <v>4384</v>
      </c>
      <c r="BH16" s="956" t="s">
        <v>6966</v>
      </c>
      <c r="BI16" s="956" t="s">
        <v>6967</v>
      </c>
      <c r="BJ16" s="958"/>
      <c r="BK16" s="956" t="s">
        <v>6968</v>
      </c>
      <c r="BL16" s="972"/>
      <c r="BM16" s="961" t="s">
        <v>4455</v>
      </c>
      <c r="BN16" s="989"/>
      <c r="BO16" s="960"/>
      <c r="BP16" s="988" t="s">
        <v>6969</v>
      </c>
      <c r="BQ16" s="960"/>
      <c r="BR16" s="961" t="s">
        <v>3998</v>
      </c>
      <c r="BS16" s="989"/>
      <c r="BT16" s="961" t="s">
        <v>6970</v>
      </c>
      <c r="BU16" s="961" t="s">
        <v>6971</v>
      </c>
      <c r="BV16" s="972"/>
      <c r="BW16" s="965" t="s">
        <v>4271</v>
      </c>
      <c r="BX16" s="1037"/>
      <c r="BY16" s="991"/>
      <c r="BZ16" s="991"/>
      <c r="CA16" s="991"/>
      <c r="CB16" s="966"/>
      <c r="CC16" s="966"/>
      <c r="CD16" s="991"/>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1008" t="s">
        <v>2098</v>
      </c>
      <c r="B17" s="83" t="s">
        <v>6972</v>
      </c>
      <c r="C17" s="84" t="s">
        <v>1432</v>
      </c>
      <c r="D17" s="85" t="s">
        <v>739</v>
      </c>
      <c r="E17" s="86" t="s">
        <v>1432</v>
      </c>
      <c r="F17" s="87" t="s">
        <v>544</v>
      </c>
      <c r="G17" s="83" t="s">
        <v>1809</v>
      </c>
      <c r="H17" s="968" t="s">
        <v>2077</v>
      </c>
      <c r="I17" s="930" t="s">
        <v>6973</v>
      </c>
      <c r="J17" s="930" t="s">
        <v>1384</v>
      </c>
      <c r="K17" s="930" t="s">
        <v>6974</v>
      </c>
      <c r="L17" s="930" t="s">
        <v>6975</v>
      </c>
      <c r="M17" s="971"/>
      <c r="N17" s="930"/>
      <c r="O17" s="930" t="s">
        <v>6976</v>
      </c>
      <c r="P17" s="972"/>
      <c r="Q17" s="934" t="s">
        <v>6977</v>
      </c>
      <c r="R17" s="934" t="s">
        <v>6107</v>
      </c>
      <c r="S17" s="934" t="s">
        <v>6978</v>
      </c>
      <c r="T17" s="934" t="s">
        <v>6979</v>
      </c>
      <c r="U17" s="934" t="s">
        <v>6980</v>
      </c>
      <c r="V17" s="934" t="s">
        <v>6981</v>
      </c>
      <c r="W17" s="972"/>
      <c r="X17" s="939" t="s">
        <v>3573</v>
      </c>
      <c r="Y17" s="939" t="s">
        <v>6982</v>
      </c>
      <c r="Z17" s="976" t="s">
        <v>6983</v>
      </c>
      <c r="AA17" s="1045" t="s">
        <v>6984</v>
      </c>
      <c r="AB17" s="939" t="s">
        <v>6985</v>
      </c>
      <c r="AC17" s="939"/>
      <c r="AD17" s="1012" t="s">
        <v>6986</v>
      </c>
      <c r="AE17" s="939" t="s">
        <v>4599</v>
      </c>
      <c r="AF17" s="939" t="s">
        <v>6987</v>
      </c>
      <c r="AG17" s="976" t="s">
        <v>6988</v>
      </c>
      <c r="AH17" s="972"/>
      <c r="AI17" s="949" t="s">
        <v>6989</v>
      </c>
      <c r="AJ17" s="944"/>
      <c r="AK17" s="944" t="s">
        <v>3683</v>
      </c>
      <c r="AL17" s="996" t="s">
        <v>3116</v>
      </c>
      <c r="AM17" s="944" t="s">
        <v>3738</v>
      </c>
      <c r="AN17" s="947" t="s">
        <v>6990</v>
      </c>
      <c r="AO17" s="944" t="s">
        <v>6991</v>
      </c>
      <c r="AP17" s="949" t="s">
        <v>5888</v>
      </c>
      <c r="AQ17" s="944" t="s">
        <v>6992</v>
      </c>
      <c r="AR17" s="1024"/>
      <c r="AS17" s="944"/>
      <c r="AT17" s="1024"/>
      <c r="AU17" s="947" t="s">
        <v>307</v>
      </c>
      <c r="AV17" s="1024" t="s">
        <v>5444</v>
      </c>
      <c r="AW17" s="944"/>
      <c r="AX17" s="972"/>
      <c r="AY17" s="983" t="s">
        <v>6993</v>
      </c>
      <c r="AZ17" s="983" t="s">
        <v>6994</v>
      </c>
      <c r="BA17" s="983" t="s">
        <v>4747</v>
      </c>
      <c r="BB17" s="1039" t="s">
        <v>6995</v>
      </c>
      <c r="BC17" s="1039"/>
      <c r="BD17" s="972"/>
      <c r="BE17" s="956" t="s">
        <v>6996</v>
      </c>
      <c r="BF17" s="956" t="s">
        <v>4719</v>
      </c>
      <c r="BG17" s="985" t="s">
        <v>1608</v>
      </c>
      <c r="BH17" s="999" t="s">
        <v>6997</v>
      </c>
      <c r="BI17" s="985" t="s">
        <v>2389</v>
      </c>
      <c r="BJ17" s="956"/>
      <c r="BK17" s="956" t="s">
        <v>6998</v>
      </c>
      <c r="BL17" s="972"/>
      <c r="BM17" s="961" t="s">
        <v>6999</v>
      </c>
      <c r="BN17" s="1001"/>
      <c r="BO17" s="1002" t="s">
        <v>254</v>
      </c>
      <c r="BP17" s="961" t="s">
        <v>7000</v>
      </c>
      <c r="BQ17" s="961"/>
      <c r="BR17" s="1002" t="s">
        <v>6224</v>
      </c>
      <c r="BS17" s="1001" t="s">
        <v>7001</v>
      </c>
      <c r="BT17" s="961" t="s">
        <v>7002</v>
      </c>
      <c r="BU17" s="961" t="s">
        <v>7003</v>
      </c>
      <c r="BV17" s="972"/>
      <c r="BW17" s="965" t="s">
        <v>3904</v>
      </c>
      <c r="BX17" s="965" t="s">
        <v>7004</v>
      </c>
      <c r="BY17" s="991"/>
      <c r="BZ17" s="991"/>
      <c r="CA17" s="1029"/>
      <c r="CB17" s="965" t="s">
        <v>7005</v>
      </c>
      <c r="CC17" s="965" t="s">
        <v>7006</v>
      </c>
      <c r="CD17" s="1029"/>
      <c r="CE17" s="991"/>
      <c r="CF17" s="991"/>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6" t="s">
        <v>1611</v>
      </c>
      <c r="B18" s="106" t="s">
        <v>7007</v>
      </c>
      <c r="C18" s="107" t="s">
        <v>739</v>
      </c>
      <c r="D18" s="108" t="s">
        <v>832</v>
      </c>
      <c r="E18" s="109" t="s">
        <v>1432</v>
      </c>
      <c r="F18" s="110" t="s">
        <v>1158</v>
      </c>
      <c r="G18" s="106" t="s">
        <v>3359</v>
      </c>
      <c r="H18" s="929"/>
      <c r="I18" s="929"/>
      <c r="J18" s="929"/>
      <c r="K18" s="929"/>
      <c r="L18" s="930" t="s">
        <v>1949</v>
      </c>
      <c r="M18" s="971"/>
      <c r="N18" s="929"/>
      <c r="O18" s="971"/>
      <c r="P18" s="972"/>
      <c r="Q18" s="935"/>
      <c r="R18" s="935"/>
      <c r="S18" s="935"/>
      <c r="T18" s="935"/>
      <c r="U18" s="935"/>
      <c r="V18" s="934" t="s">
        <v>7008</v>
      </c>
      <c r="W18" s="972"/>
      <c r="X18" s="939" t="s">
        <v>4889</v>
      </c>
      <c r="Y18" s="939"/>
      <c r="Z18" s="939" t="s">
        <v>7009</v>
      </c>
      <c r="AA18" s="1047" t="s">
        <v>7010</v>
      </c>
      <c r="AB18" s="939"/>
      <c r="AC18" s="939" t="s">
        <v>7011</v>
      </c>
      <c r="AD18" s="943"/>
      <c r="AE18" s="943"/>
      <c r="AF18" s="943"/>
      <c r="AG18" s="943"/>
      <c r="AH18" s="972"/>
      <c r="AI18" s="945"/>
      <c r="AJ18" s="945"/>
      <c r="AK18" s="944" t="s">
        <v>5159</v>
      </c>
      <c r="AL18" s="945"/>
      <c r="AM18" s="979"/>
      <c r="AN18" s="945"/>
      <c r="AO18" s="979"/>
      <c r="AP18" s="945"/>
      <c r="AQ18" s="945"/>
      <c r="AR18" s="979"/>
      <c r="AS18" s="945"/>
      <c r="AT18" s="979"/>
      <c r="AU18" s="945"/>
      <c r="AV18" s="945"/>
      <c r="AW18" s="945"/>
      <c r="AX18" s="972"/>
      <c r="AY18" s="954"/>
      <c r="AZ18" s="954"/>
      <c r="BA18" s="983" t="s">
        <v>4851</v>
      </c>
      <c r="BB18" s="983" t="s">
        <v>7012</v>
      </c>
      <c r="BC18" s="984"/>
      <c r="BD18" s="972"/>
      <c r="BE18" s="958"/>
      <c r="BF18" s="999" t="s">
        <v>6557</v>
      </c>
      <c r="BG18" s="958"/>
      <c r="BH18" s="1026"/>
      <c r="BI18" s="958"/>
      <c r="BJ18" s="958"/>
      <c r="BK18" s="956" t="s">
        <v>7013</v>
      </c>
      <c r="BL18" s="972"/>
      <c r="BM18" s="961" t="s">
        <v>7014</v>
      </c>
      <c r="BN18" s="989"/>
      <c r="BO18" s="960"/>
      <c r="BP18" s="989"/>
      <c r="BQ18" s="960"/>
      <c r="BR18" s="960"/>
      <c r="BS18" s="989"/>
      <c r="BT18" s="961" t="s">
        <v>7015</v>
      </c>
      <c r="BU18" s="961" t="s">
        <v>7016</v>
      </c>
      <c r="BV18" s="972"/>
      <c r="BW18" s="965" t="s">
        <v>585</v>
      </c>
      <c r="BX18" s="1005" t="s">
        <v>4223</v>
      </c>
      <c r="BY18" s="991"/>
      <c r="BZ18" s="991"/>
      <c r="CA18" s="991"/>
      <c r="CB18" s="966"/>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1008" t="s">
        <v>7017</v>
      </c>
      <c r="B19" s="83" t="s">
        <v>7018</v>
      </c>
      <c r="C19" s="84" t="s">
        <v>1432</v>
      </c>
      <c r="D19" s="85" t="s">
        <v>1432</v>
      </c>
      <c r="E19" s="86" t="s">
        <v>1432</v>
      </c>
      <c r="F19" s="87" t="s">
        <v>338</v>
      </c>
      <c r="G19" s="83" t="s">
        <v>220</v>
      </c>
      <c r="H19" s="929"/>
      <c r="I19" s="929"/>
      <c r="J19" s="929"/>
      <c r="K19" s="929"/>
      <c r="L19" s="971" t="s">
        <v>2862</v>
      </c>
      <c r="M19" s="971"/>
      <c r="N19" s="993" t="s">
        <v>7019</v>
      </c>
      <c r="O19" s="971"/>
      <c r="P19" s="972"/>
      <c r="Q19" s="935"/>
      <c r="R19" s="935"/>
      <c r="S19" s="935"/>
      <c r="T19" s="935"/>
      <c r="U19" s="934"/>
      <c r="V19" s="1020" t="s">
        <v>7020</v>
      </c>
      <c r="W19" s="972"/>
      <c r="X19" s="943"/>
      <c r="Y19" s="943"/>
      <c r="Z19" s="1013" t="s">
        <v>7021</v>
      </c>
      <c r="AA19" s="943"/>
      <c r="AB19" s="943"/>
      <c r="AC19" s="943"/>
      <c r="AD19" s="943"/>
      <c r="AE19" s="1048" t="str">
        <f>HYPERLINK("https://youtu.be/0lXotWIeH0g","49.54")</f>
        <v>49.54</v>
      </c>
      <c r="AF19" s="976" t="s">
        <v>7022</v>
      </c>
      <c r="AG19" s="1013" t="s">
        <v>7023</v>
      </c>
      <c r="AH19" s="972"/>
      <c r="AI19" s="945"/>
      <c r="AJ19" s="945"/>
      <c r="AK19" s="1049" t="str">
        <f>HYPERLINK("https://youtu.be/Tp8lzZy1loo","52.74")</f>
        <v>52.74</v>
      </c>
      <c r="AL19" s="1022"/>
      <c r="AM19" s="1050"/>
      <c r="AN19" s="945"/>
      <c r="AO19" s="979"/>
      <c r="AP19" s="945"/>
      <c r="AQ19" s="945"/>
      <c r="AR19" s="979"/>
      <c r="AS19" s="945"/>
      <c r="AT19" s="979"/>
      <c r="AU19" s="945"/>
      <c r="AV19" s="945"/>
      <c r="AW19" s="979" t="s">
        <v>7024</v>
      </c>
      <c r="AX19" s="972"/>
      <c r="AY19" s="954"/>
      <c r="AZ19" s="954"/>
      <c r="BA19" s="984" t="s">
        <v>3811</v>
      </c>
      <c r="BB19" s="1039" t="s">
        <v>7025</v>
      </c>
      <c r="BC19" s="984"/>
      <c r="BD19" s="972"/>
      <c r="BE19" s="958"/>
      <c r="BF19" s="958"/>
      <c r="BG19" s="958"/>
      <c r="BH19" s="1026"/>
      <c r="BI19" s="958"/>
      <c r="BJ19" s="1051" t="str">
        <f>HYPERLINK("https://youtu.be/ZWHJWoriERw","3:48.70")</f>
        <v>3:48.70</v>
      </c>
      <c r="BK19" s="985" t="s">
        <v>7026</v>
      </c>
      <c r="BL19" s="972"/>
      <c r="BM19" s="989" t="s">
        <v>346</v>
      </c>
      <c r="BN19" s="989"/>
      <c r="BO19" s="960"/>
      <c r="BP19" s="989"/>
      <c r="BQ19" s="960"/>
      <c r="BR19" s="1002" t="str">
        <f>HYPERLINK("https://youtu.be/-5bLlrzaDDc","27.91")</f>
        <v>27.91</v>
      </c>
      <c r="BS19" s="989" t="s">
        <v>7027</v>
      </c>
      <c r="BT19" s="960"/>
      <c r="BU19" s="1052" t="str">
        <f>HYPERLINK("https://youtu.be/x9mZaYceJJ8","2:08.04")</f>
        <v>2:08.04</v>
      </c>
      <c r="BV19" s="978"/>
      <c r="BW19" s="966"/>
      <c r="BX19" s="966"/>
      <c r="BY19" s="991"/>
      <c r="BZ19" s="991"/>
      <c r="CA19" s="991"/>
      <c r="CB19" s="966"/>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3" t="s">
        <v>7028</v>
      </c>
      <c r="B20" s="106" t="s">
        <v>7029</v>
      </c>
      <c r="C20" s="107" t="s">
        <v>441</v>
      </c>
      <c r="D20" s="108" t="s">
        <v>1432</v>
      </c>
      <c r="E20" s="109" t="s">
        <v>1432</v>
      </c>
      <c r="F20" s="110" t="s">
        <v>441</v>
      </c>
      <c r="G20" s="106" t="s">
        <v>221</v>
      </c>
      <c r="H20" s="969" t="s">
        <v>4085</v>
      </c>
      <c r="I20" s="929"/>
      <c r="J20" s="929"/>
      <c r="K20" s="929"/>
      <c r="L20" s="929"/>
      <c r="M20" s="971"/>
      <c r="N20" s="929"/>
      <c r="O20" s="971"/>
      <c r="P20" s="972"/>
      <c r="Q20" s="935"/>
      <c r="R20" s="936" t="s">
        <v>510</v>
      </c>
      <c r="S20" s="935"/>
      <c r="T20" s="973" t="s">
        <v>4497</v>
      </c>
      <c r="U20" s="934"/>
      <c r="V20" s="935"/>
      <c r="W20" s="972"/>
      <c r="X20" s="943"/>
      <c r="Y20" s="943"/>
      <c r="Z20" s="976" t="s">
        <v>3759</v>
      </c>
      <c r="AA20" s="1038"/>
      <c r="AB20" s="943"/>
      <c r="AC20" s="943"/>
      <c r="AD20" s="940" t="s">
        <v>1238</v>
      </c>
      <c r="AE20" s="976" t="s">
        <v>5278</v>
      </c>
      <c r="AF20" s="943"/>
      <c r="AG20" s="943"/>
      <c r="AH20" s="972"/>
      <c r="AI20" s="945"/>
      <c r="AJ20" s="945"/>
      <c r="AK20" s="945"/>
      <c r="AL20" s="945"/>
      <c r="AM20" s="979"/>
      <c r="AN20" s="945"/>
      <c r="AO20" s="979"/>
      <c r="AP20" s="945"/>
      <c r="AQ20" s="945"/>
      <c r="AR20" s="979"/>
      <c r="AS20" s="945"/>
      <c r="AT20" s="979"/>
      <c r="AU20" s="946" t="s">
        <v>1140</v>
      </c>
      <c r="AV20" s="945"/>
      <c r="AW20" s="945"/>
      <c r="AX20" s="972"/>
      <c r="AY20" s="954"/>
      <c r="AZ20" s="983"/>
      <c r="BA20" s="951" t="s">
        <v>4228</v>
      </c>
      <c r="BB20" s="983"/>
      <c r="BC20" s="984"/>
      <c r="BD20" s="972"/>
      <c r="BE20" s="958"/>
      <c r="BF20" s="958"/>
      <c r="BG20" s="958"/>
      <c r="BH20" s="1026"/>
      <c r="BI20" s="958"/>
      <c r="BJ20" s="958"/>
      <c r="BK20" s="958"/>
      <c r="BL20" s="972"/>
      <c r="BM20" s="961"/>
      <c r="BN20" s="989"/>
      <c r="BO20" s="961" t="s">
        <v>2747</v>
      </c>
      <c r="BP20" s="989"/>
      <c r="BQ20" s="960"/>
      <c r="BR20" s="963" t="s">
        <v>5372</v>
      </c>
      <c r="BS20" s="989"/>
      <c r="BT20" s="1001" t="s">
        <v>7030</v>
      </c>
      <c r="BU20" s="963" t="s">
        <v>7031</v>
      </c>
      <c r="BV20" s="972"/>
      <c r="BW20" s="1005" t="s">
        <v>7032</v>
      </c>
      <c r="BX20" s="965"/>
      <c r="BY20" s="991"/>
      <c r="BZ20" s="991"/>
      <c r="CA20" s="991"/>
      <c r="CB20" s="966"/>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4" t="s">
        <v>1006</v>
      </c>
      <c r="B21" s="83" t="s">
        <v>7033</v>
      </c>
      <c r="C21" s="84" t="s">
        <v>1432</v>
      </c>
      <c r="D21" s="85" t="s">
        <v>1432</v>
      </c>
      <c r="E21" s="86" t="s">
        <v>739</v>
      </c>
      <c r="F21" s="87" t="s">
        <v>641</v>
      </c>
      <c r="G21" s="83" t="s">
        <v>2861</v>
      </c>
      <c r="H21" s="968" t="s">
        <v>2934</v>
      </c>
      <c r="I21" s="1009" t="s">
        <v>7034</v>
      </c>
      <c r="J21" s="1055"/>
      <c r="K21" s="968" t="s">
        <v>6099</v>
      </c>
      <c r="L21" s="930"/>
      <c r="M21" s="971"/>
      <c r="N21" s="929"/>
      <c r="O21" s="993" t="s">
        <v>7035</v>
      </c>
      <c r="P21" s="972"/>
      <c r="Q21" s="1020" t="s">
        <v>7036</v>
      </c>
      <c r="R21" s="935"/>
      <c r="S21" s="935"/>
      <c r="T21" s="1020" t="s">
        <v>4887</v>
      </c>
      <c r="U21" s="934"/>
      <c r="V21" s="1020" t="s">
        <v>7037</v>
      </c>
      <c r="W21" s="972"/>
      <c r="X21" s="976" t="s">
        <v>1986</v>
      </c>
      <c r="Y21" s="943"/>
      <c r="Z21" s="976" t="s">
        <v>1859</v>
      </c>
      <c r="AA21" s="1038"/>
      <c r="AB21" s="976" t="s">
        <v>4973</v>
      </c>
      <c r="AC21" s="943"/>
      <c r="AD21" s="943"/>
      <c r="AE21" s="976" t="s">
        <v>4039</v>
      </c>
      <c r="AF21" s="976" t="s">
        <v>7038</v>
      </c>
      <c r="AG21" s="943"/>
      <c r="AH21" s="972"/>
      <c r="AI21" s="945"/>
      <c r="AJ21" s="945"/>
      <c r="AK21" s="945"/>
      <c r="AL21" s="945"/>
      <c r="AM21" s="1024" t="s">
        <v>4832</v>
      </c>
      <c r="AN21" s="945"/>
      <c r="AO21" s="980" t="s">
        <v>7039</v>
      </c>
      <c r="AP21" s="945"/>
      <c r="AQ21" s="945"/>
      <c r="AR21" s="979"/>
      <c r="AS21" s="945"/>
      <c r="AT21" s="979"/>
      <c r="AU21" s="949" t="s">
        <v>903</v>
      </c>
      <c r="AV21" s="945"/>
      <c r="AW21" s="945"/>
      <c r="AX21" s="972"/>
      <c r="AY21" s="954"/>
      <c r="AZ21" s="954"/>
      <c r="BA21" s="954"/>
      <c r="BB21" s="1039" t="s">
        <v>7040</v>
      </c>
      <c r="BC21" s="984"/>
      <c r="BD21" s="972"/>
      <c r="BE21" s="1035" t="s">
        <v>2353</v>
      </c>
      <c r="BF21" s="958"/>
      <c r="BG21" s="958"/>
      <c r="BH21" s="1026"/>
      <c r="BI21" s="958"/>
      <c r="BJ21" s="958"/>
      <c r="BK21" s="1035" t="s">
        <v>7041</v>
      </c>
      <c r="BL21" s="972"/>
      <c r="BM21" s="1001" t="s">
        <v>800</v>
      </c>
      <c r="BN21" s="989"/>
      <c r="BO21" s="960"/>
      <c r="BP21" s="989"/>
      <c r="BQ21" s="960"/>
      <c r="BR21" s="960"/>
      <c r="BS21" s="989"/>
      <c r="BT21" s="1001" t="s">
        <v>7042</v>
      </c>
      <c r="BU21" s="960"/>
      <c r="BV21" s="972"/>
      <c r="BW21" s="990" t="s">
        <v>7043</v>
      </c>
      <c r="BX21" s="966"/>
      <c r="BY21" s="991"/>
      <c r="BZ21" s="991"/>
      <c r="CA21" s="991"/>
      <c r="CB21" s="990" t="s">
        <v>7044</v>
      </c>
      <c r="CC21" s="965" t="s">
        <v>7045</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32" t="s">
        <v>2786</v>
      </c>
      <c r="B22" s="106" t="s">
        <v>5813</v>
      </c>
      <c r="C22" s="107" t="s">
        <v>832</v>
      </c>
      <c r="D22" s="108" t="s">
        <v>1432</v>
      </c>
      <c r="E22" s="109" t="s">
        <v>1432</v>
      </c>
      <c r="F22" s="110" t="s">
        <v>832</v>
      </c>
      <c r="G22" s="106" t="s">
        <v>4739</v>
      </c>
      <c r="H22" s="929"/>
      <c r="I22" s="929"/>
      <c r="J22" s="930" t="s">
        <v>423</v>
      </c>
      <c r="K22" s="930" t="s">
        <v>7046</v>
      </c>
      <c r="L22" s="930"/>
      <c r="M22" s="971"/>
      <c r="N22" s="929"/>
      <c r="O22" s="930" t="s">
        <v>7047</v>
      </c>
      <c r="P22" s="972"/>
      <c r="Q22" s="934" t="s">
        <v>7048</v>
      </c>
      <c r="R22" s="934" t="s">
        <v>3451</v>
      </c>
      <c r="S22" s="934" t="s">
        <v>881</v>
      </c>
      <c r="T22" s="934" t="s">
        <v>364</v>
      </c>
      <c r="U22" s="935"/>
      <c r="V22" s="934" t="s">
        <v>7049</v>
      </c>
      <c r="W22" s="972"/>
      <c r="X22" s="939" t="s">
        <v>3024</v>
      </c>
      <c r="Y22" s="943"/>
      <c r="Z22" s="939" t="s">
        <v>7050</v>
      </c>
      <c r="AA22" s="939" t="s">
        <v>7051</v>
      </c>
      <c r="AB22" s="939" t="s">
        <v>2807</v>
      </c>
      <c r="AC22" s="939" t="s">
        <v>6850</v>
      </c>
      <c r="AD22" s="939" t="s">
        <v>3016</v>
      </c>
      <c r="AE22" s="939" t="s">
        <v>4687</v>
      </c>
      <c r="AF22" s="939" t="s">
        <v>7052</v>
      </c>
      <c r="AG22" s="939" t="s">
        <v>2811</v>
      </c>
      <c r="AH22" s="972"/>
      <c r="AI22" s="945"/>
      <c r="AJ22" s="946" t="s">
        <v>7053</v>
      </c>
      <c r="AK22" s="944" t="s">
        <v>1680</v>
      </c>
      <c r="AL22" s="944"/>
      <c r="AM22" s="979"/>
      <c r="AN22" s="945"/>
      <c r="AO22" s="979"/>
      <c r="AP22" s="944" t="s">
        <v>7054</v>
      </c>
      <c r="AQ22" s="944"/>
      <c r="AR22" s="979"/>
      <c r="AS22" s="944" t="s">
        <v>7055</v>
      </c>
      <c r="AT22" s="1024" t="s">
        <v>7056</v>
      </c>
      <c r="AU22" s="944" t="s">
        <v>950</v>
      </c>
      <c r="AV22" s="1024" t="s">
        <v>7057</v>
      </c>
      <c r="AW22" s="944" t="s">
        <v>7058</v>
      </c>
      <c r="AX22" s="972"/>
      <c r="AY22" s="983" t="s">
        <v>7059</v>
      </c>
      <c r="AZ22" s="954"/>
      <c r="BA22" s="954"/>
      <c r="BB22" s="983" t="s">
        <v>7060</v>
      </c>
      <c r="BC22" s="984"/>
      <c r="BD22" s="972"/>
      <c r="BE22" s="956" t="s">
        <v>5635</v>
      </c>
      <c r="BF22" s="958"/>
      <c r="BG22" s="956" t="s">
        <v>671</v>
      </c>
      <c r="BH22" s="956" t="s">
        <v>7061</v>
      </c>
      <c r="BI22" s="956" t="s">
        <v>7062</v>
      </c>
      <c r="BJ22" s="956" t="s">
        <v>7063</v>
      </c>
      <c r="BK22" s="1056" t="s">
        <v>7064</v>
      </c>
      <c r="BL22" s="972"/>
      <c r="BM22" s="961" t="s">
        <v>7065</v>
      </c>
      <c r="BN22" s="961" t="s">
        <v>3756</v>
      </c>
      <c r="BO22" s="960"/>
      <c r="BP22" s="961" t="s">
        <v>7066</v>
      </c>
      <c r="BQ22" s="960"/>
      <c r="BR22" s="961" t="s">
        <v>2744</v>
      </c>
      <c r="BS22" s="989"/>
      <c r="BT22" s="961" t="s">
        <v>7067</v>
      </c>
      <c r="BU22" s="961" t="s">
        <v>7068</v>
      </c>
      <c r="BV22" s="972"/>
      <c r="BW22" s="1057" t="s">
        <v>3189</v>
      </c>
      <c r="BX22" s="965" t="s">
        <v>1633</v>
      </c>
      <c r="BY22" s="991"/>
      <c r="BZ22" s="991"/>
      <c r="CA22" s="991"/>
      <c r="CB22" s="965" t="s">
        <v>7069</v>
      </c>
      <c r="CC22" s="965" t="s">
        <v>7070</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c r="A23" s="1058" t="s">
        <v>3669</v>
      </c>
      <c r="B23" s="83" t="s">
        <v>6004</v>
      </c>
      <c r="C23" s="84" t="s">
        <v>832</v>
      </c>
      <c r="D23" s="85" t="s">
        <v>1432</v>
      </c>
      <c r="E23" s="86" t="s">
        <v>1432</v>
      </c>
      <c r="F23" s="87" t="s">
        <v>832</v>
      </c>
      <c r="G23" s="83" t="s">
        <v>4314</v>
      </c>
      <c r="H23" s="993" t="s">
        <v>4507</v>
      </c>
      <c r="I23" s="993" t="s">
        <v>5371</v>
      </c>
      <c r="J23" s="929"/>
      <c r="K23" s="929"/>
      <c r="L23" s="993" t="s">
        <v>7071</v>
      </c>
      <c r="M23" s="971"/>
      <c r="N23" s="993" t="s">
        <v>7072</v>
      </c>
      <c r="O23" s="971"/>
      <c r="P23" s="972"/>
      <c r="Q23" s="934" t="s">
        <v>3706</v>
      </c>
      <c r="R23" s="934"/>
      <c r="S23" s="1020" t="s">
        <v>424</v>
      </c>
      <c r="T23" s="1020" t="s">
        <v>5047</v>
      </c>
      <c r="U23" s="1020" t="s">
        <v>4859</v>
      </c>
      <c r="V23" s="934" t="s">
        <v>7073</v>
      </c>
      <c r="W23" s="972"/>
      <c r="X23" s="976" t="s">
        <v>1018</v>
      </c>
      <c r="Y23" s="976" t="s">
        <v>7074</v>
      </c>
      <c r="Z23" s="939" t="s">
        <v>7075</v>
      </c>
      <c r="AA23" s="1045" t="s">
        <v>3767</v>
      </c>
      <c r="AB23" s="939" t="s">
        <v>5909</v>
      </c>
      <c r="AC23" s="939" t="s">
        <v>4744</v>
      </c>
      <c r="AD23" s="976" t="s">
        <v>7076</v>
      </c>
      <c r="AE23" s="939" t="s">
        <v>7077</v>
      </c>
      <c r="AF23" s="943"/>
      <c r="AG23" s="939" t="s">
        <v>7078</v>
      </c>
      <c r="AH23" s="972"/>
      <c r="AI23" s="944" t="s">
        <v>908</v>
      </c>
      <c r="AJ23" s="944"/>
      <c r="AK23" s="944" t="s">
        <v>5476</v>
      </c>
      <c r="AL23" s="945"/>
      <c r="AM23" s="979"/>
      <c r="AN23" s="1024" t="s">
        <v>7079</v>
      </c>
      <c r="AO23" s="979"/>
      <c r="AP23" s="944" t="s">
        <v>7080</v>
      </c>
      <c r="AQ23" s="945"/>
      <c r="AR23" s="979"/>
      <c r="AS23" s="944" t="s">
        <v>7081</v>
      </c>
      <c r="AT23" s="979"/>
      <c r="AU23" s="944" t="s">
        <v>572</v>
      </c>
      <c r="AV23" s="945"/>
      <c r="AW23" s="944" t="s">
        <v>4270</v>
      </c>
      <c r="AX23" s="972"/>
      <c r="AY23" s="983" t="s">
        <v>7082</v>
      </c>
      <c r="AZ23" s="983" t="s">
        <v>7083</v>
      </c>
      <c r="BA23" s="983" t="s">
        <v>2843</v>
      </c>
      <c r="BB23" s="983" t="s">
        <v>7084</v>
      </c>
      <c r="BC23" s="984"/>
      <c r="BD23" s="972"/>
      <c r="BE23" s="958"/>
      <c r="BF23" s="956" t="s">
        <v>5080</v>
      </c>
      <c r="BG23" s="956" t="s">
        <v>952</v>
      </c>
      <c r="BH23" s="1026"/>
      <c r="BI23" s="958"/>
      <c r="BJ23" s="956" t="s">
        <v>7085</v>
      </c>
      <c r="BK23" s="958"/>
      <c r="BL23" s="972"/>
      <c r="BM23" s="961" t="s">
        <v>7021</v>
      </c>
      <c r="BN23" s="989"/>
      <c r="BO23" s="961" t="s">
        <v>2518</v>
      </c>
      <c r="BP23" s="989"/>
      <c r="BQ23" s="963" t="s">
        <v>7086</v>
      </c>
      <c r="BR23" s="961" t="s">
        <v>5207</v>
      </c>
      <c r="BS23" s="989"/>
      <c r="BT23" s="960"/>
      <c r="BU23" s="961" t="s">
        <v>7087</v>
      </c>
      <c r="BV23" s="972"/>
      <c r="BW23" s="966"/>
      <c r="BX23" s="965" t="s">
        <v>1621</v>
      </c>
      <c r="BY23" s="991"/>
      <c r="BZ23" s="991"/>
      <c r="CA23" s="991"/>
      <c r="CB23" s="1029" t="s">
        <v>7000</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ht="15.0" customHeight="1">
      <c r="A24" s="532" t="s">
        <v>7088</v>
      </c>
      <c r="B24" s="106" t="s">
        <v>6007</v>
      </c>
      <c r="C24" s="107" t="s">
        <v>832</v>
      </c>
      <c r="D24" s="108" t="s">
        <v>832</v>
      </c>
      <c r="E24" s="109" t="s">
        <v>1432</v>
      </c>
      <c r="F24" s="110" t="s">
        <v>640</v>
      </c>
      <c r="G24" s="106" t="s">
        <v>336</v>
      </c>
      <c r="H24" s="930" t="s">
        <v>3547</v>
      </c>
      <c r="I24" s="930"/>
      <c r="J24" s="930"/>
      <c r="K24" s="929"/>
      <c r="L24" s="930" t="s">
        <v>7089</v>
      </c>
      <c r="M24" s="971"/>
      <c r="N24" s="930" t="s">
        <v>7090</v>
      </c>
      <c r="O24" s="971"/>
      <c r="P24" s="972"/>
      <c r="Q24" s="934" t="s">
        <v>7091</v>
      </c>
      <c r="R24" s="935"/>
      <c r="S24" s="935"/>
      <c r="T24" s="935"/>
      <c r="U24" s="1020" t="s">
        <v>7092</v>
      </c>
      <c r="V24" s="934" t="s">
        <v>7093</v>
      </c>
      <c r="W24" s="972"/>
      <c r="X24" s="939"/>
      <c r="Y24" s="939"/>
      <c r="Z24" s="939" t="s">
        <v>7094</v>
      </c>
      <c r="AA24" s="1042" t="s">
        <v>4398</v>
      </c>
      <c r="AB24" s="939" t="s">
        <v>192</v>
      </c>
      <c r="AC24" s="943"/>
      <c r="AD24" s="943"/>
      <c r="AE24" s="939" t="s">
        <v>7095</v>
      </c>
      <c r="AF24" s="1059" t="s">
        <v>7096</v>
      </c>
      <c r="AG24" s="976" t="s">
        <v>7097</v>
      </c>
      <c r="AH24" s="972"/>
      <c r="AI24" s="946" t="s">
        <v>7098</v>
      </c>
      <c r="AJ24" s="945"/>
      <c r="AK24" s="945"/>
      <c r="AL24" s="945"/>
      <c r="AM24" s="979"/>
      <c r="AN24" s="945"/>
      <c r="AO24" s="979"/>
      <c r="AP24" s="1024" t="s">
        <v>7099</v>
      </c>
      <c r="AQ24" s="944" t="s">
        <v>7100</v>
      </c>
      <c r="AR24" s="979"/>
      <c r="AS24" s="945"/>
      <c r="AT24" s="1024" t="s">
        <v>7101</v>
      </c>
      <c r="AU24" s="944" t="s">
        <v>2402</v>
      </c>
      <c r="AV24" s="945"/>
      <c r="AW24" s="944" t="s">
        <v>7102</v>
      </c>
      <c r="AX24" s="972"/>
      <c r="AY24" s="954"/>
      <c r="AZ24" s="954"/>
      <c r="BA24" s="954"/>
      <c r="BB24" s="983" t="s">
        <v>7103</v>
      </c>
      <c r="BC24" s="984"/>
      <c r="BD24" s="972"/>
      <c r="BE24" s="958"/>
      <c r="BF24" s="958"/>
      <c r="BG24" s="958"/>
      <c r="BH24" s="956"/>
      <c r="BI24" s="958"/>
      <c r="BJ24" s="957" t="s">
        <v>7104</v>
      </c>
      <c r="BK24" s="985" t="s">
        <v>7105</v>
      </c>
      <c r="BL24" s="972"/>
      <c r="BM24" s="961" t="s">
        <v>7106</v>
      </c>
      <c r="BN24" s="989"/>
      <c r="BO24" s="960"/>
      <c r="BP24" s="961" t="s">
        <v>2891</v>
      </c>
      <c r="BQ24" s="960"/>
      <c r="BR24" s="1001" t="s">
        <v>1082</v>
      </c>
      <c r="BS24" s="989"/>
      <c r="BT24" s="961" t="s">
        <v>7107</v>
      </c>
      <c r="BU24" s="961" t="s">
        <v>7108</v>
      </c>
      <c r="BV24" s="972"/>
      <c r="BW24" s="966"/>
      <c r="BX24" s="966"/>
      <c r="BY24" s="991"/>
      <c r="BZ24" s="991"/>
      <c r="CA24" s="991"/>
      <c r="CB24" s="990" t="s">
        <v>7109</v>
      </c>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1054" t="s">
        <v>5993</v>
      </c>
      <c r="B25" s="83" t="s">
        <v>6008</v>
      </c>
      <c r="C25" s="84" t="s">
        <v>832</v>
      </c>
      <c r="D25" s="85" t="s">
        <v>832</v>
      </c>
      <c r="E25" s="86" t="s">
        <v>832</v>
      </c>
      <c r="F25" s="87" t="s">
        <v>441</v>
      </c>
      <c r="G25" s="83" t="s">
        <v>441</v>
      </c>
      <c r="H25" s="929"/>
      <c r="I25" s="929"/>
      <c r="J25" s="929"/>
      <c r="K25" s="929"/>
      <c r="L25" s="929"/>
      <c r="M25" s="971"/>
      <c r="N25" s="1060" t="str">
        <f>HYPERLINK("http://www.twitch.tv/nanashi745/v/479076791?sr=a&amp;t=235s", "4:19.41")</f>
        <v>4:19.41</v>
      </c>
      <c r="O25" s="1061"/>
      <c r="P25" s="978"/>
      <c r="Q25" s="935"/>
      <c r="R25" s="934"/>
      <c r="S25" s="934"/>
      <c r="T25" s="935"/>
      <c r="U25" s="1062"/>
      <c r="V25" s="1063" t="str">
        <f>HYPERLINK("http://www.twitch.tv/nanashi745/v/479077932?sr=a&amp;t=176s", "3:15.64")</f>
        <v>3:15.64</v>
      </c>
      <c r="W25" s="978"/>
      <c r="X25" s="943"/>
      <c r="Y25" s="943"/>
      <c r="Z25" s="943"/>
      <c r="AA25" s="943"/>
      <c r="AB25" s="943"/>
      <c r="AC25" s="943"/>
      <c r="AD25" s="943"/>
      <c r="AE25" s="943"/>
      <c r="AF25" s="1048" t="str">
        <f>HYPERLINK("http://www.twitch.tv/nanashi745/v/479079352?sr=a&amp;t=188s", "3:14.08")</f>
        <v>3:14.08</v>
      </c>
      <c r="AG25" s="943"/>
      <c r="AH25" s="978"/>
      <c r="AI25" s="945"/>
      <c r="AJ25" s="945"/>
      <c r="AK25" s="945"/>
      <c r="AL25" s="945"/>
      <c r="AM25" s="979"/>
      <c r="AN25" s="945"/>
      <c r="AO25" s="979"/>
      <c r="AP25" s="945"/>
      <c r="AQ25" s="945"/>
      <c r="AR25" s="979"/>
      <c r="AS25" s="945"/>
      <c r="AT25" s="979"/>
      <c r="AU25" s="945"/>
      <c r="AV25" s="1049" t="str">
        <f>HYPERLINK("http://www.twitch.tv/nanashi745/v/479080915?sr=a&amp;t=0s", "1:37.18")</f>
        <v>1:37.18</v>
      </c>
      <c r="AW25" s="945"/>
      <c r="AX25" s="972"/>
      <c r="AY25" s="954"/>
      <c r="AZ25" s="954"/>
      <c r="BA25" s="954"/>
      <c r="BB25" s="1064" t="str">
        <f>HYPERLINK("http://www.twitch.tv/nanashi745/v/479230801?sr=a&amp;t=174s", "3:18.86")</f>
        <v>3:18.86</v>
      </c>
      <c r="BC25" s="984"/>
      <c r="BD25" s="972"/>
      <c r="BE25" s="958"/>
      <c r="BF25" s="958"/>
      <c r="BG25" s="958"/>
      <c r="BH25" s="1026"/>
      <c r="BI25" s="958"/>
      <c r="BJ25" s="958"/>
      <c r="BK25" s="957" t="s">
        <v>7110</v>
      </c>
      <c r="BL25" s="978"/>
      <c r="BM25" s="1052" t="str">
        <f>HYPERLINK("https://youtu.be/oOY4TocVyJU","1:05.01")</f>
        <v>1:05.01</v>
      </c>
      <c r="BN25" s="989"/>
      <c r="BO25" s="960"/>
      <c r="BP25" s="961"/>
      <c r="BQ25" s="961"/>
      <c r="BR25" s="960"/>
      <c r="BS25" s="989"/>
      <c r="BT25" s="960"/>
      <c r="BU25" s="1052" t="str">
        <f>HYPERLINK("http://www.twitch.tv/nanashi745/v/479233563?sr=a&amp;t=23s", "2:00.20")</f>
        <v>2:00.20</v>
      </c>
      <c r="BV25" s="978"/>
      <c r="BW25" s="966"/>
      <c r="BX25" s="966"/>
      <c r="BY25" s="1065"/>
      <c r="BZ25" s="1065"/>
      <c r="CA25" s="991"/>
      <c r="CB25" s="966"/>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32" t="s">
        <v>2628</v>
      </c>
      <c r="B26" s="106" t="s">
        <v>7111</v>
      </c>
      <c r="C26" s="107" t="s">
        <v>832</v>
      </c>
      <c r="D26" s="108" t="s">
        <v>739</v>
      </c>
      <c r="E26" s="109" t="s">
        <v>832</v>
      </c>
      <c r="F26" s="110" t="s">
        <v>640</v>
      </c>
      <c r="G26" s="106" t="s">
        <v>337</v>
      </c>
      <c r="H26" s="930"/>
      <c r="I26" s="929"/>
      <c r="J26" s="929"/>
      <c r="K26" s="929"/>
      <c r="L26" s="929"/>
      <c r="M26" s="971"/>
      <c r="N26" s="929"/>
      <c r="O26" s="971"/>
      <c r="P26" s="972"/>
      <c r="Q26" s="935"/>
      <c r="R26" s="935"/>
      <c r="S26" s="935"/>
      <c r="T26" s="934" t="s">
        <v>1730</v>
      </c>
      <c r="U26" s="938" t="s">
        <v>7112</v>
      </c>
      <c r="V26" s="934" t="s">
        <v>7113</v>
      </c>
      <c r="W26" s="972"/>
      <c r="X26" s="943"/>
      <c r="Y26" s="943"/>
      <c r="Z26" s="943"/>
      <c r="AA26" s="1038"/>
      <c r="AB26" s="939"/>
      <c r="AC26" s="940" t="s">
        <v>7114</v>
      </c>
      <c r="AD26" s="939" t="s">
        <v>7115</v>
      </c>
      <c r="AE26" s="939" t="s">
        <v>4254</v>
      </c>
      <c r="AF26" s="943"/>
      <c r="AG26" s="943"/>
      <c r="AH26" s="972"/>
      <c r="AI26" s="945"/>
      <c r="AJ26" s="945"/>
      <c r="AK26" s="945"/>
      <c r="AL26" s="945"/>
      <c r="AM26" s="979"/>
      <c r="AN26" s="996" t="s">
        <v>7116</v>
      </c>
      <c r="AO26" s="979"/>
      <c r="AP26" s="945"/>
      <c r="AQ26" s="945"/>
      <c r="AR26" s="979"/>
      <c r="AS26" s="945"/>
      <c r="AT26" s="979"/>
      <c r="AU26" s="944" t="s">
        <v>2762</v>
      </c>
      <c r="AV26" s="945"/>
      <c r="AW26" s="945"/>
      <c r="AX26" s="972"/>
      <c r="AY26" s="954"/>
      <c r="AZ26" s="954"/>
      <c r="BA26" s="982" t="s">
        <v>1624</v>
      </c>
      <c r="BB26" s="983" t="s">
        <v>7117</v>
      </c>
      <c r="BC26" s="984"/>
      <c r="BD26" s="972"/>
      <c r="BE26" s="958"/>
      <c r="BF26" s="958"/>
      <c r="BG26" s="958"/>
      <c r="BH26" s="1026"/>
      <c r="BI26" s="958"/>
      <c r="BJ26" s="958"/>
      <c r="BK26" s="958"/>
      <c r="BL26" s="972"/>
      <c r="BM26" s="961" t="s">
        <v>7118</v>
      </c>
      <c r="BN26" s="989"/>
      <c r="BO26" s="960"/>
      <c r="BP26" s="989"/>
      <c r="BQ26" s="960"/>
      <c r="BR26" s="960"/>
      <c r="BS26" s="989"/>
      <c r="BT26" s="961" t="s">
        <v>7119</v>
      </c>
      <c r="BU26" s="960"/>
      <c r="BV26" s="972"/>
      <c r="BW26" s="966"/>
      <c r="BX26" s="966"/>
      <c r="BY26" s="991"/>
      <c r="BZ26" s="991"/>
      <c r="CA26" s="991"/>
      <c r="CB26" s="966"/>
      <c r="CC26" s="966"/>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1008" t="s">
        <v>5984</v>
      </c>
      <c r="B27" s="83" t="s">
        <v>7120</v>
      </c>
      <c r="C27" s="84" t="s">
        <v>1432</v>
      </c>
      <c r="D27" s="85" t="s">
        <v>1432</v>
      </c>
      <c r="E27" s="86" t="s">
        <v>832</v>
      </c>
      <c r="F27" s="87" t="s">
        <v>832</v>
      </c>
      <c r="G27" s="83" t="s">
        <v>2476</v>
      </c>
      <c r="H27" s="929"/>
      <c r="I27" s="929"/>
      <c r="J27" s="929"/>
      <c r="K27" s="929"/>
      <c r="L27" s="930" t="s">
        <v>7121</v>
      </c>
      <c r="M27" s="971"/>
      <c r="N27" s="929"/>
      <c r="O27" s="971"/>
      <c r="P27" s="972"/>
      <c r="Q27" s="935"/>
      <c r="R27" s="935"/>
      <c r="S27" s="935"/>
      <c r="T27" s="935"/>
      <c r="U27" s="935"/>
      <c r="V27" s="1020" t="s">
        <v>7122</v>
      </c>
      <c r="W27" s="972"/>
      <c r="X27" s="943"/>
      <c r="Y27" s="976" t="s">
        <v>7123</v>
      </c>
      <c r="Z27" s="943"/>
      <c r="AA27" s="1066" t="s">
        <v>7124</v>
      </c>
      <c r="AB27" s="943"/>
      <c r="AC27" s="976" t="s">
        <v>7125</v>
      </c>
      <c r="AD27" s="939" t="s">
        <v>6063</v>
      </c>
      <c r="AE27" s="939" t="s">
        <v>289</v>
      </c>
      <c r="AF27" s="976" t="s">
        <v>7126</v>
      </c>
      <c r="AG27" s="943"/>
      <c r="AH27" s="972"/>
      <c r="AI27" s="945"/>
      <c r="AJ27" s="945"/>
      <c r="AK27" s="944" t="s">
        <v>233</v>
      </c>
      <c r="AL27" s="945"/>
      <c r="AM27" s="979"/>
      <c r="AN27" s="945"/>
      <c r="AO27" s="979"/>
      <c r="AP27" s="945"/>
      <c r="AQ27" s="945"/>
      <c r="AR27" s="979"/>
      <c r="AS27" s="945"/>
      <c r="AT27" s="979"/>
      <c r="AU27" s="945"/>
      <c r="AV27" s="945"/>
      <c r="AW27" s="1024" t="s">
        <v>7127</v>
      </c>
      <c r="AX27" s="972"/>
      <c r="AY27" s="954"/>
      <c r="AZ27" s="954"/>
      <c r="BA27" s="954"/>
      <c r="BB27" s="983" t="s">
        <v>7128</v>
      </c>
      <c r="BC27" s="984"/>
      <c r="BD27" s="972"/>
      <c r="BE27" s="958"/>
      <c r="BF27" s="958"/>
      <c r="BG27" s="958"/>
      <c r="BH27" s="1026"/>
      <c r="BI27" s="958"/>
      <c r="BJ27" s="956" t="s">
        <v>7129</v>
      </c>
      <c r="BK27" s="958"/>
      <c r="BL27" s="972"/>
      <c r="BM27" s="961" t="s">
        <v>7130</v>
      </c>
      <c r="BN27" s="989"/>
      <c r="BO27" s="960"/>
      <c r="BP27" s="961" t="s">
        <v>7131</v>
      </c>
      <c r="BQ27" s="962" t="s">
        <v>6827</v>
      </c>
      <c r="BR27" s="961" t="s">
        <v>1404</v>
      </c>
      <c r="BS27" s="989"/>
      <c r="BT27" s="1001" t="s">
        <v>7132</v>
      </c>
      <c r="BU27" s="960"/>
      <c r="BV27" s="972"/>
      <c r="BW27" s="966"/>
      <c r="BX27" s="966"/>
      <c r="BY27" s="991"/>
      <c r="BZ27" s="991"/>
      <c r="CA27" s="991"/>
      <c r="CB27" s="965" t="s">
        <v>7133</v>
      </c>
      <c r="CC27" s="1029" t="s">
        <v>7134</v>
      </c>
      <c r="CD27" s="991"/>
      <c r="CE27" s="991"/>
      <c r="CF27" s="991"/>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32" t="s">
        <v>3866</v>
      </c>
      <c r="B28" s="106" t="s">
        <v>6013</v>
      </c>
      <c r="C28" s="107" t="s">
        <v>1432</v>
      </c>
      <c r="D28" s="108" t="s">
        <v>1432</v>
      </c>
      <c r="E28" s="109" t="s">
        <v>832</v>
      </c>
      <c r="F28" s="110" t="s">
        <v>832</v>
      </c>
      <c r="G28" s="106" t="s">
        <v>4653</v>
      </c>
      <c r="H28" s="930" t="s">
        <v>3015</v>
      </c>
      <c r="I28" s="929"/>
      <c r="J28" s="929"/>
      <c r="K28" s="929"/>
      <c r="L28" s="930" t="s">
        <v>7135</v>
      </c>
      <c r="M28" s="971"/>
      <c r="N28" s="930" t="s">
        <v>7136</v>
      </c>
      <c r="O28" s="971"/>
      <c r="P28" s="972"/>
      <c r="Q28" s="934" t="s">
        <v>7137</v>
      </c>
      <c r="R28" s="935"/>
      <c r="S28" s="935"/>
      <c r="T28" s="935"/>
      <c r="U28" s="1020" t="s">
        <v>6790</v>
      </c>
      <c r="V28" s="934" t="s">
        <v>7138</v>
      </c>
      <c r="W28" s="972"/>
      <c r="X28" s="943"/>
      <c r="Y28" s="943"/>
      <c r="Z28" s="939" t="s">
        <v>6736</v>
      </c>
      <c r="AA28" s="1038"/>
      <c r="AB28" s="939" t="s">
        <v>4485</v>
      </c>
      <c r="AC28" s="939" t="s">
        <v>7139</v>
      </c>
      <c r="AD28" s="943"/>
      <c r="AE28" s="939" t="s">
        <v>1857</v>
      </c>
      <c r="AF28" s="943"/>
      <c r="AG28" s="939" t="s">
        <v>7140</v>
      </c>
      <c r="AH28" s="972"/>
      <c r="AI28" s="944" t="s">
        <v>7141</v>
      </c>
      <c r="AJ28" s="944" t="s">
        <v>7142</v>
      </c>
      <c r="AK28" s="944" t="s">
        <v>3772</v>
      </c>
      <c r="AL28" s="944"/>
      <c r="AM28" s="979"/>
      <c r="AN28" s="945"/>
      <c r="AO28" s="979"/>
      <c r="AP28" s="944" t="s">
        <v>7143</v>
      </c>
      <c r="AQ28" s="944" t="s">
        <v>7144</v>
      </c>
      <c r="AR28" s="1024"/>
      <c r="AS28" s="944" t="s">
        <v>7145</v>
      </c>
      <c r="AT28" s="944"/>
      <c r="AU28" s="944" t="s">
        <v>950</v>
      </c>
      <c r="AV28" s="945"/>
      <c r="AW28" s="944" t="s">
        <v>7146</v>
      </c>
      <c r="AX28" s="972"/>
      <c r="AY28" s="983"/>
      <c r="AZ28" s="983" t="s">
        <v>7147</v>
      </c>
      <c r="BA28" s="1039" t="s">
        <v>4110</v>
      </c>
      <c r="BB28" s="1039" t="s">
        <v>7148</v>
      </c>
      <c r="BC28" s="984"/>
      <c r="BD28" s="972"/>
      <c r="BE28" s="956" t="s">
        <v>7149</v>
      </c>
      <c r="BF28" s="958"/>
      <c r="BG28" s="958"/>
      <c r="BH28" s="1026"/>
      <c r="BI28" s="958"/>
      <c r="BJ28" s="956" t="s">
        <v>7150</v>
      </c>
      <c r="BK28" s="956" t="s">
        <v>7151</v>
      </c>
      <c r="BL28" s="972"/>
      <c r="BM28" s="960"/>
      <c r="BN28" s="989"/>
      <c r="BO28" s="960"/>
      <c r="BP28" s="961" t="s">
        <v>7152</v>
      </c>
      <c r="BQ28" s="1001" t="s">
        <v>7153</v>
      </c>
      <c r="BR28" s="960"/>
      <c r="BS28" s="989"/>
      <c r="BT28" s="961" t="s">
        <v>4989</v>
      </c>
      <c r="BU28" s="961" t="s">
        <v>7154</v>
      </c>
      <c r="BV28" s="972"/>
      <c r="BW28" s="966"/>
      <c r="BX28" s="966"/>
      <c r="BY28" s="991"/>
      <c r="BZ28" s="991"/>
      <c r="CA28" s="991"/>
      <c r="CB28" s="966"/>
      <c r="CC28" s="965" t="s">
        <v>7155</v>
      </c>
      <c r="CD28" s="991"/>
      <c r="CE28" s="991"/>
      <c r="CF28" s="1017" t="s">
        <v>7156</v>
      </c>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1008" t="s">
        <v>7157</v>
      </c>
      <c r="B29" s="83" t="s">
        <v>6009</v>
      </c>
      <c r="C29" s="84" t="s">
        <v>1432</v>
      </c>
      <c r="D29" s="85" t="s">
        <v>1432</v>
      </c>
      <c r="E29" s="86" t="s">
        <v>1432</v>
      </c>
      <c r="F29" s="87" t="s">
        <v>1432</v>
      </c>
      <c r="G29" s="83" t="s">
        <v>221</v>
      </c>
      <c r="H29" s="929"/>
      <c r="I29" s="929"/>
      <c r="J29" s="930" t="s">
        <v>7158</v>
      </c>
      <c r="K29" s="929"/>
      <c r="L29" s="929"/>
      <c r="M29" s="971"/>
      <c r="N29" s="929"/>
      <c r="O29" s="930" t="s">
        <v>7159</v>
      </c>
      <c r="P29" s="972"/>
      <c r="Q29" s="935"/>
      <c r="R29" s="935"/>
      <c r="S29" s="935"/>
      <c r="T29" s="935"/>
      <c r="U29" s="935"/>
      <c r="V29" s="934" t="s">
        <v>7160</v>
      </c>
      <c r="W29" s="972"/>
      <c r="X29" s="943"/>
      <c r="Y29" s="943"/>
      <c r="Z29" s="943"/>
      <c r="AA29" s="1038"/>
      <c r="AB29" s="943"/>
      <c r="AC29" s="943"/>
      <c r="AD29" s="943"/>
      <c r="AE29" s="939" t="s">
        <v>3621</v>
      </c>
      <c r="AF29" s="939" t="s">
        <v>7161</v>
      </c>
      <c r="AG29" s="943"/>
      <c r="AH29" s="972"/>
      <c r="AI29" s="945"/>
      <c r="AJ29" s="945"/>
      <c r="AK29" s="945"/>
      <c r="AL29" s="945"/>
      <c r="AM29" s="979"/>
      <c r="AN29" s="944" t="s">
        <v>7162</v>
      </c>
      <c r="AO29" s="979"/>
      <c r="AP29" s="945"/>
      <c r="AQ29" s="945"/>
      <c r="AR29" s="979"/>
      <c r="AS29" s="945"/>
      <c r="AT29" s="979"/>
      <c r="AU29" s="945"/>
      <c r="AV29" s="945"/>
      <c r="AW29" s="945"/>
      <c r="AX29" s="972"/>
      <c r="AY29" s="983" t="s">
        <v>7163</v>
      </c>
      <c r="AZ29" s="954"/>
      <c r="BA29" s="983"/>
      <c r="BB29" s="983" t="s">
        <v>7164</v>
      </c>
      <c r="BC29" s="984"/>
      <c r="BD29" s="972"/>
      <c r="BE29" s="958"/>
      <c r="BF29" s="958"/>
      <c r="BG29" s="958"/>
      <c r="BH29" s="1026"/>
      <c r="BI29" s="958"/>
      <c r="BJ29" s="958"/>
      <c r="BK29" s="956" t="s">
        <v>7165</v>
      </c>
      <c r="BL29" s="972"/>
      <c r="BM29" s="960"/>
      <c r="BN29" s="989"/>
      <c r="BO29" s="960"/>
      <c r="BP29" s="961" t="s">
        <v>2228</v>
      </c>
      <c r="BQ29" s="960"/>
      <c r="BR29" s="960"/>
      <c r="BS29" s="989"/>
      <c r="BT29" s="1001" t="s">
        <v>7166</v>
      </c>
      <c r="BU29" s="961" t="s">
        <v>7167</v>
      </c>
      <c r="BV29" s="972"/>
      <c r="BW29" s="965" t="s">
        <v>5737</v>
      </c>
      <c r="BX29" s="966"/>
      <c r="BY29" s="1029"/>
      <c r="BZ29" s="1029"/>
      <c r="CA29" s="991"/>
      <c r="CB29" s="966"/>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32" t="s">
        <v>5980</v>
      </c>
      <c r="B30" s="106" t="s">
        <v>1998</v>
      </c>
      <c r="C30" s="107" t="s">
        <v>1432</v>
      </c>
      <c r="D30" s="108" t="s">
        <v>1432</v>
      </c>
      <c r="E30" s="109" t="s">
        <v>1432</v>
      </c>
      <c r="F30" s="110" t="s">
        <v>1158</v>
      </c>
      <c r="G30" s="106" t="s">
        <v>1664</v>
      </c>
      <c r="H30" s="968" t="str">
        <f>HYPERLINK("https://twitter.com/Qbe_Root/status/1240777796600975360","53.98")</f>
        <v>53.98</v>
      </c>
      <c r="I30" s="930" t="s">
        <v>7168</v>
      </c>
      <c r="J30" s="930"/>
      <c r="K30" s="930"/>
      <c r="L30" s="993" t="s">
        <v>7169</v>
      </c>
      <c r="M30" s="971"/>
      <c r="N30" s="929"/>
      <c r="O30" s="971"/>
      <c r="P30" s="972"/>
      <c r="Q30" s="935"/>
      <c r="R30" s="935"/>
      <c r="S30" s="935"/>
      <c r="T30" s="935"/>
      <c r="U30" s="934" t="s">
        <v>523</v>
      </c>
      <c r="V30" s="1020" t="s">
        <v>7170</v>
      </c>
      <c r="W30" s="972"/>
      <c r="X30" s="976" t="s">
        <v>4884</v>
      </c>
      <c r="Y30" s="943"/>
      <c r="Z30" s="976" t="s">
        <v>7171</v>
      </c>
      <c r="AA30" s="1045" t="s">
        <v>4398</v>
      </c>
      <c r="AB30" s="976" t="s">
        <v>2264</v>
      </c>
      <c r="AC30" s="943"/>
      <c r="AD30" s="943"/>
      <c r="AE30" s="975" t="str">
        <f>HYPERLINK("https://twitter.com/Qbe_Root/status/1242884733232648192","56.04")</f>
        <v>56.04</v>
      </c>
      <c r="AF30" s="976" t="s">
        <v>7172</v>
      </c>
      <c r="AG30" s="943"/>
      <c r="AH30" s="972"/>
      <c r="AI30" s="945"/>
      <c r="AJ30" s="944" t="s">
        <v>493</v>
      </c>
      <c r="AK30" s="944" t="s">
        <v>7173</v>
      </c>
      <c r="AL30" s="944"/>
      <c r="AM30" s="979"/>
      <c r="AN30" s="1067" t="s">
        <v>7174</v>
      </c>
      <c r="AO30" s="979"/>
      <c r="AP30" s="945"/>
      <c r="AQ30" s="945"/>
      <c r="AR30" s="979"/>
      <c r="AS30" s="945"/>
      <c r="AT30" s="979"/>
      <c r="AU30" s="944" t="s">
        <v>5764</v>
      </c>
      <c r="AV30" s="944" t="s">
        <v>7175</v>
      </c>
      <c r="AW30" s="945"/>
      <c r="AX30" s="972"/>
      <c r="AY30" s="954"/>
      <c r="AZ30" s="954"/>
      <c r="BA30" s="954"/>
      <c r="BB30" s="1039" t="s">
        <v>7176</v>
      </c>
      <c r="BC30" s="984"/>
      <c r="BD30" s="972"/>
      <c r="BE30" s="958"/>
      <c r="BF30" s="958"/>
      <c r="BG30" s="958"/>
      <c r="BH30" s="1026"/>
      <c r="BI30" s="956" t="s">
        <v>7177</v>
      </c>
      <c r="BJ30" s="958"/>
      <c r="BK30" s="956" t="s">
        <v>7178</v>
      </c>
      <c r="BL30" s="972"/>
      <c r="BM30" s="961" t="s">
        <v>7179</v>
      </c>
      <c r="BN30" s="989"/>
      <c r="BO30" s="960"/>
      <c r="BP30" s="989"/>
      <c r="BQ30" s="960"/>
      <c r="BR30" s="1001" t="s">
        <v>1487</v>
      </c>
      <c r="BS30" s="989"/>
      <c r="BT30" s="1068" t="str">
        <f>HYPERLINK("https://twitter.com/Qbe_Root/status/1400138849058275330", "1:53.21")</f>
        <v>1:53.21</v>
      </c>
      <c r="BU30" s="961" t="s">
        <v>7180</v>
      </c>
      <c r="BV30" s="972"/>
      <c r="BW30" s="966"/>
      <c r="BX30" s="966"/>
      <c r="BY30" s="991"/>
      <c r="BZ30" s="991"/>
      <c r="CA30" s="1029" t="s">
        <v>4790</v>
      </c>
      <c r="CB30" s="966"/>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1008" t="s">
        <v>2300</v>
      </c>
      <c r="B31" s="83" t="s">
        <v>1747</v>
      </c>
      <c r="C31" s="84" t="s">
        <v>832</v>
      </c>
      <c r="D31" s="85" t="s">
        <v>1432</v>
      </c>
      <c r="E31" s="86" t="s">
        <v>1432</v>
      </c>
      <c r="F31" s="87" t="s">
        <v>832</v>
      </c>
      <c r="G31" s="83" t="s">
        <v>3149</v>
      </c>
      <c r="H31" s="930"/>
      <c r="I31" s="929"/>
      <c r="J31" s="929"/>
      <c r="K31" s="929"/>
      <c r="L31" s="930" t="s">
        <v>7181</v>
      </c>
      <c r="M31" s="971"/>
      <c r="N31" s="930" t="s">
        <v>7182</v>
      </c>
      <c r="O31" s="930"/>
      <c r="P31" s="972"/>
      <c r="Q31" s="934" t="s">
        <v>7183</v>
      </c>
      <c r="R31" s="935"/>
      <c r="S31" s="935"/>
      <c r="T31" s="935"/>
      <c r="U31" s="935"/>
      <c r="V31" s="934" t="s">
        <v>7184</v>
      </c>
      <c r="W31" s="972"/>
      <c r="X31" s="943"/>
      <c r="Y31" s="943"/>
      <c r="Z31" s="939" t="s">
        <v>7185</v>
      </c>
      <c r="AA31" s="939" t="s">
        <v>7186</v>
      </c>
      <c r="AB31" s="939" t="s">
        <v>7187</v>
      </c>
      <c r="AC31" s="939" t="s">
        <v>7188</v>
      </c>
      <c r="AD31" s="943"/>
      <c r="AE31" s="939" t="s">
        <v>2925</v>
      </c>
      <c r="AF31" s="943"/>
      <c r="AG31" s="939" t="s">
        <v>7189</v>
      </c>
      <c r="AH31" s="972"/>
      <c r="AI31" s="945"/>
      <c r="AJ31" s="945"/>
      <c r="AK31" s="945"/>
      <c r="AL31" s="945"/>
      <c r="AM31" s="979"/>
      <c r="AN31" s="944" t="s">
        <v>7190</v>
      </c>
      <c r="AO31" s="979"/>
      <c r="AP31" s="945"/>
      <c r="AQ31" s="945"/>
      <c r="AR31" s="979"/>
      <c r="AS31" s="945"/>
      <c r="AT31" s="979"/>
      <c r="AU31" s="944" t="s">
        <v>540</v>
      </c>
      <c r="AV31" s="945"/>
      <c r="AW31" s="944" t="s">
        <v>7191</v>
      </c>
      <c r="AX31" s="972"/>
      <c r="AY31" s="954"/>
      <c r="AZ31" s="954"/>
      <c r="BA31" s="954"/>
      <c r="BB31" s="983" t="s">
        <v>7192</v>
      </c>
      <c r="BC31" s="984"/>
      <c r="BD31" s="972"/>
      <c r="BE31" s="958"/>
      <c r="BF31" s="958"/>
      <c r="BG31" s="958"/>
      <c r="BH31" s="1026"/>
      <c r="BI31" s="958"/>
      <c r="BJ31" s="999" t="s">
        <v>7193</v>
      </c>
      <c r="BK31" s="958"/>
      <c r="BL31" s="972"/>
      <c r="BM31" s="960"/>
      <c r="BN31" s="989"/>
      <c r="BO31" s="960"/>
      <c r="BP31" s="989"/>
      <c r="BQ31" s="960"/>
      <c r="BR31" s="960"/>
      <c r="BS31" s="989"/>
      <c r="BT31" s="960"/>
      <c r="BU31" s="960"/>
      <c r="BV31" s="972"/>
      <c r="BW31" s="966"/>
      <c r="BX31" s="966"/>
      <c r="BY31" s="991"/>
      <c r="BZ31" s="991"/>
      <c r="CA31" s="991"/>
      <c r="CB31" s="966"/>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1069" t="s">
        <v>4794</v>
      </c>
      <c r="B32" s="106" t="s">
        <v>2423</v>
      </c>
      <c r="C32" s="107" t="s">
        <v>1432</v>
      </c>
      <c r="D32" s="108" t="s">
        <v>1432</v>
      </c>
      <c r="E32" s="109" t="s">
        <v>1432</v>
      </c>
      <c r="F32" s="110" t="s">
        <v>640</v>
      </c>
      <c r="G32" s="106" t="s">
        <v>2100</v>
      </c>
      <c r="H32" s="930" t="s">
        <v>7194</v>
      </c>
      <c r="I32" s="929"/>
      <c r="J32" s="929"/>
      <c r="K32" s="929"/>
      <c r="L32" s="929"/>
      <c r="M32" s="971"/>
      <c r="N32" s="929"/>
      <c r="O32" s="971"/>
      <c r="P32" s="972"/>
      <c r="Q32" s="935"/>
      <c r="R32" s="935"/>
      <c r="S32" s="934" t="s">
        <v>1125</v>
      </c>
      <c r="T32" s="934" t="s">
        <v>1766</v>
      </c>
      <c r="U32" s="934" t="s">
        <v>4249</v>
      </c>
      <c r="V32" s="934" t="s">
        <v>7195</v>
      </c>
      <c r="W32" s="972"/>
      <c r="X32" s="939" t="s">
        <v>3156</v>
      </c>
      <c r="Y32" s="943"/>
      <c r="Z32" s="943"/>
      <c r="AA32" s="1038"/>
      <c r="AB32" s="943"/>
      <c r="AC32" s="943"/>
      <c r="AD32" s="943"/>
      <c r="AE32" s="943"/>
      <c r="AF32" s="943"/>
      <c r="AG32" s="943"/>
      <c r="AH32" s="972"/>
      <c r="AI32" s="945"/>
      <c r="AJ32" s="945"/>
      <c r="AK32" s="944" t="s">
        <v>7196</v>
      </c>
      <c r="AL32" s="945"/>
      <c r="AM32" s="979"/>
      <c r="AN32" s="944" t="s">
        <v>7197</v>
      </c>
      <c r="AO32" s="979"/>
      <c r="AP32" s="949" t="s">
        <v>7198</v>
      </c>
      <c r="AQ32" s="945"/>
      <c r="AR32" s="979"/>
      <c r="AS32" s="945"/>
      <c r="AT32" s="979"/>
      <c r="AU32" s="944" t="s">
        <v>1454</v>
      </c>
      <c r="AV32" s="945"/>
      <c r="AW32" s="945"/>
      <c r="AX32" s="972"/>
      <c r="AY32" s="954"/>
      <c r="AZ32" s="983" t="s">
        <v>7199</v>
      </c>
      <c r="BA32" s="983" t="s">
        <v>203</v>
      </c>
      <c r="BB32" s="983" t="s">
        <v>7200</v>
      </c>
      <c r="BC32" s="984"/>
      <c r="BD32" s="972"/>
      <c r="BE32" s="958"/>
      <c r="BF32" s="958"/>
      <c r="BG32" s="958"/>
      <c r="BH32" s="1026"/>
      <c r="BI32" s="958"/>
      <c r="BJ32" s="958"/>
      <c r="BK32" s="958"/>
      <c r="BL32" s="972"/>
      <c r="BM32" s="1002" t="s">
        <v>7201</v>
      </c>
      <c r="BN32" s="989"/>
      <c r="BO32" s="1002" t="s">
        <v>1135</v>
      </c>
      <c r="BP32" s="989"/>
      <c r="BQ32" s="960"/>
      <c r="BR32" s="960"/>
      <c r="BS32" s="989"/>
      <c r="BT32" s="961" t="s">
        <v>7202</v>
      </c>
      <c r="BU32" s="961" t="s">
        <v>7203</v>
      </c>
      <c r="BV32" s="972"/>
      <c r="BW32" s="966"/>
      <c r="BX32" s="990" t="s">
        <v>5396</v>
      </c>
      <c r="BY32" s="991"/>
      <c r="BZ32" s="991"/>
      <c r="CA32" s="991"/>
      <c r="CB32" s="966"/>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1008" t="s">
        <v>7204</v>
      </c>
      <c r="B33" s="83" t="s">
        <v>2210</v>
      </c>
      <c r="C33" s="84" t="s">
        <v>832</v>
      </c>
      <c r="D33" s="85" t="s">
        <v>1432</v>
      </c>
      <c r="E33" s="86" t="s">
        <v>1432</v>
      </c>
      <c r="F33" s="87" t="s">
        <v>739</v>
      </c>
      <c r="G33" s="83" t="s">
        <v>640</v>
      </c>
      <c r="H33" s="929"/>
      <c r="I33" s="929"/>
      <c r="J33" s="929"/>
      <c r="K33" s="929"/>
      <c r="L33" s="929"/>
      <c r="M33" s="971"/>
      <c r="N33" s="929"/>
      <c r="O33" s="971"/>
      <c r="P33" s="972"/>
      <c r="Q33" s="1070" t="str">
        <f>HYPERLINK("https://youtu.be/UsB9SYccMcU","1:32.77")</f>
        <v>1:32.77</v>
      </c>
      <c r="R33" s="1062"/>
      <c r="S33" s="1071" t="str">
        <f>HYPERLINK("https://youtu.be/y7apQUmx5sA","1:32.08")</f>
        <v>1:32.08</v>
      </c>
      <c r="T33" s="1019" t="s">
        <v>5071</v>
      </c>
      <c r="U33" s="935"/>
      <c r="V33" s="1019" t="s">
        <v>7205</v>
      </c>
      <c r="W33" s="972"/>
      <c r="X33" s="1072"/>
      <c r="Y33" s="943"/>
      <c r="Z33" s="943"/>
      <c r="AA33" s="943"/>
      <c r="AB33" s="943"/>
      <c r="AC33" s="943"/>
      <c r="AD33" s="943"/>
      <c r="AE33" s="943"/>
      <c r="AF33" s="943"/>
      <c r="AG33" s="943"/>
      <c r="AH33" s="972"/>
      <c r="AI33" s="945"/>
      <c r="AJ33" s="945"/>
      <c r="AK33" s="945"/>
      <c r="AL33" s="945"/>
      <c r="AM33" s="979"/>
      <c r="AN33" s="945"/>
      <c r="AO33" s="979"/>
      <c r="AP33" s="945"/>
      <c r="AQ33" s="945"/>
      <c r="AR33" s="979"/>
      <c r="AS33" s="945"/>
      <c r="AT33" s="979"/>
      <c r="AU33" s="945"/>
      <c r="AV33" s="945"/>
      <c r="AW33" s="945"/>
      <c r="AX33" s="972"/>
      <c r="AY33" s="954"/>
      <c r="AZ33" s="954"/>
      <c r="BA33" s="954"/>
      <c r="BB33" s="954"/>
      <c r="BC33" s="984"/>
      <c r="BD33" s="972"/>
      <c r="BE33" s="958"/>
      <c r="BF33" s="958"/>
      <c r="BG33" s="958"/>
      <c r="BH33" s="1026"/>
      <c r="BI33" s="958"/>
      <c r="BJ33" s="958"/>
      <c r="BK33" s="958"/>
      <c r="BL33" s="972"/>
      <c r="BM33" s="960"/>
      <c r="BN33" s="989"/>
      <c r="BO33" s="960"/>
      <c r="BP33" s="989"/>
      <c r="BQ33" s="960"/>
      <c r="BR33" s="960"/>
      <c r="BS33" s="989"/>
      <c r="BT33" s="960"/>
      <c r="BU33" s="960"/>
      <c r="BV33" s="972"/>
      <c r="BW33" s="966"/>
      <c r="BX33" s="966"/>
      <c r="BY33" s="1029"/>
      <c r="BZ33" s="1029"/>
      <c r="CA33" s="991"/>
      <c r="CB33" s="966"/>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32" t="s">
        <v>4050</v>
      </c>
      <c r="B34" s="106" t="s">
        <v>7206</v>
      </c>
      <c r="C34" s="107" t="s">
        <v>1432</v>
      </c>
      <c r="D34" s="108" t="s">
        <v>1158</v>
      </c>
      <c r="E34" s="109" t="s">
        <v>832</v>
      </c>
      <c r="F34" s="110" t="s">
        <v>1092</v>
      </c>
      <c r="G34" s="106" t="s">
        <v>4920</v>
      </c>
      <c r="H34" s="968" t="s">
        <v>7207</v>
      </c>
      <c r="I34" s="929"/>
      <c r="J34" s="929"/>
      <c r="K34" s="929"/>
      <c r="L34" s="930" t="s">
        <v>586</v>
      </c>
      <c r="M34" s="971"/>
      <c r="N34" s="968" t="s">
        <v>7208</v>
      </c>
      <c r="O34" s="971"/>
      <c r="P34" s="972"/>
      <c r="Q34" s="995" t="s">
        <v>4643</v>
      </c>
      <c r="R34" s="935"/>
      <c r="S34" s="934" t="s">
        <v>7209</v>
      </c>
      <c r="T34" s="995" t="s">
        <v>256</v>
      </c>
      <c r="U34" s="1011" t="s">
        <v>7210</v>
      </c>
      <c r="V34" s="934" t="s">
        <v>7211</v>
      </c>
      <c r="W34" s="972"/>
      <c r="X34" s="943"/>
      <c r="Y34" s="939" t="s">
        <v>4062</v>
      </c>
      <c r="Z34" s="939" t="s">
        <v>4970</v>
      </c>
      <c r="AA34" s="1073" t="s">
        <v>156</v>
      </c>
      <c r="AB34" s="939" t="s">
        <v>5765</v>
      </c>
      <c r="AC34" s="939" t="s">
        <v>6433</v>
      </c>
      <c r="AD34" s="939" t="s">
        <v>2770</v>
      </c>
      <c r="AE34" s="975" t="s">
        <v>359</v>
      </c>
      <c r="AF34" s="943"/>
      <c r="AG34" s="942" t="s">
        <v>4065</v>
      </c>
      <c r="AH34" s="972"/>
      <c r="AI34" s="944" t="s">
        <v>7212</v>
      </c>
      <c r="AJ34" s="944" t="s">
        <v>7213</v>
      </c>
      <c r="AK34" s="944" t="s">
        <v>4368</v>
      </c>
      <c r="AL34" s="944"/>
      <c r="AM34" s="979"/>
      <c r="AN34" s="949" t="s">
        <v>6372</v>
      </c>
      <c r="AO34" s="979"/>
      <c r="AP34" s="944" t="s">
        <v>7214</v>
      </c>
      <c r="AQ34" s="944" t="s">
        <v>7215</v>
      </c>
      <c r="AR34" s="979"/>
      <c r="AS34" s="944" t="s">
        <v>7216</v>
      </c>
      <c r="AT34" s="979"/>
      <c r="AU34" s="949" t="s">
        <v>2490</v>
      </c>
      <c r="AV34" s="944" t="s">
        <v>7217</v>
      </c>
      <c r="AW34" s="944" t="s">
        <v>7218</v>
      </c>
      <c r="AX34" s="972"/>
      <c r="AY34" s="954"/>
      <c r="AZ34" s="954"/>
      <c r="BA34" s="983" t="s">
        <v>5663</v>
      </c>
      <c r="BB34" s="983" t="s">
        <v>7219</v>
      </c>
      <c r="BC34" s="984"/>
      <c r="BD34" s="972"/>
      <c r="BE34" s="958"/>
      <c r="BF34" s="956" t="s">
        <v>7220</v>
      </c>
      <c r="BG34" s="958"/>
      <c r="BH34" s="1026"/>
      <c r="BI34" s="958"/>
      <c r="BJ34" s="956" t="s">
        <v>7221</v>
      </c>
      <c r="BK34" s="958"/>
      <c r="BL34" s="972"/>
      <c r="BM34" s="1001" t="s">
        <v>7130</v>
      </c>
      <c r="BN34" s="989"/>
      <c r="BO34" s="960"/>
      <c r="BP34" s="989"/>
      <c r="BQ34" s="988" t="s">
        <v>7044</v>
      </c>
      <c r="BR34" s="1001" t="s">
        <v>430</v>
      </c>
      <c r="BS34" s="988" t="s">
        <v>7222</v>
      </c>
      <c r="BT34" s="960"/>
      <c r="BU34" s="961" t="s">
        <v>3536</v>
      </c>
      <c r="BV34" s="972"/>
      <c r="BW34" s="966"/>
      <c r="BX34" s="966"/>
      <c r="BY34" s="991"/>
      <c r="BZ34" s="991"/>
      <c r="CA34" s="991"/>
      <c r="CB34" s="965" t="s">
        <v>7045</v>
      </c>
      <c r="CC34" s="965" t="s">
        <v>7223</v>
      </c>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08" t="s">
        <v>4593</v>
      </c>
      <c r="B35" s="83" t="s">
        <v>4052</v>
      </c>
      <c r="C35" s="84" t="s">
        <v>1432</v>
      </c>
      <c r="D35" s="85" t="s">
        <v>1432</v>
      </c>
      <c r="E35" s="86" t="s">
        <v>1432</v>
      </c>
      <c r="F35" s="87" t="s">
        <v>1432</v>
      </c>
      <c r="G35" s="83" t="s">
        <v>337</v>
      </c>
      <c r="H35" s="929"/>
      <c r="I35" s="929"/>
      <c r="J35" s="930" t="s">
        <v>7224</v>
      </c>
      <c r="K35" s="930"/>
      <c r="L35" s="930"/>
      <c r="M35" s="930" t="s">
        <v>7225</v>
      </c>
      <c r="N35" s="929"/>
      <c r="O35" s="930" t="s">
        <v>7226</v>
      </c>
      <c r="P35" s="972"/>
      <c r="Q35" s="935"/>
      <c r="R35" s="934" t="s">
        <v>6576</v>
      </c>
      <c r="S35" s="935"/>
      <c r="T35" s="935"/>
      <c r="U35" s="935"/>
      <c r="V35" s="934" t="s">
        <v>7227</v>
      </c>
      <c r="W35" s="972"/>
      <c r="X35" s="943"/>
      <c r="Y35" s="943"/>
      <c r="Z35" s="943"/>
      <c r="AA35" s="1042" t="s">
        <v>7228</v>
      </c>
      <c r="AB35" s="939" t="s">
        <v>7229</v>
      </c>
      <c r="AC35" s="943"/>
      <c r="AD35" s="943"/>
      <c r="AE35" s="943"/>
      <c r="AF35" s="939" t="s">
        <v>7230</v>
      </c>
      <c r="AG35" s="943"/>
      <c r="AH35" s="972"/>
      <c r="AI35" s="945"/>
      <c r="AJ35" s="945"/>
      <c r="AK35" s="945"/>
      <c r="AL35" s="945"/>
      <c r="AM35" s="979"/>
      <c r="AN35" s="945"/>
      <c r="AO35" s="979"/>
      <c r="AP35" s="945"/>
      <c r="AQ35" s="944"/>
      <c r="AR35" s="979"/>
      <c r="AS35" s="945"/>
      <c r="AT35" s="979"/>
      <c r="AU35" s="945"/>
      <c r="AV35" s="945"/>
      <c r="AW35" s="945"/>
      <c r="AX35" s="972"/>
      <c r="AY35" s="954"/>
      <c r="AZ35" s="954"/>
      <c r="BA35" s="954"/>
      <c r="BB35" s="983" t="s">
        <v>7231</v>
      </c>
      <c r="BC35" s="984"/>
      <c r="BD35" s="972"/>
      <c r="BE35" s="958"/>
      <c r="BF35" s="958"/>
      <c r="BG35" s="958"/>
      <c r="BH35" s="1026"/>
      <c r="BI35" s="958"/>
      <c r="BJ35" s="958"/>
      <c r="BK35" s="956" t="s">
        <v>7232</v>
      </c>
      <c r="BL35" s="972"/>
      <c r="BM35" s="960"/>
      <c r="BN35" s="989"/>
      <c r="BO35" s="960"/>
      <c r="BP35" s="989"/>
      <c r="BQ35" s="960"/>
      <c r="BR35" s="960"/>
      <c r="BS35" s="989"/>
      <c r="BT35" s="961" t="s">
        <v>6747</v>
      </c>
      <c r="BU35" s="961" t="s">
        <v>7233</v>
      </c>
      <c r="BV35" s="972"/>
      <c r="BW35" s="966"/>
      <c r="BX35" s="966"/>
      <c r="BY35" s="991"/>
      <c r="BZ35" s="991"/>
      <c r="CA35" s="991"/>
      <c r="CB35" s="966"/>
      <c r="CC35" s="966"/>
      <c r="CD35" s="991"/>
      <c r="CE35" s="991"/>
      <c r="CF35" s="991"/>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1074" t="s">
        <v>5156</v>
      </c>
      <c r="B36" s="106" t="s">
        <v>5498</v>
      </c>
      <c r="C36" s="107" t="s">
        <v>1432</v>
      </c>
      <c r="D36" s="108" t="s">
        <v>1432</v>
      </c>
      <c r="E36" s="109" t="s">
        <v>832</v>
      </c>
      <c r="F36" s="110" t="s">
        <v>1158</v>
      </c>
      <c r="G36" s="106" t="s">
        <v>221</v>
      </c>
      <c r="H36" s="930" t="s">
        <v>2980</v>
      </c>
      <c r="I36" s="929"/>
      <c r="J36" s="929"/>
      <c r="K36" s="929"/>
      <c r="L36" s="930" t="s">
        <v>7234</v>
      </c>
      <c r="M36" s="971"/>
      <c r="N36" s="968" t="s">
        <v>7235</v>
      </c>
      <c r="O36" s="971"/>
      <c r="P36" s="972"/>
      <c r="Q36" s="934" t="s">
        <v>7236</v>
      </c>
      <c r="R36" s="935"/>
      <c r="S36" s="935"/>
      <c r="T36" s="935"/>
      <c r="U36" s="935"/>
      <c r="V36" s="934" t="s">
        <v>7237</v>
      </c>
      <c r="W36" s="972"/>
      <c r="X36" s="943"/>
      <c r="Y36" s="943"/>
      <c r="Z36" s="943"/>
      <c r="AA36" s="1038"/>
      <c r="AB36" s="943"/>
      <c r="AC36" s="943"/>
      <c r="AD36" s="943"/>
      <c r="AE36" s="943"/>
      <c r="AF36" s="943"/>
      <c r="AG36" s="939" t="s">
        <v>7238</v>
      </c>
      <c r="AH36" s="972"/>
      <c r="AI36" s="945"/>
      <c r="AJ36" s="945"/>
      <c r="AK36" s="945"/>
      <c r="AL36" s="945"/>
      <c r="AM36" s="979"/>
      <c r="AN36" s="945"/>
      <c r="AO36" s="979"/>
      <c r="AP36" s="945"/>
      <c r="AQ36" s="945"/>
      <c r="AR36" s="979"/>
      <c r="AS36" s="945"/>
      <c r="AT36" s="979"/>
      <c r="AU36" s="944" t="s">
        <v>1705</v>
      </c>
      <c r="AV36" s="945"/>
      <c r="AW36" s="945"/>
      <c r="AX36" s="972"/>
      <c r="AY36" s="954"/>
      <c r="AZ36" s="954"/>
      <c r="BA36" s="983" t="s">
        <v>7239</v>
      </c>
      <c r="BB36" s="983" t="s">
        <v>7240</v>
      </c>
      <c r="BC36" s="984"/>
      <c r="BD36" s="972"/>
      <c r="BE36" s="958"/>
      <c r="BF36" s="958"/>
      <c r="BG36" s="958"/>
      <c r="BH36" s="1026"/>
      <c r="BI36" s="958"/>
      <c r="BJ36" s="958"/>
      <c r="BK36" s="958"/>
      <c r="BL36" s="972"/>
      <c r="BM36" s="960"/>
      <c r="BN36" s="989"/>
      <c r="BO36" s="961" t="s">
        <v>7241</v>
      </c>
      <c r="BP36" s="989"/>
      <c r="BQ36" s="960"/>
      <c r="BR36" s="960"/>
      <c r="BS36" s="962" t="s">
        <v>7242</v>
      </c>
      <c r="BT36" s="960"/>
      <c r="BU36" s="961" t="s">
        <v>7243</v>
      </c>
      <c r="BV36" s="972"/>
      <c r="BW36" s="966"/>
      <c r="BX36" s="966"/>
      <c r="BY36" s="991"/>
      <c r="BZ36" s="991"/>
      <c r="CA36" s="991"/>
      <c r="CB36" s="966"/>
      <c r="CC36" s="966"/>
      <c r="CD36" s="991"/>
      <c r="CE36" s="991"/>
      <c r="CF36" s="990" t="s">
        <v>7244</v>
      </c>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1008" t="s">
        <v>5528</v>
      </c>
      <c r="B37" s="83" t="s">
        <v>1898</v>
      </c>
      <c r="C37" s="84" t="s">
        <v>1432</v>
      </c>
      <c r="D37" s="85" t="s">
        <v>1432</v>
      </c>
      <c r="E37" s="86" t="s">
        <v>1432</v>
      </c>
      <c r="F37" s="87" t="s">
        <v>832</v>
      </c>
      <c r="G37" s="83" t="s">
        <v>832</v>
      </c>
      <c r="H37" s="929"/>
      <c r="I37" s="929"/>
      <c r="J37" s="929"/>
      <c r="K37" s="929"/>
      <c r="L37" s="929"/>
      <c r="M37" s="971"/>
      <c r="N37" s="929"/>
      <c r="O37" s="971"/>
      <c r="P37" s="972"/>
      <c r="Q37" s="935"/>
      <c r="R37" s="935"/>
      <c r="S37" s="935"/>
      <c r="T37" s="935"/>
      <c r="U37" s="935"/>
      <c r="V37" s="935"/>
      <c r="W37" s="972"/>
      <c r="X37" s="943"/>
      <c r="Y37" s="943"/>
      <c r="Z37" s="943"/>
      <c r="AA37" s="1038"/>
      <c r="AB37" s="943"/>
      <c r="AC37" s="943"/>
      <c r="AD37" s="943"/>
      <c r="AE37" s="943"/>
      <c r="AF37" s="943"/>
      <c r="AG37" s="943"/>
      <c r="AH37" s="972"/>
      <c r="AI37" s="945"/>
      <c r="AJ37" s="945"/>
      <c r="AK37" s="945"/>
      <c r="AL37" s="945"/>
      <c r="AM37" s="979"/>
      <c r="AN37" s="945"/>
      <c r="AO37" s="979"/>
      <c r="AP37" s="945"/>
      <c r="AQ37" s="945"/>
      <c r="AR37" s="979"/>
      <c r="AS37" s="945"/>
      <c r="AT37" s="979"/>
      <c r="AU37" s="945"/>
      <c r="AV37" s="945"/>
      <c r="AW37" s="945"/>
      <c r="AX37" s="972"/>
      <c r="AY37" s="954"/>
      <c r="AZ37" s="954"/>
      <c r="BA37" s="954"/>
      <c r="BB37" s="954"/>
      <c r="BC37" s="984"/>
      <c r="BD37" s="972"/>
      <c r="BE37" s="958"/>
      <c r="BF37" s="958"/>
      <c r="BG37" s="958"/>
      <c r="BH37" s="1026"/>
      <c r="BI37" s="958"/>
      <c r="BJ37" s="958"/>
      <c r="BK37" s="958"/>
      <c r="BL37" s="972"/>
      <c r="BM37" s="960"/>
      <c r="BN37" s="989"/>
      <c r="BO37" s="960"/>
      <c r="BP37" s="989"/>
      <c r="BQ37" s="960"/>
      <c r="BR37" s="960"/>
      <c r="BS37" s="989"/>
      <c r="BT37" s="960"/>
      <c r="BU37" s="1002" t="s">
        <v>7245</v>
      </c>
      <c r="BV37" s="972"/>
      <c r="BW37" s="966"/>
      <c r="BX37" s="966"/>
      <c r="BY37" s="991"/>
      <c r="BZ37" s="991"/>
      <c r="CA37" s="991"/>
      <c r="CB37" s="966"/>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c r="A38" s="532" t="s">
        <v>4951</v>
      </c>
      <c r="B38" s="106" t="s">
        <v>2476</v>
      </c>
      <c r="C38" s="107" t="s">
        <v>1432</v>
      </c>
      <c r="D38" s="108" t="s">
        <v>1432</v>
      </c>
      <c r="E38" s="109" t="s">
        <v>1432</v>
      </c>
      <c r="F38" s="110" t="s">
        <v>1432</v>
      </c>
      <c r="G38" s="106" t="s">
        <v>442</v>
      </c>
      <c r="H38" s="929"/>
      <c r="I38" s="929"/>
      <c r="J38" s="929"/>
      <c r="K38" s="929"/>
      <c r="L38" s="930" t="s">
        <v>4540</v>
      </c>
      <c r="M38" s="971"/>
      <c r="N38" s="930" t="s">
        <v>7246</v>
      </c>
      <c r="O38" s="971"/>
      <c r="P38" s="972"/>
      <c r="Q38" s="935"/>
      <c r="R38" s="935"/>
      <c r="S38" s="935"/>
      <c r="T38" s="935"/>
      <c r="U38" s="934"/>
      <c r="V38" s="934" t="s">
        <v>7247</v>
      </c>
      <c r="W38" s="972"/>
      <c r="X38" s="943"/>
      <c r="Y38" s="943"/>
      <c r="Z38" s="976" t="s">
        <v>7248</v>
      </c>
      <c r="AA38" s="1038"/>
      <c r="AB38" s="939" t="s">
        <v>996</v>
      </c>
      <c r="AC38" s="943"/>
      <c r="AD38" s="943"/>
      <c r="AE38" s="943"/>
      <c r="AF38" s="939" t="s">
        <v>7249</v>
      </c>
      <c r="AG38" s="943"/>
      <c r="AH38" s="972"/>
      <c r="AI38" s="945"/>
      <c r="AJ38" s="945"/>
      <c r="AK38" s="945"/>
      <c r="AL38" s="945"/>
      <c r="AM38" s="979"/>
      <c r="AN38" s="945"/>
      <c r="AO38" s="979"/>
      <c r="AP38" s="945"/>
      <c r="AQ38" s="945"/>
      <c r="AR38" s="979"/>
      <c r="AS38" s="945"/>
      <c r="AT38" s="979"/>
      <c r="AU38" s="945"/>
      <c r="AV38" s="945"/>
      <c r="AW38" s="945"/>
      <c r="AX38" s="972"/>
      <c r="AY38" s="954"/>
      <c r="AZ38" s="954"/>
      <c r="BA38" s="954"/>
      <c r="BB38" s="983" t="s">
        <v>7250</v>
      </c>
      <c r="BC38" s="984"/>
      <c r="BD38" s="972"/>
      <c r="BE38" s="958"/>
      <c r="BF38" s="958"/>
      <c r="BG38" s="958"/>
      <c r="BH38" s="1026"/>
      <c r="BI38" s="958"/>
      <c r="BJ38" s="958"/>
      <c r="BK38" s="958"/>
      <c r="BL38" s="972"/>
      <c r="BM38" s="961" t="s">
        <v>7251</v>
      </c>
      <c r="BN38" s="989"/>
      <c r="BO38" s="960"/>
      <c r="BP38" s="989"/>
      <c r="BQ38" s="960"/>
      <c r="BR38" s="960"/>
      <c r="BS38" s="989"/>
      <c r="BT38" s="960"/>
      <c r="BU38" s="1001" t="s">
        <v>7252</v>
      </c>
      <c r="BV38" s="972"/>
      <c r="BW38" s="966"/>
      <c r="BX38" s="966"/>
      <c r="BY38" s="991"/>
      <c r="BZ38" s="991"/>
      <c r="CA38" s="991"/>
      <c r="CB38" s="966"/>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ht="15.75" customHeight="1">
      <c r="A39" s="1008" t="s">
        <v>2421</v>
      </c>
      <c r="B39" s="83" t="s">
        <v>4572</v>
      </c>
      <c r="C39" s="84" t="s">
        <v>1432</v>
      </c>
      <c r="D39" s="85" t="s">
        <v>1432</v>
      </c>
      <c r="E39" s="86" t="s">
        <v>1432</v>
      </c>
      <c r="F39" s="87" t="s">
        <v>1432</v>
      </c>
      <c r="G39" s="83" t="s">
        <v>1158</v>
      </c>
      <c r="H39" s="929"/>
      <c r="I39" s="929"/>
      <c r="J39" s="929"/>
      <c r="K39" s="929"/>
      <c r="L39" s="1075" t="s">
        <v>7253</v>
      </c>
      <c r="M39" s="993" t="s">
        <v>2470</v>
      </c>
      <c r="N39" s="929"/>
      <c r="O39" s="971"/>
      <c r="P39" s="972"/>
      <c r="Q39" s="935"/>
      <c r="R39" s="935"/>
      <c r="S39" s="935"/>
      <c r="T39" s="935"/>
      <c r="U39" s="935"/>
      <c r="V39" s="935"/>
      <c r="W39" s="972"/>
      <c r="X39" s="943"/>
      <c r="Y39" s="943"/>
      <c r="Z39" s="943"/>
      <c r="AA39" s="943"/>
      <c r="AB39" s="943"/>
      <c r="AC39" s="943"/>
      <c r="AD39" s="943"/>
      <c r="AE39" s="943"/>
      <c r="AF39" s="943"/>
      <c r="AG39" s="943"/>
      <c r="AH39" s="972"/>
      <c r="AI39" s="945"/>
      <c r="AJ39" s="945"/>
      <c r="AK39" s="945"/>
      <c r="AL39" s="945"/>
      <c r="AM39" s="979"/>
      <c r="AN39" s="945"/>
      <c r="AO39" s="979"/>
      <c r="AP39" s="945"/>
      <c r="AQ39" s="945"/>
      <c r="AR39" s="979"/>
      <c r="AS39" s="945"/>
      <c r="AT39" s="979"/>
      <c r="AU39" s="945"/>
      <c r="AV39" s="945"/>
      <c r="AW39" s="945"/>
      <c r="AX39" s="972"/>
      <c r="AY39" s="954"/>
      <c r="AZ39" s="954"/>
      <c r="BA39" s="954"/>
      <c r="BB39" s="1039" t="s">
        <v>7254</v>
      </c>
      <c r="BC39" s="984"/>
      <c r="BD39" s="972"/>
      <c r="BE39" s="1035" t="s">
        <v>7255</v>
      </c>
      <c r="BF39" s="958"/>
      <c r="BG39" s="958"/>
      <c r="BH39" s="1026"/>
      <c r="BI39" s="958"/>
      <c r="BJ39" s="958"/>
      <c r="BK39" s="958"/>
      <c r="BL39" s="972"/>
      <c r="BM39" s="960"/>
      <c r="BN39" s="989"/>
      <c r="BO39" s="960"/>
      <c r="BP39" s="989"/>
      <c r="BQ39" s="960"/>
      <c r="BR39" s="960"/>
      <c r="BS39" s="989"/>
      <c r="BT39" s="960"/>
      <c r="BU39" s="960"/>
      <c r="BV39" s="972"/>
      <c r="BW39" s="966"/>
      <c r="BX39" s="966"/>
      <c r="BY39" s="991"/>
      <c r="BZ39" s="991"/>
      <c r="CA39" s="991"/>
      <c r="CB39" s="966"/>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105" t="s">
        <v>5994</v>
      </c>
      <c r="B40" s="106" t="s">
        <v>2476</v>
      </c>
      <c r="C40" s="107" t="s">
        <v>1432</v>
      </c>
      <c r="D40" s="108" t="s">
        <v>1432</v>
      </c>
      <c r="E40" s="109" t="s">
        <v>1432</v>
      </c>
      <c r="F40" s="110" t="s">
        <v>832</v>
      </c>
      <c r="G40" s="106" t="s">
        <v>832</v>
      </c>
      <c r="H40" s="930"/>
      <c r="I40" s="929"/>
      <c r="J40" s="929"/>
      <c r="K40" s="929"/>
      <c r="L40" s="929"/>
      <c r="M40" s="971"/>
      <c r="N40" s="929"/>
      <c r="O40" s="971"/>
      <c r="P40" s="972"/>
      <c r="Q40" s="935"/>
      <c r="R40" s="935"/>
      <c r="S40" s="935"/>
      <c r="T40" s="935"/>
      <c r="U40" s="935"/>
      <c r="V40" s="935"/>
      <c r="W40" s="972"/>
      <c r="X40" s="943"/>
      <c r="Y40" s="943"/>
      <c r="Z40" s="1076" t="str">
        <f>HYPERLINK("https://www.twitch.tv/videos/943468135","1:18.80")</f>
        <v>1:18.80</v>
      </c>
      <c r="AA40" s="1038"/>
      <c r="AB40" s="939"/>
      <c r="AC40" s="943"/>
      <c r="AD40" s="943"/>
      <c r="AE40" s="943"/>
      <c r="AF40" s="943"/>
      <c r="AG40" s="943"/>
      <c r="AH40" s="972"/>
      <c r="AI40" s="945"/>
      <c r="AJ40" s="945"/>
      <c r="AK40" s="945"/>
      <c r="AL40" s="945"/>
      <c r="AM40" s="979"/>
      <c r="AN40" s="945"/>
      <c r="AO40" s="979"/>
      <c r="AP40" s="945"/>
      <c r="AQ40" s="945"/>
      <c r="AR40" s="979"/>
      <c r="AS40" s="945"/>
      <c r="AT40" s="979"/>
      <c r="AU40" s="945"/>
      <c r="AV40" s="945"/>
      <c r="AW40" s="945"/>
      <c r="AX40" s="972"/>
      <c r="AY40" s="954"/>
      <c r="AZ40" s="954"/>
      <c r="BA40" s="954"/>
      <c r="BB40" s="954"/>
      <c r="BC40" s="984"/>
      <c r="BD40" s="972"/>
      <c r="BE40" s="958"/>
      <c r="BF40" s="958"/>
      <c r="BG40" s="958"/>
      <c r="BH40" s="1026"/>
      <c r="BI40" s="958"/>
      <c r="BJ40" s="958"/>
      <c r="BK40" s="958"/>
      <c r="BL40" s="972"/>
      <c r="BM40" s="960"/>
      <c r="BN40" s="989"/>
      <c r="BO40" s="960"/>
      <c r="BP40" s="989"/>
      <c r="BQ40" s="960"/>
      <c r="BR40" s="960"/>
      <c r="BS40" s="989"/>
      <c r="BT40" s="960"/>
      <c r="BU40" s="960"/>
      <c r="BV40" s="972"/>
      <c r="BW40" s="966"/>
      <c r="BX40" s="966"/>
      <c r="BY40" s="991"/>
      <c r="BZ40" s="991"/>
      <c r="CA40" s="991"/>
      <c r="CB40" s="966"/>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c r="A41" s="1008" t="s">
        <v>3388</v>
      </c>
      <c r="B41" s="83" t="s">
        <v>441</v>
      </c>
      <c r="C41" s="84" t="s">
        <v>1432</v>
      </c>
      <c r="D41" s="85" t="s">
        <v>1432</v>
      </c>
      <c r="E41" s="86" t="s">
        <v>1432</v>
      </c>
      <c r="F41" s="87" t="s">
        <v>1432</v>
      </c>
      <c r="G41" s="83" t="s">
        <v>1158</v>
      </c>
      <c r="H41" s="929"/>
      <c r="I41" s="929"/>
      <c r="J41" s="929"/>
      <c r="K41" s="929"/>
      <c r="L41" s="929"/>
      <c r="M41" s="971"/>
      <c r="N41" s="930" t="s">
        <v>7256</v>
      </c>
      <c r="O41" s="971"/>
      <c r="P41" s="972"/>
      <c r="Q41" s="935"/>
      <c r="R41" s="935"/>
      <c r="S41" s="935"/>
      <c r="T41" s="935"/>
      <c r="U41" s="935"/>
      <c r="V41" s="935"/>
      <c r="W41" s="972"/>
      <c r="X41" s="943"/>
      <c r="Y41" s="943"/>
      <c r="Z41" s="943"/>
      <c r="AA41" s="1038"/>
      <c r="AB41" s="943"/>
      <c r="AC41" s="943"/>
      <c r="AD41" s="943"/>
      <c r="AE41" s="943"/>
      <c r="AF41" s="943"/>
      <c r="AG41" s="943"/>
      <c r="AH41" s="972"/>
      <c r="AI41" s="945"/>
      <c r="AJ41" s="945"/>
      <c r="AK41" s="945"/>
      <c r="AL41" s="945"/>
      <c r="AM41" s="979"/>
      <c r="AN41" s="945"/>
      <c r="AO41" s="979"/>
      <c r="AP41" s="945"/>
      <c r="AQ41" s="945"/>
      <c r="AR41" s="979"/>
      <c r="AS41" s="945"/>
      <c r="AT41" s="979"/>
      <c r="AU41" s="945"/>
      <c r="AV41" s="945"/>
      <c r="AW41" s="945"/>
      <c r="AX41" s="972"/>
      <c r="AY41" s="954"/>
      <c r="AZ41" s="954"/>
      <c r="BA41" s="954"/>
      <c r="BB41" s="983" t="s">
        <v>7257</v>
      </c>
      <c r="BC41" s="984"/>
      <c r="BD41" s="972"/>
      <c r="BE41" s="958"/>
      <c r="BF41" s="958"/>
      <c r="BG41" s="958"/>
      <c r="BH41" s="1026"/>
      <c r="BI41" s="958"/>
      <c r="BJ41" s="958"/>
      <c r="BK41" s="958"/>
      <c r="BL41" s="972"/>
      <c r="BM41" s="960"/>
      <c r="BN41" s="989"/>
      <c r="BO41" s="960"/>
      <c r="BP41" s="989"/>
      <c r="BQ41" s="960"/>
      <c r="BR41" s="960"/>
      <c r="BS41" s="989"/>
      <c r="BT41" s="960"/>
      <c r="BU41" s="961" t="s">
        <v>7258</v>
      </c>
      <c r="BV41" s="972"/>
      <c r="BW41" s="966"/>
      <c r="BX41" s="966"/>
      <c r="BY41" s="991"/>
      <c r="BZ41" s="991"/>
      <c r="CA41" s="991"/>
      <c r="CB41" s="966"/>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ht="15.75" customHeight="1">
      <c r="A42" s="1077" t="s">
        <v>7259</v>
      </c>
      <c r="B42" s="106" t="s">
        <v>544</v>
      </c>
      <c r="C42" s="107" t="s">
        <v>1432</v>
      </c>
      <c r="D42" s="108" t="s">
        <v>1432</v>
      </c>
      <c r="E42" s="109" t="s">
        <v>1432</v>
      </c>
      <c r="F42" s="110" t="s">
        <v>1432</v>
      </c>
      <c r="G42" s="106" t="s">
        <v>739</v>
      </c>
      <c r="H42" s="929"/>
      <c r="I42" s="929"/>
      <c r="J42" s="929"/>
      <c r="K42" s="929"/>
      <c r="L42" s="929"/>
      <c r="M42" s="993"/>
      <c r="N42" s="929"/>
      <c r="O42" s="971"/>
      <c r="P42" s="972"/>
      <c r="Q42" s="935"/>
      <c r="R42" s="935"/>
      <c r="S42" s="935"/>
      <c r="T42" s="935"/>
      <c r="U42" s="935"/>
      <c r="V42" s="935"/>
      <c r="W42" s="972"/>
      <c r="X42" s="943"/>
      <c r="Y42" s="943"/>
      <c r="Z42" s="1013" t="s">
        <v>7260</v>
      </c>
      <c r="AA42" s="943"/>
      <c r="AB42" s="1013" t="s">
        <v>7261</v>
      </c>
      <c r="AC42" s="943"/>
      <c r="AD42" s="943"/>
      <c r="AE42" s="943"/>
      <c r="AF42" s="943"/>
      <c r="AG42" s="943"/>
      <c r="AH42" s="972"/>
      <c r="AI42" s="945"/>
      <c r="AJ42" s="945"/>
      <c r="AK42" s="945"/>
      <c r="AL42" s="945"/>
      <c r="AM42" s="979"/>
      <c r="AN42" s="945"/>
      <c r="AO42" s="979"/>
      <c r="AP42" s="945"/>
      <c r="AQ42" s="945"/>
      <c r="AR42" s="979"/>
      <c r="AS42" s="945"/>
      <c r="AT42" s="979"/>
      <c r="AU42" s="945"/>
      <c r="AV42" s="945"/>
      <c r="AW42" s="945"/>
      <c r="AX42" s="972"/>
      <c r="AY42" s="954"/>
      <c r="AZ42" s="954"/>
      <c r="BA42" s="954"/>
      <c r="BB42" s="983"/>
      <c r="BC42" s="984"/>
      <c r="BD42" s="972"/>
      <c r="BE42" s="956"/>
      <c r="BF42" s="958"/>
      <c r="BG42" s="958"/>
      <c r="BH42" s="1026"/>
      <c r="BI42" s="958"/>
      <c r="BJ42" s="958"/>
      <c r="BK42" s="958"/>
      <c r="BL42" s="972"/>
      <c r="BM42" s="960"/>
      <c r="BN42" s="989"/>
      <c r="BO42" s="960"/>
      <c r="BP42" s="989"/>
      <c r="BQ42" s="960"/>
      <c r="BR42" s="960"/>
      <c r="BS42" s="989"/>
      <c r="BT42" s="960"/>
      <c r="BU42" s="960"/>
      <c r="BV42" s="972"/>
      <c r="BW42" s="966"/>
      <c r="BX42" s="966"/>
      <c r="BY42" s="991"/>
      <c r="BZ42" s="991"/>
      <c r="CA42" s="991"/>
      <c r="CB42" s="966"/>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1008" t="s">
        <v>7262</v>
      </c>
      <c r="B43" s="83" t="s">
        <v>338</v>
      </c>
      <c r="C43" s="84" t="s">
        <v>1432</v>
      </c>
      <c r="D43" s="85" t="s">
        <v>1432</v>
      </c>
      <c r="E43" s="86" t="s">
        <v>1432</v>
      </c>
      <c r="F43" s="87" t="s">
        <v>1432</v>
      </c>
      <c r="G43" s="83" t="s">
        <v>1158</v>
      </c>
      <c r="H43" s="929"/>
      <c r="I43" s="929"/>
      <c r="J43" s="929"/>
      <c r="K43" s="929"/>
      <c r="L43" s="929"/>
      <c r="M43" s="971"/>
      <c r="N43" s="929"/>
      <c r="O43" s="971"/>
      <c r="P43" s="972"/>
      <c r="Q43" s="935"/>
      <c r="R43" s="935"/>
      <c r="S43" s="935"/>
      <c r="T43" s="935"/>
      <c r="U43" s="935"/>
      <c r="V43" s="935"/>
      <c r="W43" s="972"/>
      <c r="X43" s="943"/>
      <c r="Y43" s="943"/>
      <c r="Z43" s="943"/>
      <c r="AA43" s="1038"/>
      <c r="AB43" s="943"/>
      <c r="AC43" s="943"/>
      <c r="AD43" s="943"/>
      <c r="AE43" s="943"/>
      <c r="AF43" s="943"/>
      <c r="AG43" s="943"/>
      <c r="AH43" s="972"/>
      <c r="AI43" s="944" t="s">
        <v>7263</v>
      </c>
      <c r="AJ43" s="944" t="s">
        <v>7264</v>
      </c>
      <c r="AK43" s="945"/>
      <c r="AL43" s="945"/>
      <c r="AM43" s="945"/>
      <c r="AN43" s="945"/>
      <c r="AO43" s="979"/>
      <c r="AP43" s="945"/>
      <c r="AQ43" s="945"/>
      <c r="AR43" s="979"/>
      <c r="AS43" s="945"/>
      <c r="AT43" s="979"/>
      <c r="AU43" s="945"/>
      <c r="AV43" s="945"/>
      <c r="AW43" s="945"/>
      <c r="AX43" s="972"/>
      <c r="AY43" s="954"/>
      <c r="AZ43" s="954"/>
      <c r="BA43" s="954"/>
      <c r="BB43" s="954"/>
      <c r="BC43" s="984"/>
      <c r="BD43" s="972"/>
      <c r="BE43" s="958"/>
      <c r="BF43" s="958"/>
      <c r="BG43" s="958"/>
      <c r="BH43" s="1026"/>
      <c r="BI43" s="958"/>
      <c r="BJ43" s="958"/>
      <c r="BK43" s="958"/>
      <c r="BL43" s="972"/>
      <c r="BM43" s="1001" t="s">
        <v>2163</v>
      </c>
      <c r="BN43" s="989"/>
      <c r="BO43" s="960"/>
      <c r="BP43" s="989"/>
      <c r="BQ43" s="960"/>
      <c r="BR43" s="960"/>
      <c r="BS43" s="989"/>
      <c r="BT43" s="960"/>
      <c r="BU43" s="960"/>
      <c r="BV43" s="972"/>
      <c r="BW43" s="966"/>
      <c r="BX43" s="966"/>
      <c r="BY43" s="991"/>
      <c r="BZ43" s="991"/>
      <c r="CA43" s="991"/>
      <c r="CB43" s="966"/>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32" t="s">
        <v>3633</v>
      </c>
      <c r="B44" s="106" t="s">
        <v>338</v>
      </c>
      <c r="C44" s="107" t="s">
        <v>1432</v>
      </c>
      <c r="D44" s="108" t="s">
        <v>1432</v>
      </c>
      <c r="E44" s="109" t="s">
        <v>1432</v>
      </c>
      <c r="F44" s="110" t="s">
        <v>1432</v>
      </c>
      <c r="G44" s="106" t="s">
        <v>832</v>
      </c>
      <c r="H44" s="929"/>
      <c r="I44" s="929"/>
      <c r="J44" s="929"/>
      <c r="K44" s="929"/>
      <c r="L44" s="929"/>
      <c r="M44" s="971"/>
      <c r="N44" s="929"/>
      <c r="O44" s="971"/>
      <c r="P44" s="972"/>
      <c r="Q44" s="935"/>
      <c r="R44" s="935"/>
      <c r="S44" s="935"/>
      <c r="T44" s="935"/>
      <c r="U44" s="935"/>
      <c r="V44" s="934" t="s">
        <v>7265</v>
      </c>
      <c r="W44" s="972"/>
      <c r="X44" s="943"/>
      <c r="Y44" s="943"/>
      <c r="Z44" s="943"/>
      <c r="AA44" s="1038"/>
      <c r="AB44" s="943"/>
      <c r="AC44" s="943"/>
      <c r="AD44" s="943"/>
      <c r="AE44" s="943"/>
      <c r="AF44" s="943"/>
      <c r="AG44" s="943"/>
      <c r="AH44" s="972"/>
      <c r="AI44" s="945"/>
      <c r="AJ44" s="945"/>
      <c r="AK44" s="945"/>
      <c r="AL44" s="945"/>
      <c r="AM44" s="979"/>
      <c r="AN44" s="945"/>
      <c r="AO44" s="979"/>
      <c r="AP44" s="945"/>
      <c r="AQ44" s="945"/>
      <c r="AR44" s="979"/>
      <c r="AS44" s="945"/>
      <c r="AT44" s="979"/>
      <c r="AU44" s="945"/>
      <c r="AV44" s="945"/>
      <c r="AW44" s="945"/>
      <c r="AX44" s="972"/>
      <c r="AY44" s="954"/>
      <c r="AZ44" s="954"/>
      <c r="BA44" s="954"/>
      <c r="BB44" s="954"/>
      <c r="BC44" s="984"/>
      <c r="BD44" s="972"/>
      <c r="BE44" s="958"/>
      <c r="BF44" s="958"/>
      <c r="BG44" s="958"/>
      <c r="BH44" s="1026"/>
      <c r="BI44" s="958"/>
      <c r="BJ44" s="958"/>
      <c r="BK44" s="958"/>
      <c r="BL44" s="972"/>
      <c r="BM44" s="960"/>
      <c r="BN44" s="989"/>
      <c r="BO44" s="960"/>
      <c r="BP44" s="989"/>
      <c r="BQ44" s="960"/>
      <c r="BR44" s="960"/>
      <c r="BS44" s="989"/>
      <c r="BT44" s="960"/>
      <c r="BU44" s="960"/>
      <c r="BV44" s="972"/>
      <c r="BW44" s="966"/>
      <c r="BX44" s="966"/>
      <c r="BY44" s="991"/>
      <c r="BZ44" s="991"/>
      <c r="CA44" s="991"/>
      <c r="CB44" s="966"/>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1008" t="s">
        <v>5812</v>
      </c>
      <c r="B45" s="83" t="s">
        <v>338</v>
      </c>
      <c r="C45" s="84" t="s">
        <v>1432</v>
      </c>
      <c r="D45" s="85" t="s">
        <v>1432</v>
      </c>
      <c r="E45" s="86" t="s">
        <v>1432</v>
      </c>
      <c r="F45" s="87" t="s">
        <v>1432</v>
      </c>
      <c r="G45" s="83" t="s">
        <v>739</v>
      </c>
      <c r="H45" s="929"/>
      <c r="I45" s="929"/>
      <c r="J45" s="929"/>
      <c r="K45" s="929"/>
      <c r="L45" s="929"/>
      <c r="M45" s="971"/>
      <c r="N45" s="929"/>
      <c r="O45" s="971"/>
      <c r="P45" s="972"/>
      <c r="Q45" s="935"/>
      <c r="R45" s="935"/>
      <c r="S45" s="935"/>
      <c r="T45" s="935"/>
      <c r="U45" s="935"/>
      <c r="V45" s="935"/>
      <c r="W45" s="972"/>
      <c r="X45" s="976" t="s">
        <v>1820</v>
      </c>
      <c r="Y45" s="943"/>
      <c r="Z45" s="976" t="s">
        <v>1778</v>
      </c>
      <c r="AA45" s="1038"/>
      <c r="AB45" s="943"/>
      <c r="AC45" s="943"/>
      <c r="AD45" s="943"/>
      <c r="AE45" s="943"/>
      <c r="AF45" s="943"/>
      <c r="AG45" s="943"/>
      <c r="AH45" s="972"/>
      <c r="AI45" s="945"/>
      <c r="AJ45" s="945"/>
      <c r="AK45" s="945"/>
      <c r="AL45" s="945"/>
      <c r="AM45" s="979"/>
      <c r="AN45" s="945"/>
      <c r="AO45" s="979"/>
      <c r="AP45" s="945"/>
      <c r="AQ45" s="945"/>
      <c r="AR45" s="979"/>
      <c r="AS45" s="945"/>
      <c r="AT45" s="979"/>
      <c r="AU45" s="945"/>
      <c r="AV45" s="945"/>
      <c r="AW45" s="945"/>
      <c r="AX45" s="972"/>
      <c r="AY45" s="954"/>
      <c r="AZ45" s="954"/>
      <c r="BA45" s="954"/>
      <c r="BB45" s="954"/>
      <c r="BC45" s="984"/>
      <c r="BD45" s="972"/>
      <c r="BE45" s="958"/>
      <c r="BF45" s="958"/>
      <c r="BG45" s="958"/>
      <c r="BH45" s="1026"/>
      <c r="BI45" s="958"/>
      <c r="BJ45" s="958"/>
      <c r="BK45" s="958"/>
      <c r="BL45" s="972"/>
      <c r="BM45" s="960"/>
      <c r="BN45" s="989"/>
      <c r="BO45" s="960"/>
      <c r="BP45" s="989"/>
      <c r="BQ45" s="960"/>
      <c r="BR45" s="960"/>
      <c r="BS45" s="989"/>
      <c r="BT45" s="960"/>
      <c r="BU45" s="960"/>
      <c r="BV45" s="972"/>
      <c r="BW45" s="966"/>
      <c r="BX45" s="966"/>
      <c r="BY45" s="991"/>
      <c r="BZ45" s="991"/>
      <c r="CA45" s="991"/>
      <c r="CB45" s="966"/>
      <c r="CC45" s="966"/>
      <c r="CD45" s="991"/>
      <c r="CE45" s="991"/>
      <c r="CF45" s="991"/>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32" t="s">
        <v>5369</v>
      </c>
      <c r="B46" s="106" t="s">
        <v>4920</v>
      </c>
      <c r="C46" s="107" t="s">
        <v>1432</v>
      </c>
      <c r="D46" s="108" t="s">
        <v>1432</v>
      </c>
      <c r="E46" s="109" t="s">
        <v>1432</v>
      </c>
      <c r="F46" s="110" t="s">
        <v>832</v>
      </c>
      <c r="G46" s="106" t="s">
        <v>442</v>
      </c>
      <c r="H46" s="929"/>
      <c r="I46" s="929"/>
      <c r="J46" s="929"/>
      <c r="K46" s="929"/>
      <c r="L46" s="929"/>
      <c r="M46" s="971"/>
      <c r="N46" s="930" t="s">
        <v>7266</v>
      </c>
      <c r="O46" s="971"/>
      <c r="P46" s="972"/>
      <c r="Q46" s="935"/>
      <c r="R46" s="935"/>
      <c r="S46" s="935"/>
      <c r="T46" s="935"/>
      <c r="U46" s="935"/>
      <c r="V46" s="935"/>
      <c r="W46" s="972"/>
      <c r="X46" s="943"/>
      <c r="Y46" s="943"/>
      <c r="Z46" s="943"/>
      <c r="AA46" s="1038"/>
      <c r="AB46" s="939" t="s">
        <v>235</v>
      </c>
      <c r="AC46" s="943"/>
      <c r="AD46" s="943"/>
      <c r="AE46" s="943"/>
      <c r="AF46" s="943"/>
      <c r="AG46" s="939" t="s">
        <v>7267</v>
      </c>
      <c r="AH46" s="972"/>
      <c r="AI46" s="945"/>
      <c r="AJ46" s="945"/>
      <c r="AK46" s="945"/>
      <c r="AL46" s="945"/>
      <c r="AM46" s="979"/>
      <c r="AN46" s="945"/>
      <c r="AO46" s="979"/>
      <c r="AP46" s="945"/>
      <c r="AQ46" s="945"/>
      <c r="AR46" s="979"/>
      <c r="AS46" s="945"/>
      <c r="AT46" s="979"/>
      <c r="AU46" s="945"/>
      <c r="AV46" s="945"/>
      <c r="AW46" s="945"/>
      <c r="AX46" s="972"/>
      <c r="AY46" s="954"/>
      <c r="AZ46" s="954"/>
      <c r="BA46" s="954"/>
      <c r="BB46" s="983" t="s">
        <v>7268</v>
      </c>
      <c r="BC46" s="984"/>
      <c r="BD46" s="972"/>
      <c r="BE46" s="958"/>
      <c r="BF46" s="958"/>
      <c r="BG46" s="958"/>
      <c r="BH46" s="1026"/>
      <c r="BI46" s="958"/>
      <c r="BJ46" s="958"/>
      <c r="BK46" s="958"/>
      <c r="BL46" s="972"/>
      <c r="BM46" s="960"/>
      <c r="BN46" s="989"/>
      <c r="BO46" s="960"/>
      <c r="BP46" s="989"/>
      <c r="BQ46" s="960"/>
      <c r="BR46" s="960"/>
      <c r="BS46" s="1078" t="s">
        <v>3600</v>
      </c>
      <c r="BT46" s="960"/>
      <c r="BU46" s="1001" t="s">
        <v>7269</v>
      </c>
      <c r="BV46" s="972"/>
      <c r="BW46" s="966"/>
      <c r="BX46" s="1057" t="s">
        <v>2480</v>
      </c>
      <c r="BY46" s="991"/>
      <c r="BZ46" s="991"/>
      <c r="CA46" s="991"/>
      <c r="CB46" s="966"/>
      <c r="CC46" s="965" t="s">
        <v>7270</v>
      </c>
      <c r="CD46" s="991"/>
      <c r="CE46" s="991"/>
      <c r="CF46" s="990" t="s">
        <v>4580</v>
      </c>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1008" t="s">
        <v>3454</v>
      </c>
      <c r="B47" s="83" t="s">
        <v>640</v>
      </c>
      <c r="C47" s="84" t="s">
        <v>1432</v>
      </c>
      <c r="D47" s="85" t="s">
        <v>1432</v>
      </c>
      <c r="E47" s="86" t="s">
        <v>1432</v>
      </c>
      <c r="F47" s="87" t="s">
        <v>1432</v>
      </c>
      <c r="G47" s="83" t="s">
        <v>832</v>
      </c>
      <c r="H47" s="929"/>
      <c r="I47" s="929"/>
      <c r="J47" s="929"/>
      <c r="K47" s="929"/>
      <c r="L47" s="929"/>
      <c r="M47" s="971"/>
      <c r="N47" s="929"/>
      <c r="O47" s="971"/>
      <c r="P47" s="972"/>
      <c r="Q47" s="935"/>
      <c r="R47" s="935"/>
      <c r="S47" s="935"/>
      <c r="T47" s="935"/>
      <c r="U47" s="935"/>
      <c r="V47" s="935"/>
      <c r="W47" s="972"/>
      <c r="X47" s="943"/>
      <c r="Y47" s="943"/>
      <c r="Z47" s="976" t="s">
        <v>5540</v>
      </c>
      <c r="AA47" s="1038"/>
      <c r="AB47" s="943"/>
      <c r="AC47" s="943"/>
      <c r="AD47" s="943"/>
      <c r="AE47" s="943"/>
      <c r="AF47" s="943"/>
      <c r="AG47" s="943"/>
      <c r="AH47" s="972"/>
      <c r="AI47" s="945"/>
      <c r="AJ47" s="945"/>
      <c r="AK47" s="945"/>
      <c r="AL47" s="945"/>
      <c r="AM47" s="979"/>
      <c r="AN47" s="945"/>
      <c r="AO47" s="979"/>
      <c r="AP47" s="945"/>
      <c r="AQ47" s="945"/>
      <c r="AR47" s="979"/>
      <c r="AS47" s="945"/>
      <c r="AT47" s="979"/>
      <c r="AU47" s="945"/>
      <c r="AV47" s="945"/>
      <c r="AW47" s="945"/>
      <c r="AX47" s="972"/>
      <c r="AY47" s="954"/>
      <c r="AZ47" s="954"/>
      <c r="BA47" s="954"/>
      <c r="BB47" s="954"/>
      <c r="BC47" s="984"/>
      <c r="BD47" s="972"/>
      <c r="BE47" s="958"/>
      <c r="BF47" s="958"/>
      <c r="BG47" s="958"/>
      <c r="BH47" s="1026"/>
      <c r="BI47" s="958"/>
      <c r="BJ47" s="958"/>
      <c r="BK47" s="958"/>
      <c r="BL47" s="972"/>
      <c r="BM47" s="960"/>
      <c r="BN47" s="989"/>
      <c r="BO47" s="960"/>
      <c r="BP47" s="989"/>
      <c r="BQ47" s="960"/>
      <c r="BR47" s="960"/>
      <c r="BS47" s="989"/>
      <c r="BT47" s="960"/>
      <c r="BU47" s="960"/>
      <c r="BV47" s="972"/>
      <c r="BW47" s="966"/>
      <c r="BX47" s="966"/>
      <c r="BY47" s="991"/>
      <c r="BZ47" s="991"/>
      <c r="CA47" s="991"/>
      <c r="CB47" s="966"/>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32" t="s">
        <v>7271</v>
      </c>
      <c r="B48" s="106" t="s">
        <v>640</v>
      </c>
      <c r="C48" s="107" t="s">
        <v>1432</v>
      </c>
      <c r="D48" s="108" t="s">
        <v>1432</v>
      </c>
      <c r="E48" s="109" t="s">
        <v>1432</v>
      </c>
      <c r="F48" s="110" t="s">
        <v>1432</v>
      </c>
      <c r="G48" s="106" t="s">
        <v>832</v>
      </c>
      <c r="H48" s="930"/>
      <c r="I48" s="929"/>
      <c r="J48" s="929"/>
      <c r="K48" s="929"/>
      <c r="L48" s="929"/>
      <c r="M48" s="971"/>
      <c r="N48" s="929"/>
      <c r="O48" s="971"/>
      <c r="P48" s="972"/>
      <c r="Q48" s="935"/>
      <c r="R48" s="935"/>
      <c r="S48" s="935"/>
      <c r="T48" s="935"/>
      <c r="U48" s="935"/>
      <c r="V48" s="935"/>
      <c r="W48" s="972"/>
      <c r="X48" s="943"/>
      <c r="Y48" s="943"/>
      <c r="Z48" s="943"/>
      <c r="AA48" s="1038"/>
      <c r="AB48" s="976" t="s">
        <v>4940</v>
      </c>
      <c r="AC48" s="943"/>
      <c r="AD48" s="943"/>
      <c r="AE48" s="943"/>
      <c r="AF48" s="943"/>
      <c r="AG48" s="943"/>
      <c r="AH48" s="972"/>
      <c r="AI48" s="945"/>
      <c r="AJ48" s="945"/>
      <c r="AK48" s="945"/>
      <c r="AL48" s="945"/>
      <c r="AM48" s="979"/>
      <c r="AN48" s="945"/>
      <c r="AO48" s="979"/>
      <c r="AP48" s="945"/>
      <c r="AQ48" s="945"/>
      <c r="AR48" s="979"/>
      <c r="AS48" s="945"/>
      <c r="AT48" s="979"/>
      <c r="AU48" s="945"/>
      <c r="AV48" s="945"/>
      <c r="AW48" s="945"/>
      <c r="AX48" s="972"/>
      <c r="AY48" s="954"/>
      <c r="AZ48" s="954"/>
      <c r="BA48" s="954"/>
      <c r="BB48" s="954"/>
      <c r="BC48" s="984"/>
      <c r="BD48" s="972"/>
      <c r="BE48" s="958"/>
      <c r="BF48" s="958"/>
      <c r="BG48" s="958"/>
      <c r="BH48" s="1026"/>
      <c r="BI48" s="958"/>
      <c r="BJ48" s="958"/>
      <c r="BK48" s="958"/>
      <c r="BL48" s="972"/>
      <c r="BM48" s="960"/>
      <c r="BN48" s="989"/>
      <c r="BO48" s="960"/>
      <c r="BP48" s="989"/>
      <c r="BQ48" s="960"/>
      <c r="BR48" s="960"/>
      <c r="BS48" s="989"/>
      <c r="BT48" s="960"/>
      <c r="BU48" s="960"/>
      <c r="BV48" s="972"/>
      <c r="BW48" s="966"/>
      <c r="BX48" s="966"/>
      <c r="BY48" s="991"/>
      <c r="BZ48" s="991"/>
      <c r="CA48" s="991"/>
      <c r="CB48" s="966"/>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08" t="s">
        <v>7272</v>
      </c>
      <c r="B49" s="83" t="s">
        <v>640</v>
      </c>
      <c r="C49" s="84" t="s">
        <v>1432</v>
      </c>
      <c r="D49" s="85" t="s">
        <v>1432</v>
      </c>
      <c r="E49" s="86" t="s">
        <v>1432</v>
      </c>
      <c r="F49" s="87" t="s">
        <v>1432</v>
      </c>
      <c r="G49" s="83" t="s">
        <v>832</v>
      </c>
      <c r="H49" s="929"/>
      <c r="I49" s="929"/>
      <c r="J49" s="929"/>
      <c r="K49" s="929"/>
      <c r="L49" s="929"/>
      <c r="M49" s="971"/>
      <c r="N49" s="929"/>
      <c r="O49" s="971"/>
      <c r="P49" s="972"/>
      <c r="Q49" s="935"/>
      <c r="R49" s="935"/>
      <c r="S49" s="935"/>
      <c r="T49" s="935"/>
      <c r="U49" s="935"/>
      <c r="V49" s="935"/>
      <c r="W49" s="972"/>
      <c r="X49" s="943"/>
      <c r="Y49" s="943"/>
      <c r="Z49" s="943"/>
      <c r="AA49" s="1038"/>
      <c r="AB49" s="943"/>
      <c r="AC49" s="943"/>
      <c r="AD49" s="943"/>
      <c r="AE49" s="943"/>
      <c r="AF49" s="943"/>
      <c r="AG49" s="943"/>
      <c r="AH49" s="972"/>
      <c r="AI49" s="945"/>
      <c r="AJ49" s="945"/>
      <c r="AK49" s="945"/>
      <c r="AL49" s="945"/>
      <c r="AM49" s="979"/>
      <c r="AN49" s="945"/>
      <c r="AO49" s="979"/>
      <c r="AP49" s="945"/>
      <c r="AQ49" s="945"/>
      <c r="AR49" s="979"/>
      <c r="AS49" s="945"/>
      <c r="AT49" s="979"/>
      <c r="AU49" s="945"/>
      <c r="AV49" s="945"/>
      <c r="AW49" s="945"/>
      <c r="AX49" s="972"/>
      <c r="AY49" s="954"/>
      <c r="AZ49" s="954"/>
      <c r="BA49" s="954"/>
      <c r="BB49" s="954"/>
      <c r="BC49" s="984"/>
      <c r="BD49" s="972"/>
      <c r="BE49" s="958"/>
      <c r="BF49" s="956" t="s">
        <v>5053</v>
      </c>
      <c r="BG49" s="958"/>
      <c r="BH49" s="1026"/>
      <c r="BI49" s="958"/>
      <c r="BJ49" s="958"/>
      <c r="BK49" s="958"/>
      <c r="BL49" s="972"/>
      <c r="BM49" s="960"/>
      <c r="BN49" s="989"/>
      <c r="BO49" s="960"/>
      <c r="BP49" s="989"/>
      <c r="BQ49" s="960"/>
      <c r="BR49" s="960"/>
      <c r="BS49" s="989"/>
      <c r="BT49" s="960"/>
      <c r="BU49" s="960"/>
      <c r="BV49" s="972"/>
      <c r="BW49" s="966"/>
      <c r="BX49" s="966"/>
      <c r="BY49" s="991"/>
      <c r="BZ49" s="991"/>
      <c r="CA49" s="991"/>
      <c r="CB49" s="966"/>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1079" t="s">
        <v>5678</v>
      </c>
      <c r="B50" s="106" t="s">
        <v>739</v>
      </c>
      <c r="C50" s="107" t="s">
        <v>1432</v>
      </c>
      <c r="D50" s="108" t="s">
        <v>1432</v>
      </c>
      <c r="E50" s="109" t="s">
        <v>1432</v>
      </c>
      <c r="F50" s="110" t="s">
        <v>832</v>
      </c>
      <c r="G50" s="106" t="s">
        <v>832</v>
      </c>
      <c r="H50" s="929"/>
      <c r="I50" s="929"/>
      <c r="J50" s="929"/>
      <c r="K50" s="929"/>
      <c r="L50" s="929"/>
      <c r="M50" s="971"/>
      <c r="N50" s="929"/>
      <c r="O50" s="971"/>
      <c r="P50" s="972"/>
      <c r="Q50" s="935"/>
      <c r="R50" s="935"/>
      <c r="S50" s="935"/>
      <c r="T50" s="935"/>
      <c r="U50" s="935"/>
      <c r="V50" s="935"/>
      <c r="W50" s="972"/>
      <c r="X50" s="943"/>
      <c r="Y50" s="943"/>
      <c r="Z50" s="975" t="s">
        <v>4417</v>
      </c>
      <c r="AA50" s="1038"/>
      <c r="AB50" s="943"/>
      <c r="AC50" s="943"/>
      <c r="AD50" s="943"/>
      <c r="AE50" s="943"/>
      <c r="AF50" s="943"/>
      <c r="AG50" s="943"/>
      <c r="AH50" s="972"/>
      <c r="AI50" s="945"/>
      <c r="AJ50" s="945"/>
      <c r="AK50" s="945"/>
      <c r="AL50" s="945"/>
      <c r="AM50" s="979"/>
      <c r="AN50" s="945"/>
      <c r="AO50" s="979"/>
      <c r="AP50" s="945"/>
      <c r="AQ50" s="945"/>
      <c r="AR50" s="979"/>
      <c r="AS50" s="945"/>
      <c r="AT50" s="979"/>
      <c r="AU50" s="945"/>
      <c r="AV50" s="945"/>
      <c r="AW50" s="945"/>
      <c r="AX50" s="972"/>
      <c r="AY50" s="954"/>
      <c r="AZ50" s="954"/>
      <c r="BA50" s="954"/>
      <c r="BB50" s="954"/>
      <c r="BC50" s="984"/>
      <c r="BD50" s="972"/>
      <c r="BE50" s="958"/>
      <c r="BF50" s="958"/>
      <c r="BG50" s="958"/>
      <c r="BH50" s="1026"/>
      <c r="BI50" s="958"/>
      <c r="BJ50" s="958"/>
      <c r="BK50" s="958"/>
      <c r="BL50" s="972"/>
      <c r="BM50" s="960"/>
      <c r="BN50" s="989"/>
      <c r="BO50" s="960"/>
      <c r="BP50" s="989"/>
      <c r="BQ50" s="960"/>
      <c r="BR50" s="960"/>
      <c r="BS50" s="989"/>
      <c r="BT50" s="960"/>
      <c r="BU50" s="960"/>
      <c r="BV50" s="972"/>
      <c r="BW50" s="966"/>
      <c r="BX50" s="966"/>
      <c r="BY50" s="991"/>
      <c r="BZ50" s="991"/>
      <c r="CA50" s="991"/>
      <c r="CB50" s="966"/>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1008" t="s">
        <v>7273</v>
      </c>
      <c r="B51" s="83" t="s">
        <v>739</v>
      </c>
      <c r="C51" s="84" t="s">
        <v>1432</v>
      </c>
      <c r="D51" s="85" t="s">
        <v>1432</v>
      </c>
      <c r="E51" s="86" t="s">
        <v>1432</v>
      </c>
      <c r="F51" s="87" t="s">
        <v>1432</v>
      </c>
      <c r="G51" s="83" t="s">
        <v>832</v>
      </c>
      <c r="H51" s="930" t="s">
        <v>6849</v>
      </c>
      <c r="I51" s="929"/>
      <c r="J51" s="929"/>
      <c r="K51" s="929"/>
      <c r="L51" s="929"/>
      <c r="M51" s="971"/>
      <c r="N51" s="929"/>
      <c r="O51" s="971"/>
      <c r="P51" s="972"/>
      <c r="Q51" s="935"/>
      <c r="R51" s="935"/>
      <c r="S51" s="935"/>
      <c r="T51" s="935"/>
      <c r="U51" s="935"/>
      <c r="V51" s="935"/>
      <c r="W51" s="972"/>
      <c r="X51" s="943"/>
      <c r="Y51" s="943"/>
      <c r="Z51" s="943"/>
      <c r="AA51" s="1038"/>
      <c r="AB51" s="943"/>
      <c r="AC51" s="943"/>
      <c r="AD51" s="943"/>
      <c r="AE51" s="943"/>
      <c r="AF51" s="943"/>
      <c r="AG51" s="943"/>
      <c r="AH51" s="972"/>
      <c r="AI51" s="945"/>
      <c r="AJ51" s="945"/>
      <c r="AK51" s="945"/>
      <c r="AL51" s="945"/>
      <c r="AM51" s="979"/>
      <c r="AN51" s="945"/>
      <c r="AO51" s="979"/>
      <c r="AP51" s="945"/>
      <c r="AQ51" s="945"/>
      <c r="AR51" s="979"/>
      <c r="AS51" s="945"/>
      <c r="AT51" s="979"/>
      <c r="AU51" s="945"/>
      <c r="AV51" s="945"/>
      <c r="AW51" s="945"/>
      <c r="AX51" s="972"/>
      <c r="AY51" s="954"/>
      <c r="AZ51" s="954"/>
      <c r="BA51" s="954"/>
      <c r="BB51" s="954"/>
      <c r="BC51" s="984"/>
      <c r="BD51" s="972"/>
      <c r="BE51" s="958"/>
      <c r="BF51" s="958"/>
      <c r="BG51" s="958"/>
      <c r="BH51" s="1026"/>
      <c r="BI51" s="958"/>
      <c r="BJ51" s="958"/>
      <c r="BK51" s="958"/>
      <c r="BL51" s="972"/>
      <c r="BM51" s="960"/>
      <c r="BN51" s="989"/>
      <c r="BO51" s="960"/>
      <c r="BP51" s="989"/>
      <c r="BQ51" s="960"/>
      <c r="BR51" s="960"/>
      <c r="BS51" s="989"/>
      <c r="BT51" s="960"/>
      <c r="BU51" s="960"/>
      <c r="BV51" s="972"/>
      <c r="BW51" s="966"/>
      <c r="BX51" s="966"/>
      <c r="BY51" s="991"/>
      <c r="BZ51" s="991"/>
      <c r="CA51" s="991"/>
      <c r="CB51" s="966"/>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32" t="s">
        <v>7274</v>
      </c>
      <c r="B52" s="106" t="s">
        <v>832</v>
      </c>
      <c r="C52" s="107" t="s">
        <v>1432</v>
      </c>
      <c r="D52" s="108" t="s">
        <v>1432</v>
      </c>
      <c r="E52" s="109" t="s">
        <v>1432</v>
      </c>
      <c r="F52" s="110" t="s">
        <v>1432</v>
      </c>
      <c r="G52" s="106" t="s">
        <v>832</v>
      </c>
      <c r="H52" s="930" t="s">
        <v>5459</v>
      </c>
      <c r="I52" s="929"/>
      <c r="J52" s="929"/>
      <c r="K52" s="929"/>
      <c r="L52" s="929"/>
      <c r="M52" s="971"/>
      <c r="N52" s="929"/>
      <c r="O52" s="971"/>
      <c r="P52" s="972"/>
      <c r="Q52" s="935"/>
      <c r="R52" s="935"/>
      <c r="S52" s="935"/>
      <c r="T52" s="935"/>
      <c r="U52" s="935"/>
      <c r="V52" s="935"/>
      <c r="W52" s="972"/>
      <c r="X52" s="943"/>
      <c r="Y52" s="943"/>
      <c r="Z52" s="943"/>
      <c r="AA52" s="1038"/>
      <c r="AB52" s="943"/>
      <c r="AC52" s="943"/>
      <c r="AD52" s="943"/>
      <c r="AE52" s="943"/>
      <c r="AF52" s="943"/>
      <c r="AG52" s="943"/>
      <c r="AH52" s="972"/>
      <c r="AI52" s="945"/>
      <c r="AJ52" s="945"/>
      <c r="AK52" s="945"/>
      <c r="AL52" s="945"/>
      <c r="AM52" s="979"/>
      <c r="AN52" s="945"/>
      <c r="AO52" s="979"/>
      <c r="AP52" s="945"/>
      <c r="AQ52" s="945"/>
      <c r="AR52" s="979"/>
      <c r="AS52" s="945"/>
      <c r="AT52" s="979"/>
      <c r="AU52" s="945"/>
      <c r="AV52" s="945"/>
      <c r="AW52" s="945"/>
      <c r="AX52" s="972"/>
      <c r="AY52" s="954"/>
      <c r="AZ52" s="954"/>
      <c r="BA52" s="954"/>
      <c r="BB52" s="954"/>
      <c r="BC52" s="984"/>
      <c r="BD52" s="972"/>
      <c r="BE52" s="958"/>
      <c r="BF52" s="958"/>
      <c r="BG52" s="958"/>
      <c r="BH52" s="1026"/>
      <c r="BI52" s="958"/>
      <c r="BJ52" s="958"/>
      <c r="BK52" s="958"/>
      <c r="BL52" s="972"/>
      <c r="BM52" s="960"/>
      <c r="BN52" s="989"/>
      <c r="BO52" s="960"/>
      <c r="BP52" s="989"/>
      <c r="BQ52" s="960"/>
      <c r="BR52" s="960"/>
      <c r="BS52" s="989"/>
      <c r="BT52" s="960"/>
      <c r="BU52" s="960"/>
      <c r="BV52" s="972"/>
      <c r="BW52" s="966"/>
      <c r="BX52" s="966"/>
      <c r="BY52" s="991"/>
      <c r="BZ52" s="991"/>
      <c r="CA52" s="991"/>
      <c r="CB52" s="966"/>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1008" t="s">
        <v>7275</v>
      </c>
      <c r="B53" s="83" t="s">
        <v>640</v>
      </c>
      <c r="C53" s="84" t="s">
        <v>1432</v>
      </c>
      <c r="D53" s="85" t="s">
        <v>1432</v>
      </c>
      <c r="E53" s="86" t="s">
        <v>1432</v>
      </c>
      <c r="F53" s="87" t="s">
        <v>739</v>
      </c>
      <c r="G53" s="83" t="s">
        <v>739</v>
      </c>
      <c r="H53" s="929"/>
      <c r="I53" s="929"/>
      <c r="J53" s="929"/>
      <c r="K53" s="929"/>
      <c r="L53" s="968" t="s">
        <v>7276</v>
      </c>
      <c r="M53" s="971"/>
      <c r="N53" s="929"/>
      <c r="O53" s="971"/>
      <c r="P53" s="972"/>
      <c r="Q53" s="935"/>
      <c r="R53" s="935"/>
      <c r="S53" s="935"/>
      <c r="T53" s="935"/>
      <c r="U53" s="935"/>
      <c r="V53" s="935"/>
      <c r="W53" s="972"/>
      <c r="X53" s="943"/>
      <c r="Y53" s="943"/>
      <c r="Z53" s="943"/>
      <c r="AA53" s="1038"/>
      <c r="AB53" s="943"/>
      <c r="AC53" s="943"/>
      <c r="AD53" s="943"/>
      <c r="AE53" s="943"/>
      <c r="AF53" s="943"/>
      <c r="AG53" s="943"/>
      <c r="AH53" s="972"/>
      <c r="AI53" s="945"/>
      <c r="AJ53" s="945"/>
      <c r="AK53" s="945"/>
      <c r="AL53" s="945"/>
      <c r="AM53" s="979"/>
      <c r="AN53" s="945"/>
      <c r="AO53" s="979"/>
      <c r="AP53" s="945"/>
      <c r="AQ53" s="945"/>
      <c r="AR53" s="979"/>
      <c r="AS53" s="945"/>
      <c r="AT53" s="979"/>
      <c r="AU53" s="945"/>
      <c r="AV53" s="945"/>
      <c r="AW53" s="945"/>
      <c r="AX53" s="972"/>
      <c r="AY53" s="954"/>
      <c r="AZ53" s="954"/>
      <c r="BA53" s="954"/>
      <c r="BB53" s="954"/>
      <c r="BC53" s="984"/>
      <c r="BD53" s="972"/>
      <c r="BE53" s="958"/>
      <c r="BF53" s="958"/>
      <c r="BG53" s="958"/>
      <c r="BH53" s="1026"/>
      <c r="BI53" s="958"/>
      <c r="BJ53" s="958"/>
      <c r="BK53" s="958"/>
      <c r="BL53" s="972"/>
      <c r="BM53" s="960"/>
      <c r="BN53" s="989"/>
      <c r="BO53" s="960"/>
      <c r="BP53" s="989"/>
      <c r="BQ53" s="960"/>
      <c r="BR53" s="960"/>
      <c r="BS53" s="1080" t="s">
        <v>6689</v>
      </c>
      <c r="BT53" s="960"/>
      <c r="BU53" s="960"/>
      <c r="BV53" s="972"/>
      <c r="BW53" s="966"/>
      <c r="BX53" s="966"/>
      <c r="BY53" s="991"/>
      <c r="BZ53" s="991"/>
      <c r="CA53" s="991"/>
      <c r="CB53" s="966"/>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532" t="s">
        <v>5957</v>
      </c>
      <c r="B54" s="106" t="s">
        <v>739</v>
      </c>
      <c r="C54" s="107" t="s">
        <v>1432</v>
      </c>
      <c r="D54" s="108" t="s">
        <v>1432</v>
      </c>
      <c r="E54" s="109" t="s">
        <v>1432</v>
      </c>
      <c r="F54" s="110" t="s">
        <v>1432</v>
      </c>
      <c r="G54" s="106" t="s">
        <v>739</v>
      </c>
      <c r="H54" s="929"/>
      <c r="I54" s="929"/>
      <c r="J54" s="929"/>
      <c r="K54" s="929"/>
      <c r="L54" s="929"/>
      <c r="M54" s="971"/>
      <c r="N54" s="929"/>
      <c r="O54" s="971"/>
      <c r="P54" s="972"/>
      <c r="Q54" s="935"/>
      <c r="R54" s="935"/>
      <c r="S54" s="935"/>
      <c r="T54" s="935"/>
      <c r="U54" s="935"/>
      <c r="V54" s="935"/>
      <c r="W54" s="972"/>
      <c r="X54" s="943"/>
      <c r="Y54" s="943"/>
      <c r="Z54" s="943"/>
      <c r="AA54" s="1038"/>
      <c r="AB54" s="943"/>
      <c r="AC54" s="943"/>
      <c r="AD54" s="943"/>
      <c r="AE54" s="939" t="s">
        <v>2221</v>
      </c>
      <c r="AF54" s="943"/>
      <c r="AG54" s="943"/>
      <c r="AH54" s="972"/>
      <c r="AI54" s="945"/>
      <c r="AJ54" s="945"/>
      <c r="AK54" s="945"/>
      <c r="AL54" s="945"/>
      <c r="AM54" s="979"/>
      <c r="AN54" s="945"/>
      <c r="AO54" s="979"/>
      <c r="AP54" s="945"/>
      <c r="AQ54" s="945"/>
      <c r="AR54" s="979"/>
      <c r="AS54" s="945"/>
      <c r="AT54" s="979"/>
      <c r="AU54" s="945"/>
      <c r="AV54" s="945"/>
      <c r="AW54" s="945"/>
      <c r="AX54" s="972"/>
      <c r="AY54" s="954"/>
      <c r="AZ54" s="954"/>
      <c r="BA54" s="954"/>
      <c r="BB54" s="954"/>
      <c r="BC54" s="984"/>
      <c r="BD54" s="972"/>
      <c r="BE54" s="958"/>
      <c r="BF54" s="958"/>
      <c r="BG54" s="958"/>
      <c r="BH54" s="1026"/>
      <c r="BI54" s="958"/>
      <c r="BJ54" s="958"/>
      <c r="BK54" s="958"/>
      <c r="BL54" s="972"/>
      <c r="BM54" s="960"/>
      <c r="BN54" s="989"/>
      <c r="BO54" s="960"/>
      <c r="BP54" s="989"/>
      <c r="BQ54" s="960"/>
      <c r="BR54" s="960"/>
      <c r="BS54" s="989"/>
      <c r="BT54" s="961" t="s">
        <v>7277</v>
      </c>
      <c r="BU54" s="960"/>
      <c r="BV54" s="972"/>
      <c r="BW54" s="966"/>
      <c r="BX54" s="966"/>
      <c r="BY54" s="991"/>
      <c r="BZ54" s="991"/>
      <c r="CA54" s="991"/>
      <c r="CB54" s="966"/>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1"/>
      <c r="B55" s="83" t="s">
        <v>1432</v>
      </c>
      <c r="C55" s="84" t="s">
        <v>1432</v>
      </c>
      <c r="D55" s="85" t="s">
        <v>1432</v>
      </c>
      <c r="E55" s="86" t="s">
        <v>1432</v>
      </c>
      <c r="F55" s="87" t="s">
        <v>1432</v>
      </c>
      <c r="G55" s="83" t="s">
        <v>1432</v>
      </c>
      <c r="H55" s="686"/>
      <c r="I55" s="686"/>
      <c r="J55" s="686"/>
      <c r="K55" s="686"/>
      <c r="L55" s="686"/>
      <c r="M55" s="1082"/>
      <c r="N55" s="686"/>
      <c r="O55" s="686"/>
      <c r="P55" s="686"/>
      <c r="Q55" s="1082"/>
      <c r="R55" s="1082"/>
      <c r="S55" s="1082"/>
      <c r="T55" s="1082"/>
      <c r="U55" s="1082"/>
      <c r="V55" s="1082"/>
      <c r="W55" s="94"/>
      <c r="X55" s="686"/>
      <c r="Y55" s="686"/>
      <c r="Z55" s="686"/>
      <c r="AA55" s="686"/>
      <c r="AB55" s="686"/>
      <c r="AC55" s="686"/>
      <c r="AD55" s="1082"/>
      <c r="AE55" s="1082"/>
      <c r="AF55" s="686"/>
      <c r="AG55" s="1082"/>
      <c r="AH55" s="1082"/>
      <c r="AI55" s="1082"/>
      <c r="AJ55" s="1082"/>
      <c r="AK55" s="158"/>
      <c r="AL55" s="1082"/>
      <c r="AM55" s="1082"/>
      <c r="AN55" s="1082"/>
      <c r="AO55" s="1082"/>
      <c r="AP55" s="1082"/>
      <c r="AQ55" s="1082"/>
      <c r="AR55" s="1082"/>
      <c r="AS55" s="1082"/>
      <c r="AT55" s="1082"/>
      <c r="AU55" s="686"/>
      <c r="AV55" s="1082"/>
      <c r="AW55" s="1082"/>
      <c r="AX55" s="1082"/>
      <c r="AY55" s="1082"/>
      <c r="AZ55" s="158"/>
      <c r="BA55" s="1082"/>
      <c r="BB55" s="1082"/>
      <c r="BC55" s="1082"/>
      <c r="BD55" s="1082"/>
      <c r="BE55" s="1082"/>
      <c r="BF55" s="1082"/>
      <c r="BG55" s="1082"/>
      <c r="BH55" s="686"/>
      <c r="BI55" s="1082"/>
      <c r="BJ55" s="1082"/>
      <c r="BK55" s="1082"/>
      <c r="BL55" s="1082"/>
      <c r="BM55" s="1082"/>
      <c r="BN55" s="1082"/>
      <c r="BO55" s="1082"/>
      <c r="BP55" s="94"/>
      <c r="BQ55" s="1082"/>
      <c r="BR55" s="1082"/>
      <c r="BS55" s="686"/>
      <c r="BT55" s="686"/>
      <c r="BU55" s="1082"/>
      <c r="BV55" s="1082"/>
      <c r="BW55" s="1082"/>
      <c r="BX55" s="1082"/>
      <c r="BY55" s="1082"/>
      <c r="BZ55" s="1082"/>
      <c r="CA55" s="1082"/>
      <c r="CB55" s="1082"/>
      <c r="CC55" s="1082"/>
      <c r="CD55" s="1082"/>
      <c r="CE55" s="1083"/>
      <c r="CF55" s="1082"/>
      <c r="CG55" s="686"/>
      <c r="CH55" s="1082"/>
      <c r="CI55" s="1082"/>
      <c r="CJ55" s="1082"/>
      <c r="CK55" s="1082"/>
      <c r="CL55" s="1082"/>
      <c r="CM55" s="1082"/>
      <c r="CN55" s="1082"/>
      <c r="CO55" s="1082"/>
      <c r="CP55" s="1082"/>
      <c r="CQ55" s="1082"/>
      <c r="CR55" s="1082"/>
      <c r="CS55" s="103"/>
      <c r="CT55" s="686"/>
      <c r="CU55" s="686"/>
      <c r="CV55" s="686"/>
      <c r="CW55" s="1082"/>
      <c r="CX55" s="1082"/>
      <c r="CY55" s="1082"/>
      <c r="CZ55" s="686"/>
      <c r="DA55" s="686"/>
      <c r="DB55" s="1082"/>
      <c r="DC55" s="1082"/>
      <c r="DD55" s="1082"/>
      <c r="DE55" s="1082"/>
      <c r="DF55" s="1083"/>
      <c r="DG55" s="1082"/>
      <c r="DH55" s="1082"/>
      <c r="DI55" s="1082"/>
      <c r="DJ55" s="1082"/>
      <c r="DK55" s="1084"/>
      <c r="DL55" s="1082"/>
      <c r="DM55" s="1082"/>
      <c r="DN55" s="1082"/>
      <c r="DO55" s="1082"/>
      <c r="DP55" s="1082"/>
      <c r="DQ55" s="1082"/>
      <c r="DR55" s="1082"/>
      <c r="DS55" s="1082"/>
      <c r="DT55" s="1082"/>
      <c r="DU55" s="1082"/>
      <c r="DV55" s="1082"/>
      <c r="DW55" s="1082"/>
      <c r="DX55" s="1082"/>
      <c r="DY55" s="1082"/>
      <c r="DZ55" s="1082"/>
      <c r="EA55" s="1082"/>
      <c r="EB55" s="1085"/>
    </row>
    <row r="56">
      <c r="A56" s="1086"/>
      <c r="B56" s="106" t="s">
        <v>1432</v>
      </c>
      <c r="C56" s="107" t="s">
        <v>1432</v>
      </c>
      <c r="D56" s="108" t="s">
        <v>1432</v>
      </c>
      <c r="E56" s="109" t="s">
        <v>1432</v>
      </c>
      <c r="F56" s="110" t="s">
        <v>1432</v>
      </c>
      <c r="G56" s="106" t="s">
        <v>1432</v>
      </c>
      <c r="H56" s="929"/>
      <c r="I56" s="929"/>
      <c r="J56" s="929"/>
      <c r="K56" s="929"/>
      <c r="L56" s="929"/>
      <c r="M56" s="971"/>
      <c r="N56" s="929"/>
      <c r="O56" s="971"/>
      <c r="P56" s="972"/>
      <c r="Q56" s="935"/>
      <c r="R56" s="935"/>
      <c r="S56" s="935"/>
      <c r="T56" s="935"/>
      <c r="U56" s="935"/>
      <c r="V56" s="935"/>
      <c r="W56" s="972"/>
      <c r="X56" s="943"/>
      <c r="Y56" s="943"/>
      <c r="Z56" s="943"/>
      <c r="AA56" s="1038"/>
      <c r="AB56" s="943"/>
      <c r="AC56" s="943"/>
      <c r="AD56" s="943"/>
      <c r="AE56" s="943"/>
      <c r="AF56" s="943"/>
      <c r="AG56" s="943"/>
      <c r="AH56" s="972"/>
      <c r="AI56" s="945"/>
      <c r="AJ56" s="945"/>
      <c r="AK56" s="945"/>
      <c r="AL56" s="945"/>
      <c r="AM56" s="979"/>
      <c r="AN56" s="945"/>
      <c r="AO56" s="979"/>
      <c r="AP56" s="945"/>
      <c r="AQ56" s="945"/>
      <c r="AR56" s="979"/>
      <c r="AS56" s="945"/>
      <c r="AT56" s="979"/>
      <c r="AU56" s="945"/>
      <c r="AV56" s="945"/>
      <c r="AW56" s="945"/>
      <c r="AX56" s="972"/>
      <c r="AY56" s="954"/>
      <c r="AZ56" s="954"/>
      <c r="BA56" s="954"/>
      <c r="BB56" s="954"/>
      <c r="BC56" s="984"/>
      <c r="BD56" s="972"/>
      <c r="BE56" s="958"/>
      <c r="BF56" s="958"/>
      <c r="BG56" s="958"/>
      <c r="BH56" s="1026"/>
      <c r="BI56" s="958"/>
      <c r="BJ56" s="958"/>
      <c r="BK56" s="958"/>
      <c r="BL56" s="972"/>
      <c r="BM56" s="960"/>
      <c r="BN56" s="989"/>
      <c r="BO56" s="960"/>
      <c r="BP56" s="989"/>
      <c r="BQ56" s="960"/>
      <c r="BR56" s="960"/>
      <c r="BS56" s="989"/>
      <c r="BT56" s="960"/>
      <c r="BU56" s="960"/>
      <c r="BV56" s="972"/>
      <c r="BW56" s="966"/>
      <c r="BX56" s="966"/>
      <c r="BY56" s="991"/>
      <c r="BZ56" s="991"/>
      <c r="CA56" s="991"/>
      <c r="CB56" s="966"/>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1"/>
      <c r="B57" s="83" t="s">
        <v>1432</v>
      </c>
      <c r="C57" s="84" t="s">
        <v>1432</v>
      </c>
      <c r="D57" s="85" t="s">
        <v>1432</v>
      </c>
      <c r="E57" s="86" t="s">
        <v>1432</v>
      </c>
      <c r="F57" s="87" t="s">
        <v>1432</v>
      </c>
      <c r="G57" s="83" t="s">
        <v>1432</v>
      </c>
      <c r="H57" s="929"/>
      <c r="I57" s="929"/>
      <c r="J57" s="929"/>
      <c r="K57" s="929"/>
      <c r="L57" s="929"/>
      <c r="M57" s="971"/>
      <c r="N57" s="929"/>
      <c r="O57" s="971"/>
      <c r="P57" s="972"/>
      <c r="Q57" s="935"/>
      <c r="R57" s="935"/>
      <c r="S57" s="935"/>
      <c r="T57" s="935"/>
      <c r="U57" s="935"/>
      <c r="V57" s="935"/>
      <c r="W57" s="972"/>
      <c r="X57" s="943"/>
      <c r="Y57" s="943"/>
      <c r="Z57" s="943"/>
      <c r="AA57" s="1038"/>
      <c r="AB57" s="943"/>
      <c r="AC57" s="943"/>
      <c r="AD57" s="943"/>
      <c r="AE57" s="943"/>
      <c r="AF57" s="943"/>
      <c r="AG57" s="943"/>
      <c r="AH57" s="972"/>
      <c r="AI57" s="945"/>
      <c r="AJ57" s="945"/>
      <c r="AK57" s="945"/>
      <c r="AL57" s="945"/>
      <c r="AM57" s="979"/>
      <c r="AN57" s="945"/>
      <c r="AO57" s="979"/>
      <c r="AP57" s="945"/>
      <c r="AQ57" s="945"/>
      <c r="AR57" s="979"/>
      <c r="AS57" s="945"/>
      <c r="AT57" s="979"/>
      <c r="AU57" s="945"/>
      <c r="AV57" s="945"/>
      <c r="AW57" s="945"/>
      <c r="AX57" s="972"/>
      <c r="AY57" s="954"/>
      <c r="AZ57" s="954"/>
      <c r="BA57" s="954"/>
      <c r="BB57" s="954"/>
      <c r="BC57" s="984"/>
      <c r="BD57" s="972"/>
      <c r="BE57" s="958"/>
      <c r="BF57" s="958"/>
      <c r="BG57" s="958"/>
      <c r="BH57" s="1026"/>
      <c r="BI57" s="958"/>
      <c r="BJ57" s="958"/>
      <c r="BK57" s="958"/>
      <c r="BL57" s="972"/>
      <c r="BM57" s="960"/>
      <c r="BN57" s="989"/>
      <c r="BO57" s="960"/>
      <c r="BP57" s="989"/>
      <c r="BQ57" s="960"/>
      <c r="BR57" s="960"/>
      <c r="BS57" s="989"/>
      <c r="BT57" s="960"/>
      <c r="BU57" s="960"/>
      <c r="BV57" s="972"/>
      <c r="BW57" s="966"/>
      <c r="BX57" s="966"/>
      <c r="BY57" s="991"/>
      <c r="BZ57" s="991"/>
      <c r="CA57" s="991"/>
      <c r="CB57" s="966"/>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6"/>
      <c r="B58" s="106" t="s">
        <v>1432</v>
      </c>
      <c r="C58" s="107" t="s">
        <v>1432</v>
      </c>
      <c r="D58" s="108" t="s">
        <v>1432</v>
      </c>
      <c r="E58" s="109" t="s">
        <v>1432</v>
      </c>
      <c r="F58" s="110" t="s">
        <v>1432</v>
      </c>
      <c r="G58" s="106" t="s">
        <v>1432</v>
      </c>
      <c r="H58" s="929"/>
      <c r="I58" s="929"/>
      <c r="J58" s="929"/>
      <c r="K58" s="929"/>
      <c r="L58" s="929"/>
      <c r="M58" s="971"/>
      <c r="N58" s="929"/>
      <c r="O58" s="971"/>
      <c r="P58" s="972"/>
      <c r="Q58" s="935"/>
      <c r="R58" s="935"/>
      <c r="S58" s="935"/>
      <c r="T58" s="935"/>
      <c r="U58" s="935"/>
      <c r="V58" s="935"/>
      <c r="W58" s="972"/>
      <c r="X58" s="943"/>
      <c r="Y58" s="943"/>
      <c r="Z58" s="943"/>
      <c r="AA58" s="1038"/>
      <c r="AB58" s="943"/>
      <c r="AC58" s="943"/>
      <c r="AD58" s="943"/>
      <c r="AE58" s="943"/>
      <c r="AF58" s="943"/>
      <c r="AG58" s="943"/>
      <c r="AH58" s="972"/>
      <c r="AI58" s="945"/>
      <c r="AJ58" s="945"/>
      <c r="AK58" s="945"/>
      <c r="AL58" s="945"/>
      <c r="AM58" s="979"/>
      <c r="AN58" s="945"/>
      <c r="AO58" s="979"/>
      <c r="AP58" s="945"/>
      <c r="AQ58" s="945"/>
      <c r="AR58" s="979"/>
      <c r="AS58" s="945"/>
      <c r="AT58" s="979"/>
      <c r="AU58" s="945"/>
      <c r="AV58" s="945"/>
      <c r="AW58" s="945"/>
      <c r="AX58" s="972"/>
      <c r="AY58" s="954"/>
      <c r="AZ58" s="954"/>
      <c r="BA58" s="954"/>
      <c r="BB58" s="954"/>
      <c r="BC58" s="984"/>
      <c r="BD58" s="972"/>
      <c r="BE58" s="958"/>
      <c r="BF58" s="958"/>
      <c r="BG58" s="958"/>
      <c r="BH58" s="1026"/>
      <c r="BI58" s="958"/>
      <c r="BJ58" s="958"/>
      <c r="BK58" s="958"/>
      <c r="BL58" s="972"/>
      <c r="BM58" s="960"/>
      <c r="BN58" s="989"/>
      <c r="BO58" s="960"/>
      <c r="BP58" s="989"/>
      <c r="BQ58" s="960"/>
      <c r="BR58" s="960"/>
      <c r="BS58" s="989"/>
      <c r="BT58" s="960"/>
      <c r="BU58" s="960"/>
      <c r="BV58" s="972"/>
      <c r="BW58" s="966"/>
      <c r="BX58" s="966"/>
      <c r="BY58" s="991"/>
      <c r="BZ58" s="991"/>
      <c r="CA58" s="991"/>
      <c r="CB58" s="966"/>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1"/>
      <c r="B59" s="83" t="s">
        <v>1432</v>
      </c>
      <c r="C59" s="84" t="s">
        <v>1432</v>
      </c>
      <c r="D59" s="85" t="s">
        <v>1432</v>
      </c>
      <c r="E59" s="86" t="s">
        <v>1432</v>
      </c>
      <c r="F59" s="87" t="s">
        <v>1432</v>
      </c>
      <c r="G59" s="83" t="s">
        <v>1432</v>
      </c>
      <c r="H59" s="929"/>
      <c r="I59" s="929"/>
      <c r="J59" s="929"/>
      <c r="K59" s="929"/>
      <c r="L59" s="929"/>
      <c r="M59" s="971"/>
      <c r="N59" s="929"/>
      <c r="O59" s="971"/>
      <c r="P59" s="972"/>
      <c r="Q59" s="935"/>
      <c r="R59" s="935"/>
      <c r="S59" s="935"/>
      <c r="T59" s="935"/>
      <c r="U59" s="935"/>
      <c r="V59" s="935"/>
      <c r="W59" s="972"/>
      <c r="X59" s="943"/>
      <c r="Y59" s="943"/>
      <c r="Z59" s="943"/>
      <c r="AA59" s="1038"/>
      <c r="AB59" s="943"/>
      <c r="AC59" s="943"/>
      <c r="AD59" s="943"/>
      <c r="AE59" s="943"/>
      <c r="AF59" s="943"/>
      <c r="AG59" s="943"/>
      <c r="AH59" s="972"/>
      <c r="AI59" s="945"/>
      <c r="AJ59" s="945"/>
      <c r="AK59" s="945"/>
      <c r="AL59" s="945"/>
      <c r="AM59" s="979"/>
      <c r="AN59" s="945"/>
      <c r="AO59" s="979"/>
      <c r="AP59" s="945"/>
      <c r="AQ59" s="945"/>
      <c r="AR59" s="979"/>
      <c r="AS59" s="945"/>
      <c r="AT59" s="979"/>
      <c r="AU59" s="945"/>
      <c r="AV59" s="945"/>
      <c r="AW59" s="945"/>
      <c r="AX59" s="972"/>
      <c r="AY59" s="954"/>
      <c r="AZ59" s="954"/>
      <c r="BA59" s="954"/>
      <c r="BB59" s="954"/>
      <c r="BC59" s="984"/>
      <c r="BD59" s="972"/>
      <c r="BE59" s="958"/>
      <c r="BF59" s="958"/>
      <c r="BG59" s="958"/>
      <c r="BH59" s="1026"/>
      <c r="BI59" s="958"/>
      <c r="BJ59" s="958"/>
      <c r="BK59" s="958"/>
      <c r="BL59" s="972"/>
      <c r="BM59" s="960"/>
      <c r="BN59" s="989"/>
      <c r="BO59" s="960"/>
      <c r="BP59" s="989"/>
      <c r="BQ59" s="960"/>
      <c r="BR59" s="960"/>
      <c r="BS59" s="989"/>
      <c r="BT59" s="960"/>
      <c r="BU59" s="960"/>
      <c r="BV59" s="972"/>
      <c r="BW59" s="966"/>
      <c r="BX59" s="966"/>
      <c r="BY59" s="991"/>
      <c r="BZ59" s="991"/>
      <c r="CA59" s="991"/>
      <c r="CB59" s="966"/>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6"/>
      <c r="B60" s="106" t="s">
        <v>1432</v>
      </c>
      <c r="C60" s="107" t="s">
        <v>1432</v>
      </c>
      <c r="D60" s="108" t="s">
        <v>1432</v>
      </c>
      <c r="E60" s="109" t="s">
        <v>1432</v>
      </c>
      <c r="F60" s="110" t="s">
        <v>1432</v>
      </c>
      <c r="G60" s="106" t="s">
        <v>1432</v>
      </c>
      <c r="H60" s="929"/>
      <c r="I60" s="929"/>
      <c r="J60" s="929"/>
      <c r="K60" s="929"/>
      <c r="L60" s="929"/>
      <c r="M60" s="971"/>
      <c r="N60" s="929"/>
      <c r="O60" s="971"/>
      <c r="P60" s="972"/>
      <c r="Q60" s="935"/>
      <c r="R60" s="935"/>
      <c r="S60" s="935"/>
      <c r="T60" s="935"/>
      <c r="U60" s="935"/>
      <c r="V60" s="935"/>
      <c r="W60" s="972"/>
      <c r="X60" s="943"/>
      <c r="Y60" s="943"/>
      <c r="Z60" s="943"/>
      <c r="AA60" s="1038"/>
      <c r="AB60" s="943"/>
      <c r="AC60" s="943"/>
      <c r="AD60" s="943"/>
      <c r="AE60" s="943"/>
      <c r="AF60" s="943"/>
      <c r="AG60" s="943"/>
      <c r="AH60" s="972"/>
      <c r="AI60" s="945"/>
      <c r="AJ60" s="945"/>
      <c r="AK60" s="945"/>
      <c r="AL60" s="945"/>
      <c r="AM60" s="979"/>
      <c r="AN60" s="945"/>
      <c r="AO60" s="979"/>
      <c r="AP60" s="945"/>
      <c r="AQ60" s="945"/>
      <c r="AR60" s="979"/>
      <c r="AS60" s="945"/>
      <c r="AT60" s="979"/>
      <c r="AU60" s="945"/>
      <c r="AV60" s="945"/>
      <c r="AW60" s="945"/>
      <c r="AX60" s="972"/>
      <c r="AY60" s="954"/>
      <c r="AZ60" s="954"/>
      <c r="BA60" s="954"/>
      <c r="BB60" s="954"/>
      <c r="BC60" s="984"/>
      <c r="BD60" s="972"/>
      <c r="BE60" s="958"/>
      <c r="BF60" s="958"/>
      <c r="BG60" s="958"/>
      <c r="BH60" s="1026"/>
      <c r="BI60" s="958"/>
      <c r="BJ60" s="958"/>
      <c r="BK60" s="958"/>
      <c r="BL60" s="972"/>
      <c r="BM60" s="960"/>
      <c r="BN60" s="989"/>
      <c r="BO60" s="960"/>
      <c r="BP60" s="989"/>
      <c r="BQ60" s="960"/>
      <c r="BR60" s="960"/>
      <c r="BS60" s="989"/>
      <c r="BT60" s="960"/>
      <c r="BU60" s="960"/>
      <c r="BV60" s="972"/>
      <c r="BW60" s="966"/>
      <c r="BX60" s="966"/>
      <c r="BY60" s="991"/>
      <c r="BZ60" s="991"/>
      <c r="CA60" s="991"/>
      <c r="CB60" s="966"/>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1"/>
      <c r="B61" s="83" t="s">
        <v>1432</v>
      </c>
      <c r="C61" s="84" t="s">
        <v>1432</v>
      </c>
      <c r="D61" s="85" t="s">
        <v>1432</v>
      </c>
      <c r="E61" s="86" t="s">
        <v>1432</v>
      </c>
      <c r="F61" s="87" t="s">
        <v>1432</v>
      </c>
      <c r="G61" s="83" t="s">
        <v>1432</v>
      </c>
      <c r="H61" s="929"/>
      <c r="I61" s="929"/>
      <c r="J61" s="929"/>
      <c r="K61" s="929"/>
      <c r="L61" s="929"/>
      <c r="M61" s="971"/>
      <c r="N61" s="929"/>
      <c r="O61" s="971"/>
      <c r="P61" s="972"/>
      <c r="Q61" s="935"/>
      <c r="R61" s="935"/>
      <c r="S61" s="935"/>
      <c r="T61" s="935"/>
      <c r="U61" s="935"/>
      <c r="V61" s="935"/>
      <c r="W61" s="972"/>
      <c r="X61" s="943"/>
      <c r="Y61" s="943"/>
      <c r="Z61" s="943"/>
      <c r="AA61" s="1038"/>
      <c r="AB61" s="943"/>
      <c r="AC61" s="943"/>
      <c r="AD61" s="943"/>
      <c r="AE61" s="943"/>
      <c r="AF61" s="943"/>
      <c r="AG61" s="943"/>
      <c r="AH61" s="972"/>
      <c r="AI61" s="945"/>
      <c r="AJ61" s="945"/>
      <c r="AK61" s="945"/>
      <c r="AL61" s="945"/>
      <c r="AM61" s="979"/>
      <c r="AN61" s="945"/>
      <c r="AO61" s="979"/>
      <c r="AP61" s="945"/>
      <c r="AQ61" s="945"/>
      <c r="AR61" s="979"/>
      <c r="AS61" s="945"/>
      <c r="AT61" s="979"/>
      <c r="AU61" s="945"/>
      <c r="AV61" s="945"/>
      <c r="AW61" s="945"/>
      <c r="AX61" s="972"/>
      <c r="AY61" s="954"/>
      <c r="AZ61" s="954"/>
      <c r="BA61" s="954"/>
      <c r="BB61" s="954"/>
      <c r="BC61" s="984"/>
      <c r="BD61" s="972"/>
      <c r="BE61" s="958"/>
      <c r="BF61" s="958"/>
      <c r="BG61" s="958"/>
      <c r="BH61" s="1026"/>
      <c r="BI61" s="958"/>
      <c r="BJ61" s="958"/>
      <c r="BK61" s="958"/>
      <c r="BL61" s="972"/>
      <c r="BM61" s="960"/>
      <c r="BN61" s="989"/>
      <c r="BO61" s="960"/>
      <c r="BP61" s="989"/>
      <c r="BQ61" s="960"/>
      <c r="BR61" s="960"/>
      <c r="BS61" s="989"/>
      <c r="BT61" s="960"/>
      <c r="BU61" s="960"/>
      <c r="BV61" s="972"/>
      <c r="BW61" s="966"/>
      <c r="BX61" s="966"/>
      <c r="BY61" s="991"/>
      <c r="BZ61" s="991"/>
      <c r="CA61" s="991"/>
      <c r="CB61" s="966"/>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6"/>
      <c r="B62" s="106" t="s">
        <v>1432</v>
      </c>
      <c r="C62" s="107" t="s">
        <v>1432</v>
      </c>
      <c r="D62" s="108" t="s">
        <v>1432</v>
      </c>
      <c r="E62" s="109" t="s">
        <v>1432</v>
      </c>
      <c r="F62" s="110" t="s">
        <v>1432</v>
      </c>
      <c r="G62" s="106" t="s">
        <v>1432</v>
      </c>
      <c r="H62" s="929"/>
      <c r="I62" s="929"/>
      <c r="J62" s="929"/>
      <c r="K62" s="929"/>
      <c r="L62" s="929"/>
      <c r="M62" s="971"/>
      <c r="N62" s="929"/>
      <c r="O62" s="971"/>
      <c r="P62" s="972"/>
      <c r="Q62" s="935"/>
      <c r="R62" s="935"/>
      <c r="S62" s="935"/>
      <c r="T62" s="935"/>
      <c r="U62" s="935"/>
      <c r="V62" s="935"/>
      <c r="W62" s="972"/>
      <c r="X62" s="943"/>
      <c r="Y62" s="943"/>
      <c r="Z62" s="943"/>
      <c r="AA62" s="1038"/>
      <c r="AB62" s="943"/>
      <c r="AC62" s="943"/>
      <c r="AD62" s="943"/>
      <c r="AE62" s="943"/>
      <c r="AF62" s="943"/>
      <c r="AG62" s="943"/>
      <c r="AH62" s="972"/>
      <c r="AI62" s="945"/>
      <c r="AJ62" s="945"/>
      <c r="AK62" s="945"/>
      <c r="AL62" s="945"/>
      <c r="AM62" s="979"/>
      <c r="AN62" s="945"/>
      <c r="AO62" s="979"/>
      <c r="AP62" s="945"/>
      <c r="AQ62" s="945"/>
      <c r="AR62" s="979"/>
      <c r="AS62" s="945"/>
      <c r="AT62" s="979"/>
      <c r="AU62" s="945"/>
      <c r="AV62" s="945"/>
      <c r="AW62" s="945"/>
      <c r="AX62" s="972"/>
      <c r="AY62" s="954"/>
      <c r="AZ62" s="954"/>
      <c r="BA62" s="954"/>
      <c r="BB62" s="954"/>
      <c r="BC62" s="984"/>
      <c r="BD62" s="972"/>
      <c r="BE62" s="958"/>
      <c r="BF62" s="958"/>
      <c r="BG62" s="958"/>
      <c r="BH62" s="1026"/>
      <c r="BI62" s="958"/>
      <c r="BJ62" s="958"/>
      <c r="BK62" s="958"/>
      <c r="BL62" s="972"/>
      <c r="BM62" s="960"/>
      <c r="BN62" s="989"/>
      <c r="BO62" s="960"/>
      <c r="BP62" s="989"/>
      <c r="BQ62" s="960"/>
      <c r="BR62" s="960"/>
      <c r="BS62" s="989"/>
      <c r="BT62" s="960"/>
      <c r="BU62" s="960"/>
      <c r="BV62" s="972"/>
      <c r="BW62" s="966"/>
      <c r="BX62" s="966"/>
      <c r="BY62" s="991"/>
      <c r="BZ62" s="991"/>
      <c r="CA62" s="991"/>
      <c r="CB62" s="966"/>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1"/>
      <c r="B63" s="83" t="s">
        <v>1432</v>
      </c>
      <c r="C63" s="84" t="s">
        <v>1432</v>
      </c>
      <c r="D63" s="85" t="s">
        <v>1432</v>
      </c>
      <c r="E63" s="86" t="s">
        <v>1432</v>
      </c>
      <c r="F63" s="87" t="s">
        <v>1432</v>
      </c>
      <c r="G63" s="83" t="s">
        <v>1432</v>
      </c>
      <c r="H63" s="929"/>
      <c r="I63" s="929"/>
      <c r="J63" s="929"/>
      <c r="K63" s="929"/>
      <c r="L63" s="929"/>
      <c r="M63" s="971"/>
      <c r="N63" s="929"/>
      <c r="O63" s="971"/>
      <c r="P63" s="972"/>
      <c r="Q63" s="935"/>
      <c r="R63" s="935"/>
      <c r="S63" s="935"/>
      <c r="T63" s="935"/>
      <c r="U63" s="935"/>
      <c r="V63" s="935"/>
      <c r="W63" s="972"/>
      <c r="X63" s="943"/>
      <c r="Y63" s="943"/>
      <c r="Z63" s="943"/>
      <c r="AA63" s="1038"/>
      <c r="AB63" s="943"/>
      <c r="AC63" s="943"/>
      <c r="AD63" s="943"/>
      <c r="AE63" s="943"/>
      <c r="AF63" s="943"/>
      <c r="AG63" s="943"/>
      <c r="AH63" s="972"/>
      <c r="AI63" s="945"/>
      <c r="AJ63" s="945"/>
      <c r="AK63" s="945"/>
      <c r="AL63" s="945"/>
      <c r="AM63" s="979"/>
      <c r="AN63" s="945"/>
      <c r="AO63" s="979"/>
      <c r="AP63" s="945"/>
      <c r="AQ63" s="945"/>
      <c r="AR63" s="979"/>
      <c r="AS63" s="945"/>
      <c r="AT63" s="979"/>
      <c r="AU63" s="945"/>
      <c r="AV63" s="945"/>
      <c r="AW63" s="945"/>
      <c r="AX63" s="972"/>
      <c r="AY63" s="954"/>
      <c r="AZ63" s="954"/>
      <c r="BA63" s="954"/>
      <c r="BB63" s="954"/>
      <c r="BC63" s="984"/>
      <c r="BD63" s="972"/>
      <c r="BE63" s="958"/>
      <c r="BF63" s="958"/>
      <c r="BG63" s="958"/>
      <c r="BH63" s="1026"/>
      <c r="BI63" s="958"/>
      <c r="BJ63" s="958"/>
      <c r="BK63" s="958"/>
      <c r="BL63" s="972"/>
      <c r="BM63" s="960"/>
      <c r="BN63" s="989"/>
      <c r="BO63" s="960"/>
      <c r="BP63" s="989"/>
      <c r="BQ63" s="960"/>
      <c r="BR63" s="960"/>
      <c r="BS63" s="989"/>
      <c r="BT63" s="960"/>
      <c r="BU63" s="960"/>
      <c r="BV63" s="972"/>
      <c r="BW63" s="966"/>
      <c r="BX63" s="966"/>
      <c r="BY63" s="991"/>
      <c r="BZ63" s="991"/>
      <c r="CA63" s="991"/>
      <c r="CB63" s="966"/>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6"/>
      <c r="B64" s="106" t="s">
        <v>1432</v>
      </c>
      <c r="C64" s="107" t="s">
        <v>1432</v>
      </c>
      <c r="D64" s="108" t="s">
        <v>1432</v>
      </c>
      <c r="E64" s="109" t="s">
        <v>1432</v>
      </c>
      <c r="F64" s="110" t="s">
        <v>1432</v>
      </c>
      <c r="G64" s="106" t="s">
        <v>1432</v>
      </c>
      <c r="H64" s="929"/>
      <c r="I64" s="929"/>
      <c r="J64" s="929"/>
      <c r="K64" s="929"/>
      <c r="L64" s="929"/>
      <c r="M64" s="971"/>
      <c r="N64" s="929"/>
      <c r="O64" s="971"/>
      <c r="P64" s="972"/>
      <c r="Q64" s="935"/>
      <c r="R64" s="935"/>
      <c r="S64" s="935"/>
      <c r="T64" s="935"/>
      <c r="U64" s="935"/>
      <c r="V64" s="935"/>
      <c r="W64" s="972"/>
      <c r="X64" s="943"/>
      <c r="Y64" s="943"/>
      <c r="Z64" s="943"/>
      <c r="AA64" s="1038"/>
      <c r="AB64" s="943"/>
      <c r="AC64" s="943"/>
      <c r="AD64" s="943"/>
      <c r="AE64" s="943"/>
      <c r="AF64" s="943"/>
      <c r="AG64" s="943"/>
      <c r="AH64" s="972"/>
      <c r="AI64" s="945"/>
      <c r="AJ64" s="945"/>
      <c r="AK64" s="945"/>
      <c r="AL64" s="945"/>
      <c r="AM64" s="979"/>
      <c r="AN64" s="945"/>
      <c r="AO64" s="979"/>
      <c r="AP64" s="945"/>
      <c r="AQ64" s="945"/>
      <c r="AR64" s="979"/>
      <c r="AS64" s="945"/>
      <c r="AT64" s="979"/>
      <c r="AU64" s="945"/>
      <c r="AV64" s="945"/>
      <c r="AW64" s="945"/>
      <c r="AX64" s="972"/>
      <c r="AY64" s="954"/>
      <c r="AZ64" s="954"/>
      <c r="BA64" s="954"/>
      <c r="BB64" s="954"/>
      <c r="BC64" s="984"/>
      <c r="BD64" s="972"/>
      <c r="BE64" s="958"/>
      <c r="BF64" s="958"/>
      <c r="BG64" s="958"/>
      <c r="BH64" s="1026"/>
      <c r="BI64" s="958"/>
      <c r="BJ64" s="958"/>
      <c r="BK64" s="958"/>
      <c r="BL64" s="972"/>
      <c r="BM64" s="960"/>
      <c r="BN64" s="989"/>
      <c r="BO64" s="960"/>
      <c r="BP64" s="989"/>
      <c r="BQ64" s="960"/>
      <c r="BR64" s="960"/>
      <c r="BS64" s="989"/>
      <c r="BT64" s="960"/>
      <c r="BU64" s="960"/>
      <c r="BV64" s="972"/>
      <c r="BW64" s="966"/>
      <c r="BX64" s="966"/>
      <c r="BY64" s="991"/>
      <c r="BZ64" s="991"/>
      <c r="CA64" s="991"/>
      <c r="CB64" s="966"/>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1"/>
      <c r="B65" s="83" t="s">
        <v>1432</v>
      </c>
      <c r="C65" s="84" t="s">
        <v>1432</v>
      </c>
      <c r="D65" s="85" t="s">
        <v>1432</v>
      </c>
      <c r="E65" s="86" t="s">
        <v>1432</v>
      </c>
      <c r="F65" s="87" t="s">
        <v>1432</v>
      </c>
      <c r="G65" s="83" t="s">
        <v>1432</v>
      </c>
      <c r="H65" s="929"/>
      <c r="I65" s="929"/>
      <c r="J65" s="929"/>
      <c r="K65" s="929"/>
      <c r="L65" s="929"/>
      <c r="M65" s="971"/>
      <c r="N65" s="929"/>
      <c r="O65" s="971"/>
      <c r="P65" s="972"/>
      <c r="Q65" s="935"/>
      <c r="R65" s="935"/>
      <c r="S65" s="935"/>
      <c r="T65" s="935"/>
      <c r="U65" s="935"/>
      <c r="V65" s="935"/>
      <c r="W65" s="972"/>
      <c r="X65" s="943"/>
      <c r="Y65" s="943"/>
      <c r="Z65" s="943"/>
      <c r="AA65" s="1038"/>
      <c r="AB65" s="943"/>
      <c r="AC65" s="943"/>
      <c r="AD65" s="943"/>
      <c r="AE65" s="943"/>
      <c r="AF65" s="943"/>
      <c r="AG65" s="943"/>
      <c r="AH65" s="972"/>
      <c r="AI65" s="945"/>
      <c r="AJ65" s="945"/>
      <c r="AK65" s="945"/>
      <c r="AL65" s="945"/>
      <c r="AM65" s="979"/>
      <c r="AN65" s="945"/>
      <c r="AO65" s="979"/>
      <c r="AP65" s="945"/>
      <c r="AQ65" s="945"/>
      <c r="AR65" s="979"/>
      <c r="AS65" s="945"/>
      <c r="AT65" s="979"/>
      <c r="AU65" s="945"/>
      <c r="AV65" s="945"/>
      <c r="AW65" s="945"/>
      <c r="AX65" s="972"/>
      <c r="AY65" s="954"/>
      <c r="AZ65" s="954"/>
      <c r="BA65" s="954"/>
      <c r="BB65" s="954"/>
      <c r="BC65" s="984"/>
      <c r="BD65" s="972"/>
      <c r="BE65" s="958"/>
      <c r="BF65" s="958"/>
      <c r="BG65" s="958"/>
      <c r="BH65" s="1026"/>
      <c r="BI65" s="958"/>
      <c r="BJ65" s="958"/>
      <c r="BK65" s="958"/>
      <c r="BL65" s="972"/>
      <c r="BM65" s="960"/>
      <c r="BN65" s="989"/>
      <c r="BO65" s="960"/>
      <c r="BP65" s="989"/>
      <c r="BQ65" s="960"/>
      <c r="BR65" s="960"/>
      <c r="BS65" s="989"/>
      <c r="BT65" s="960"/>
      <c r="BU65" s="960"/>
      <c r="BV65" s="972"/>
      <c r="BW65" s="966"/>
      <c r="BX65" s="966"/>
      <c r="BY65" s="991"/>
      <c r="BZ65" s="991"/>
      <c r="CA65" s="991"/>
      <c r="CB65" s="966"/>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6"/>
      <c r="B66" s="106" t="s">
        <v>1432</v>
      </c>
      <c r="C66" s="107" t="s">
        <v>1432</v>
      </c>
      <c r="D66" s="108" t="s">
        <v>1432</v>
      </c>
      <c r="E66" s="109" t="s">
        <v>1432</v>
      </c>
      <c r="F66" s="110" t="s">
        <v>1432</v>
      </c>
      <c r="G66" s="106" t="s">
        <v>1432</v>
      </c>
      <c r="H66" s="929"/>
      <c r="I66" s="929"/>
      <c r="J66" s="929"/>
      <c r="K66" s="929"/>
      <c r="L66" s="929"/>
      <c r="M66" s="971"/>
      <c r="N66" s="929"/>
      <c r="O66" s="971"/>
      <c r="P66" s="972"/>
      <c r="Q66" s="935"/>
      <c r="R66" s="935"/>
      <c r="S66" s="935"/>
      <c r="T66" s="935"/>
      <c r="U66" s="935"/>
      <c r="V66" s="935"/>
      <c r="W66" s="972"/>
      <c r="X66" s="943"/>
      <c r="Y66" s="943"/>
      <c r="Z66" s="943"/>
      <c r="AA66" s="1038"/>
      <c r="AB66" s="943"/>
      <c r="AC66" s="943"/>
      <c r="AD66" s="943"/>
      <c r="AE66" s="943"/>
      <c r="AF66" s="943"/>
      <c r="AG66" s="943"/>
      <c r="AH66" s="972"/>
      <c r="AI66" s="945"/>
      <c r="AJ66" s="945"/>
      <c r="AK66" s="945"/>
      <c r="AL66" s="945"/>
      <c r="AM66" s="979"/>
      <c r="AN66" s="945"/>
      <c r="AO66" s="979"/>
      <c r="AP66" s="945"/>
      <c r="AQ66" s="945"/>
      <c r="AR66" s="979"/>
      <c r="AS66" s="945"/>
      <c r="AT66" s="979"/>
      <c r="AU66" s="945"/>
      <c r="AV66" s="945"/>
      <c r="AW66" s="945"/>
      <c r="AX66" s="972"/>
      <c r="AY66" s="954"/>
      <c r="AZ66" s="954"/>
      <c r="BA66" s="954"/>
      <c r="BB66" s="954"/>
      <c r="BC66" s="984"/>
      <c r="BD66" s="972"/>
      <c r="BE66" s="958"/>
      <c r="BF66" s="958"/>
      <c r="BG66" s="958"/>
      <c r="BH66" s="1026"/>
      <c r="BI66" s="958"/>
      <c r="BJ66" s="958"/>
      <c r="BK66" s="958"/>
      <c r="BL66" s="972"/>
      <c r="BM66" s="960"/>
      <c r="BN66" s="989"/>
      <c r="BO66" s="960"/>
      <c r="BP66" s="989"/>
      <c r="BQ66" s="960"/>
      <c r="BR66" s="960"/>
      <c r="BS66" s="989"/>
      <c r="BT66" s="960"/>
      <c r="BU66" s="960"/>
      <c r="BV66" s="972"/>
      <c r="BW66" s="966"/>
      <c r="BX66" s="966"/>
      <c r="BY66" s="991"/>
      <c r="BZ66" s="991"/>
      <c r="CA66" s="991"/>
      <c r="CB66" s="966"/>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1"/>
      <c r="B67" s="83" t="s">
        <v>1432</v>
      </c>
      <c r="C67" s="84" t="s">
        <v>1432</v>
      </c>
      <c r="D67" s="85" t="s">
        <v>1432</v>
      </c>
      <c r="E67" s="86" t="s">
        <v>1432</v>
      </c>
      <c r="F67" s="87" t="s">
        <v>1432</v>
      </c>
      <c r="G67" s="83" t="s">
        <v>1432</v>
      </c>
      <c r="H67" s="929"/>
      <c r="I67" s="929"/>
      <c r="J67" s="929"/>
      <c r="K67" s="929"/>
      <c r="L67" s="929"/>
      <c r="M67" s="971"/>
      <c r="N67" s="929"/>
      <c r="O67" s="971"/>
      <c r="P67" s="972"/>
      <c r="Q67" s="935"/>
      <c r="R67" s="935"/>
      <c r="S67" s="935"/>
      <c r="T67" s="935"/>
      <c r="U67" s="935"/>
      <c r="V67" s="935"/>
      <c r="W67" s="972"/>
      <c r="X67" s="943"/>
      <c r="Y67" s="943"/>
      <c r="Z67" s="943"/>
      <c r="AA67" s="1038"/>
      <c r="AB67" s="943"/>
      <c r="AC67" s="943"/>
      <c r="AD67" s="943"/>
      <c r="AE67" s="943"/>
      <c r="AF67" s="943"/>
      <c r="AG67" s="943"/>
      <c r="AH67" s="972"/>
      <c r="AI67" s="945"/>
      <c r="AJ67" s="945"/>
      <c r="AK67" s="945"/>
      <c r="AL67" s="945"/>
      <c r="AM67" s="979"/>
      <c r="AN67" s="945"/>
      <c r="AO67" s="979"/>
      <c r="AP67" s="945"/>
      <c r="AQ67" s="945"/>
      <c r="AR67" s="979"/>
      <c r="AS67" s="945"/>
      <c r="AT67" s="979"/>
      <c r="AU67" s="945"/>
      <c r="AV67" s="945"/>
      <c r="AW67" s="945"/>
      <c r="AX67" s="972"/>
      <c r="AY67" s="954"/>
      <c r="AZ67" s="954"/>
      <c r="BA67" s="954"/>
      <c r="BB67" s="954"/>
      <c r="BC67" s="984"/>
      <c r="BD67" s="972"/>
      <c r="BE67" s="958"/>
      <c r="BF67" s="958"/>
      <c r="BG67" s="958"/>
      <c r="BH67" s="1026"/>
      <c r="BI67" s="958"/>
      <c r="BJ67" s="958"/>
      <c r="BK67" s="958"/>
      <c r="BL67" s="972"/>
      <c r="BM67" s="960"/>
      <c r="BN67" s="989"/>
      <c r="BO67" s="960"/>
      <c r="BP67" s="989"/>
      <c r="BQ67" s="960"/>
      <c r="BR67" s="960"/>
      <c r="BS67" s="989"/>
      <c r="BT67" s="960"/>
      <c r="BU67" s="960"/>
      <c r="BV67" s="972"/>
      <c r="BW67" s="966"/>
      <c r="BX67" s="966"/>
      <c r="BY67" s="991"/>
      <c r="BZ67" s="991"/>
      <c r="CA67" s="991"/>
      <c r="CB67" s="966"/>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6"/>
      <c r="B68" s="106" t="s">
        <v>1432</v>
      </c>
      <c r="C68" s="107" t="s">
        <v>1432</v>
      </c>
      <c r="D68" s="108" t="s">
        <v>1432</v>
      </c>
      <c r="E68" s="109" t="s">
        <v>1432</v>
      </c>
      <c r="F68" s="110" t="s">
        <v>1432</v>
      </c>
      <c r="G68" s="106" t="s">
        <v>1432</v>
      </c>
      <c r="H68" s="929"/>
      <c r="I68" s="929"/>
      <c r="J68" s="929"/>
      <c r="K68" s="929"/>
      <c r="L68" s="929"/>
      <c r="M68" s="971"/>
      <c r="N68" s="929"/>
      <c r="O68" s="971"/>
      <c r="P68" s="972"/>
      <c r="Q68" s="935"/>
      <c r="R68" s="935"/>
      <c r="S68" s="935"/>
      <c r="T68" s="935"/>
      <c r="U68" s="935"/>
      <c r="V68" s="935"/>
      <c r="W68" s="972"/>
      <c r="X68" s="943"/>
      <c r="Y68" s="943"/>
      <c r="Z68" s="943"/>
      <c r="AA68" s="1038"/>
      <c r="AB68" s="943"/>
      <c r="AC68" s="943"/>
      <c r="AD68" s="943"/>
      <c r="AE68" s="943"/>
      <c r="AF68" s="943"/>
      <c r="AG68" s="943"/>
      <c r="AH68" s="972"/>
      <c r="AI68" s="945"/>
      <c r="AJ68" s="945"/>
      <c r="AK68" s="945"/>
      <c r="AL68" s="945"/>
      <c r="AM68" s="979"/>
      <c r="AN68" s="945"/>
      <c r="AO68" s="979"/>
      <c r="AP68" s="945"/>
      <c r="AQ68" s="945"/>
      <c r="AR68" s="979"/>
      <c r="AS68" s="945"/>
      <c r="AT68" s="979"/>
      <c r="AU68" s="945"/>
      <c r="AV68" s="945"/>
      <c r="AW68" s="945"/>
      <c r="AX68" s="972"/>
      <c r="AY68" s="954"/>
      <c r="AZ68" s="954"/>
      <c r="BA68" s="954"/>
      <c r="BB68" s="954"/>
      <c r="BC68" s="984"/>
      <c r="BD68" s="972"/>
      <c r="BE68" s="958"/>
      <c r="BF68" s="958"/>
      <c r="BG68" s="958"/>
      <c r="BH68" s="1026"/>
      <c r="BI68" s="958"/>
      <c r="BJ68" s="958"/>
      <c r="BK68" s="958"/>
      <c r="BL68" s="972"/>
      <c r="BM68" s="960"/>
      <c r="BN68" s="989"/>
      <c r="BO68" s="960"/>
      <c r="BP68" s="989"/>
      <c r="BQ68" s="960"/>
      <c r="BR68" s="960"/>
      <c r="BS68" s="989"/>
      <c r="BT68" s="960"/>
      <c r="BU68" s="960"/>
      <c r="BV68" s="972"/>
      <c r="BW68" s="966"/>
      <c r="BX68" s="966"/>
      <c r="BY68" s="991"/>
      <c r="BZ68" s="991"/>
      <c r="CA68" s="991"/>
      <c r="CB68" s="966"/>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1"/>
      <c r="B69" s="83" t="s">
        <v>1432</v>
      </c>
      <c r="C69" s="84" t="s">
        <v>1432</v>
      </c>
      <c r="D69" s="85" t="s">
        <v>1432</v>
      </c>
      <c r="E69" s="86" t="s">
        <v>1432</v>
      </c>
      <c r="F69" s="87" t="s">
        <v>1432</v>
      </c>
      <c r="G69" s="83" t="s">
        <v>1432</v>
      </c>
      <c r="H69" s="929"/>
      <c r="I69" s="929"/>
      <c r="J69" s="929"/>
      <c r="K69" s="929"/>
      <c r="L69" s="929"/>
      <c r="M69" s="971"/>
      <c r="N69" s="929"/>
      <c r="O69" s="971"/>
      <c r="P69" s="972"/>
      <c r="Q69" s="935"/>
      <c r="R69" s="935"/>
      <c r="S69" s="935"/>
      <c r="T69" s="935"/>
      <c r="U69" s="935"/>
      <c r="V69" s="935"/>
      <c r="W69" s="972"/>
      <c r="X69" s="943"/>
      <c r="Y69" s="943"/>
      <c r="Z69" s="943"/>
      <c r="AA69" s="1038"/>
      <c r="AB69" s="943"/>
      <c r="AC69" s="943"/>
      <c r="AD69" s="943"/>
      <c r="AE69" s="943"/>
      <c r="AF69" s="943"/>
      <c r="AG69" s="943"/>
      <c r="AH69" s="972"/>
      <c r="AI69" s="945"/>
      <c r="AJ69" s="945"/>
      <c r="AK69" s="945"/>
      <c r="AL69" s="945"/>
      <c r="AM69" s="979"/>
      <c r="AN69" s="945"/>
      <c r="AO69" s="979"/>
      <c r="AP69" s="945"/>
      <c r="AQ69" s="945"/>
      <c r="AR69" s="979"/>
      <c r="AS69" s="945"/>
      <c r="AT69" s="979"/>
      <c r="AU69" s="945"/>
      <c r="AV69" s="945"/>
      <c r="AW69" s="945"/>
      <c r="AX69" s="972"/>
      <c r="AY69" s="954"/>
      <c r="AZ69" s="954"/>
      <c r="BA69" s="954"/>
      <c r="BB69" s="954"/>
      <c r="BC69" s="984"/>
      <c r="BD69" s="972"/>
      <c r="BE69" s="958"/>
      <c r="BF69" s="958"/>
      <c r="BG69" s="958"/>
      <c r="BH69" s="1026"/>
      <c r="BI69" s="958"/>
      <c r="BJ69" s="958"/>
      <c r="BK69" s="958"/>
      <c r="BL69" s="972"/>
      <c r="BM69" s="960"/>
      <c r="BN69" s="989"/>
      <c r="BO69" s="960"/>
      <c r="BP69" s="989"/>
      <c r="BQ69" s="960"/>
      <c r="BR69" s="960"/>
      <c r="BS69" s="989"/>
      <c r="BT69" s="960"/>
      <c r="BU69" s="960"/>
      <c r="BV69" s="972"/>
      <c r="BW69" s="966"/>
      <c r="BX69" s="966"/>
      <c r="BY69" s="991"/>
      <c r="BZ69" s="991"/>
      <c r="CA69" s="991"/>
      <c r="CB69" s="966"/>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6"/>
      <c r="B70" s="106" t="s">
        <v>1432</v>
      </c>
      <c r="C70" s="107" t="s">
        <v>1432</v>
      </c>
      <c r="D70" s="108" t="s">
        <v>1432</v>
      </c>
      <c r="E70" s="109" t="s">
        <v>1432</v>
      </c>
      <c r="F70" s="110" t="s">
        <v>1432</v>
      </c>
      <c r="G70" s="106" t="s">
        <v>1432</v>
      </c>
      <c r="H70" s="929"/>
      <c r="I70" s="929"/>
      <c r="J70" s="929"/>
      <c r="K70" s="929"/>
      <c r="L70" s="929"/>
      <c r="M70" s="971"/>
      <c r="N70" s="929"/>
      <c r="O70" s="971"/>
      <c r="P70" s="972"/>
      <c r="Q70" s="935"/>
      <c r="R70" s="935"/>
      <c r="S70" s="935"/>
      <c r="T70" s="935"/>
      <c r="U70" s="935"/>
      <c r="V70" s="935"/>
      <c r="W70" s="972"/>
      <c r="X70" s="943"/>
      <c r="Y70" s="943"/>
      <c r="Z70" s="943"/>
      <c r="AA70" s="1038"/>
      <c r="AB70" s="943"/>
      <c r="AC70" s="943"/>
      <c r="AD70" s="943"/>
      <c r="AE70" s="943"/>
      <c r="AF70" s="943"/>
      <c r="AG70" s="943"/>
      <c r="AH70" s="972"/>
      <c r="AI70" s="945"/>
      <c r="AJ70" s="945"/>
      <c r="AK70" s="945"/>
      <c r="AL70" s="945"/>
      <c r="AM70" s="979"/>
      <c r="AN70" s="945"/>
      <c r="AO70" s="979"/>
      <c r="AP70" s="945"/>
      <c r="AQ70" s="945"/>
      <c r="AR70" s="979"/>
      <c r="AS70" s="945"/>
      <c r="AT70" s="979"/>
      <c r="AU70" s="945"/>
      <c r="AV70" s="945"/>
      <c r="AW70" s="945"/>
      <c r="AX70" s="972"/>
      <c r="AY70" s="954"/>
      <c r="AZ70" s="954"/>
      <c r="BA70" s="954"/>
      <c r="BB70" s="954"/>
      <c r="BC70" s="984"/>
      <c r="BD70" s="972"/>
      <c r="BE70" s="958"/>
      <c r="BF70" s="958"/>
      <c r="BG70" s="958"/>
      <c r="BH70" s="1026"/>
      <c r="BI70" s="958"/>
      <c r="BJ70" s="958"/>
      <c r="BK70" s="958"/>
      <c r="BL70" s="972"/>
      <c r="BM70" s="960"/>
      <c r="BN70" s="989"/>
      <c r="BO70" s="960"/>
      <c r="BP70" s="989"/>
      <c r="BQ70" s="960"/>
      <c r="BR70" s="960"/>
      <c r="BS70" s="989"/>
      <c r="BT70" s="960"/>
      <c r="BU70" s="960"/>
      <c r="BV70" s="972"/>
      <c r="BW70" s="966"/>
      <c r="BX70" s="966"/>
      <c r="BY70" s="991"/>
      <c r="BZ70" s="991"/>
      <c r="CA70" s="991"/>
      <c r="CB70" s="966"/>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1"/>
      <c r="B71" s="83" t="s">
        <v>1432</v>
      </c>
      <c r="C71" s="84" t="s">
        <v>1432</v>
      </c>
      <c r="D71" s="85" t="s">
        <v>1432</v>
      </c>
      <c r="E71" s="86" t="s">
        <v>1432</v>
      </c>
      <c r="F71" s="87" t="s">
        <v>1432</v>
      </c>
      <c r="G71" s="83" t="s">
        <v>1432</v>
      </c>
      <c r="H71" s="929"/>
      <c r="I71" s="929"/>
      <c r="J71" s="929"/>
      <c r="K71" s="929"/>
      <c r="L71" s="929"/>
      <c r="M71" s="971"/>
      <c r="N71" s="929"/>
      <c r="O71" s="971"/>
      <c r="P71" s="972"/>
      <c r="Q71" s="935"/>
      <c r="R71" s="935"/>
      <c r="S71" s="935"/>
      <c r="T71" s="935"/>
      <c r="U71" s="935"/>
      <c r="V71" s="935"/>
      <c r="W71" s="972"/>
      <c r="X71" s="943"/>
      <c r="Y71" s="943"/>
      <c r="Z71" s="943"/>
      <c r="AA71" s="1038"/>
      <c r="AB71" s="943"/>
      <c r="AC71" s="943"/>
      <c r="AD71" s="943"/>
      <c r="AE71" s="943"/>
      <c r="AF71" s="943"/>
      <c r="AG71" s="943"/>
      <c r="AH71" s="972"/>
      <c r="AI71" s="945"/>
      <c r="AJ71" s="945"/>
      <c r="AK71" s="945"/>
      <c r="AL71" s="945"/>
      <c r="AM71" s="979"/>
      <c r="AN71" s="945"/>
      <c r="AO71" s="979"/>
      <c r="AP71" s="945"/>
      <c r="AQ71" s="945"/>
      <c r="AR71" s="979"/>
      <c r="AS71" s="945"/>
      <c r="AT71" s="979"/>
      <c r="AU71" s="945"/>
      <c r="AV71" s="945"/>
      <c r="AW71" s="945"/>
      <c r="AX71" s="972"/>
      <c r="AY71" s="954"/>
      <c r="AZ71" s="954"/>
      <c r="BA71" s="954"/>
      <c r="BB71" s="954"/>
      <c r="BC71" s="984"/>
      <c r="BD71" s="972"/>
      <c r="BE71" s="958"/>
      <c r="BF71" s="958"/>
      <c r="BG71" s="958"/>
      <c r="BH71" s="1026"/>
      <c r="BI71" s="958"/>
      <c r="BJ71" s="958"/>
      <c r="BK71" s="958"/>
      <c r="BL71" s="972"/>
      <c r="BM71" s="960"/>
      <c r="BN71" s="989"/>
      <c r="BO71" s="960"/>
      <c r="BP71" s="989"/>
      <c r="BQ71" s="960"/>
      <c r="BR71" s="960"/>
      <c r="BS71" s="989"/>
      <c r="BT71" s="960"/>
      <c r="BU71" s="960"/>
      <c r="BV71" s="972"/>
      <c r="BW71" s="966"/>
      <c r="BX71" s="966"/>
      <c r="BY71" s="991"/>
      <c r="BZ71" s="991"/>
      <c r="CA71" s="991"/>
      <c r="CB71" s="966"/>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6"/>
      <c r="B72" s="106" t="s">
        <v>1432</v>
      </c>
      <c r="C72" s="107" t="s">
        <v>1432</v>
      </c>
      <c r="D72" s="108" t="s">
        <v>1432</v>
      </c>
      <c r="E72" s="109" t="s">
        <v>1432</v>
      </c>
      <c r="F72" s="110" t="s">
        <v>1432</v>
      </c>
      <c r="G72" s="106" t="s">
        <v>1432</v>
      </c>
      <c r="H72" s="929"/>
      <c r="I72" s="929"/>
      <c r="J72" s="929"/>
      <c r="K72" s="929"/>
      <c r="L72" s="929"/>
      <c r="M72" s="971"/>
      <c r="N72" s="929"/>
      <c r="O72" s="971"/>
      <c r="P72" s="972"/>
      <c r="Q72" s="935"/>
      <c r="R72" s="935"/>
      <c r="S72" s="935"/>
      <c r="T72" s="935"/>
      <c r="U72" s="935"/>
      <c r="V72" s="935"/>
      <c r="W72" s="972"/>
      <c r="X72" s="943"/>
      <c r="Y72" s="943"/>
      <c r="Z72" s="943"/>
      <c r="AA72" s="1038"/>
      <c r="AB72" s="943"/>
      <c r="AC72" s="943"/>
      <c r="AD72" s="943"/>
      <c r="AE72" s="943"/>
      <c r="AF72" s="943"/>
      <c r="AG72" s="943"/>
      <c r="AH72" s="972"/>
      <c r="AI72" s="945"/>
      <c r="AJ72" s="945"/>
      <c r="AK72" s="945"/>
      <c r="AL72" s="945"/>
      <c r="AM72" s="979"/>
      <c r="AN72" s="945"/>
      <c r="AO72" s="979"/>
      <c r="AP72" s="945"/>
      <c r="AQ72" s="945"/>
      <c r="AR72" s="979"/>
      <c r="AS72" s="945"/>
      <c r="AT72" s="979"/>
      <c r="AU72" s="945"/>
      <c r="AV72" s="945"/>
      <c r="AW72" s="945"/>
      <c r="AX72" s="972"/>
      <c r="AY72" s="954"/>
      <c r="AZ72" s="954"/>
      <c r="BA72" s="954"/>
      <c r="BB72" s="954"/>
      <c r="BC72" s="984"/>
      <c r="BD72" s="972"/>
      <c r="BE72" s="958"/>
      <c r="BF72" s="958"/>
      <c r="BG72" s="958"/>
      <c r="BH72" s="1026"/>
      <c r="BI72" s="958"/>
      <c r="BJ72" s="958"/>
      <c r="BK72" s="958"/>
      <c r="BL72" s="972"/>
      <c r="BM72" s="960"/>
      <c r="BN72" s="989"/>
      <c r="BO72" s="960"/>
      <c r="BP72" s="989"/>
      <c r="BQ72" s="960"/>
      <c r="BR72" s="960"/>
      <c r="BS72" s="989"/>
      <c r="BT72" s="960"/>
      <c r="BU72" s="960"/>
      <c r="BV72" s="972"/>
      <c r="BW72" s="966"/>
      <c r="BX72" s="966"/>
      <c r="BY72" s="991"/>
      <c r="BZ72" s="991"/>
      <c r="CA72" s="991"/>
      <c r="CB72" s="966"/>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1"/>
      <c r="B73" s="83" t="s">
        <v>1432</v>
      </c>
      <c r="C73" s="84" t="s">
        <v>1432</v>
      </c>
      <c r="D73" s="85" t="s">
        <v>1432</v>
      </c>
      <c r="E73" s="86" t="s">
        <v>1432</v>
      </c>
      <c r="F73" s="87" t="s">
        <v>1432</v>
      </c>
      <c r="G73" s="83" t="s">
        <v>1432</v>
      </c>
      <c r="H73" s="929"/>
      <c r="I73" s="929"/>
      <c r="J73" s="929"/>
      <c r="K73" s="929"/>
      <c r="L73" s="929"/>
      <c r="M73" s="971"/>
      <c r="N73" s="929"/>
      <c r="O73" s="971"/>
      <c r="P73" s="972"/>
      <c r="Q73" s="935"/>
      <c r="R73" s="935"/>
      <c r="S73" s="935"/>
      <c r="T73" s="935"/>
      <c r="U73" s="935"/>
      <c r="V73" s="935"/>
      <c r="W73" s="972"/>
      <c r="X73" s="943"/>
      <c r="Y73" s="943"/>
      <c r="Z73" s="943"/>
      <c r="AA73" s="1038"/>
      <c r="AB73" s="943"/>
      <c r="AC73" s="943"/>
      <c r="AD73" s="943"/>
      <c r="AE73" s="943"/>
      <c r="AF73" s="943"/>
      <c r="AG73" s="943"/>
      <c r="AH73" s="972"/>
      <c r="AI73" s="945"/>
      <c r="AJ73" s="945"/>
      <c r="AK73" s="945"/>
      <c r="AL73" s="945"/>
      <c r="AM73" s="979"/>
      <c r="AN73" s="945"/>
      <c r="AO73" s="979"/>
      <c r="AP73" s="945"/>
      <c r="AQ73" s="945"/>
      <c r="AR73" s="979"/>
      <c r="AS73" s="945"/>
      <c r="AT73" s="979"/>
      <c r="AU73" s="945"/>
      <c r="AV73" s="945"/>
      <c r="AW73" s="945"/>
      <c r="AX73" s="972"/>
      <c r="AY73" s="954"/>
      <c r="AZ73" s="954"/>
      <c r="BA73" s="954"/>
      <c r="BB73" s="954"/>
      <c r="BC73" s="984"/>
      <c r="BD73" s="972"/>
      <c r="BE73" s="958"/>
      <c r="BF73" s="958"/>
      <c r="BG73" s="958"/>
      <c r="BH73" s="1026"/>
      <c r="BI73" s="958"/>
      <c r="BJ73" s="958"/>
      <c r="BK73" s="958"/>
      <c r="BL73" s="972"/>
      <c r="BM73" s="960"/>
      <c r="BN73" s="989"/>
      <c r="BO73" s="960"/>
      <c r="BP73" s="989"/>
      <c r="BQ73" s="960"/>
      <c r="BR73" s="960"/>
      <c r="BS73" s="989"/>
      <c r="BT73" s="960"/>
      <c r="BU73" s="960"/>
      <c r="BV73" s="972"/>
      <c r="BW73" s="966"/>
      <c r="BX73" s="966"/>
      <c r="BY73" s="991"/>
      <c r="BZ73" s="991"/>
      <c r="CA73" s="991"/>
      <c r="CB73" s="966"/>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6"/>
      <c r="B74" s="106" t="s">
        <v>1432</v>
      </c>
      <c r="C74" s="107" t="s">
        <v>1432</v>
      </c>
      <c r="D74" s="108" t="s">
        <v>1432</v>
      </c>
      <c r="E74" s="109" t="s">
        <v>1432</v>
      </c>
      <c r="F74" s="110" t="s">
        <v>1432</v>
      </c>
      <c r="G74" s="106" t="s">
        <v>1432</v>
      </c>
      <c r="H74" s="929"/>
      <c r="I74" s="929"/>
      <c r="J74" s="929"/>
      <c r="K74" s="929"/>
      <c r="L74" s="929"/>
      <c r="M74" s="971"/>
      <c r="N74" s="929"/>
      <c r="O74" s="971"/>
      <c r="P74" s="972"/>
      <c r="Q74" s="935"/>
      <c r="R74" s="935"/>
      <c r="S74" s="935"/>
      <c r="T74" s="935"/>
      <c r="U74" s="935"/>
      <c r="V74" s="935"/>
      <c r="W74" s="972"/>
      <c r="X74" s="943"/>
      <c r="Y74" s="943"/>
      <c r="Z74" s="943"/>
      <c r="AA74" s="1038"/>
      <c r="AB74" s="943"/>
      <c r="AC74" s="943"/>
      <c r="AD74" s="943"/>
      <c r="AE74" s="943"/>
      <c r="AF74" s="943"/>
      <c r="AG74" s="943"/>
      <c r="AH74" s="972"/>
      <c r="AI74" s="945"/>
      <c r="AJ74" s="945"/>
      <c r="AK74" s="945"/>
      <c r="AL74" s="945"/>
      <c r="AM74" s="979"/>
      <c r="AN74" s="945"/>
      <c r="AO74" s="979"/>
      <c r="AP74" s="945"/>
      <c r="AQ74" s="945"/>
      <c r="AR74" s="979"/>
      <c r="AS74" s="945"/>
      <c r="AT74" s="979"/>
      <c r="AU74" s="945"/>
      <c r="AV74" s="945"/>
      <c r="AW74" s="945"/>
      <c r="AX74" s="972"/>
      <c r="AY74" s="954"/>
      <c r="AZ74" s="954"/>
      <c r="BA74" s="954"/>
      <c r="BB74" s="954"/>
      <c r="BC74" s="984"/>
      <c r="BD74" s="972"/>
      <c r="BE74" s="958"/>
      <c r="BF74" s="958"/>
      <c r="BG74" s="958"/>
      <c r="BH74" s="1026"/>
      <c r="BI74" s="958"/>
      <c r="BJ74" s="958"/>
      <c r="BK74" s="958"/>
      <c r="BL74" s="972"/>
      <c r="BM74" s="960"/>
      <c r="BN74" s="989"/>
      <c r="BO74" s="960"/>
      <c r="BP74" s="989"/>
      <c r="BQ74" s="960"/>
      <c r="BR74" s="960"/>
      <c r="BS74" s="989"/>
      <c r="BT74" s="960"/>
      <c r="BU74" s="960"/>
      <c r="BV74" s="972"/>
      <c r="BW74" s="966"/>
      <c r="BX74" s="966"/>
      <c r="BY74" s="991"/>
      <c r="BZ74" s="991"/>
      <c r="CA74" s="991"/>
      <c r="CB74" s="966"/>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1"/>
      <c r="B75" s="83" t="s">
        <v>1432</v>
      </c>
      <c r="C75" s="84" t="s">
        <v>1432</v>
      </c>
      <c r="D75" s="85" t="s">
        <v>1432</v>
      </c>
      <c r="E75" s="86" t="s">
        <v>1432</v>
      </c>
      <c r="F75" s="87" t="s">
        <v>1432</v>
      </c>
      <c r="G75" s="83" t="s">
        <v>1432</v>
      </c>
      <c r="H75" s="929"/>
      <c r="I75" s="929"/>
      <c r="J75" s="929"/>
      <c r="K75" s="929"/>
      <c r="L75" s="929"/>
      <c r="M75" s="971"/>
      <c r="N75" s="929"/>
      <c r="O75" s="971"/>
      <c r="P75" s="972"/>
      <c r="Q75" s="935"/>
      <c r="R75" s="935"/>
      <c r="S75" s="935"/>
      <c r="T75" s="935"/>
      <c r="U75" s="935"/>
      <c r="V75" s="935"/>
      <c r="W75" s="972"/>
      <c r="X75" s="943"/>
      <c r="Y75" s="943"/>
      <c r="Z75" s="943"/>
      <c r="AA75" s="1038"/>
      <c r="AB75" s="943"/>
      <c r="AC75" s="943"/>
      <c r="AD75" s="943"/>
      <c r="AE75" s="943"/>
      <c r="AF75" s="943"/>
      <c r="AG75" s="943"/>
      <c r="AH75" s="972"/>
      <c r="AI75" s="945"/>
      <c r="AJ75" s="945"/>
      <c r="AK75" s="945"/>
      <c r="AL75" s="945"/>
      <c r="AM75" s="979"/>
      <c r="AN75" s="945"/>
      <c r="AO75" s="979"/>
      <c r="AP75" s="945"/>
      <c r="AQ75" s="945"/>
      <c r="AR75" s="979"/>
      <c r="AS75" s="945"/>
      <c r="AT75" s="979"/>
      <c r="AU75" s="945"/>
      <c r="AV75" s="945"/>
      <c r="AW75" s="945"/>
      <c r="AX75" s="972"/>
      <c r="AY75" s="954"/>
      <c r="AZ75" s="954"/>
      <c r="BA75" s="954"/>
      <c r="BB75" s="954"/>
      <c r="BC75" s="984"/>
      <c r="BD75" s="972"/>
      <c r="BE75" s="958"/>
      <c r="BF75" s="958"/>
      <c r="BG75" s="958"/>
      <c r="BH75" s="1026"/>
      <c r="BI75" s="958"/>
      <c r="BJ75" s="958"/>
      <c r="BK75" s="958"/>
      <c r="BL75" s="972"/>
      <c r="BM75" s="960"/>
      <c r="BN75" s="989"/>
      <c r="BO75" s="960"/>
      <c r="BP75" s="989"/>
      <c r="BQ75" s="960"/>
      <c r="BR75" s="960"/>
      <c r="BS75" s="989"/>
      <c r="BT75" s="960"/>
      <c r="BU75" s="960"/>
      <c r="BV75" s="972"/>
      <c r="BW75" s="966"/>
      <c r="BX75" s="966"/>
      <c r="BY75" s="991"/>
      <c r="BZ75" s="991"/>
      <c r="CA75" s="991"/>
      <c r="CB75" s="966"/>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6"/>
      <c r="B76" s="106" t="s">
        <v>1432</v>
      </c>
      <c r="C76" s="107" t="s">
        <v>1432</v>
      </c>
      <c r="D76" s="108" t="s">
        <v>1432</v>
      </c>
      <c r="E76" s="109" t="s">
        <v>1432</v>
      </c>
      <c r="F76" s="110" t="s">
        <v>1432</v>
      </c>
      <c r="G76" s="106" t="s">
        <v>1432</v>
      </c>
      <c r="H76" s="929"/>
      <c r="I76" s="929"/>
      <c r="J76" s="929"/>
      <c r="K76" s="929"/>
      <c r="L76" s="929"/>
      <c r="M76" s="971"/>
      <c r="N76" s="929"/>
      <c r="O76" s="971"/>
      <c r="P76" s="972"/>
      <c r="Q76" s="935"/>
      <c r="R76" s="935"/>
      <c r="S76" s="935"/>
      <c r="T76" s="935"/>
      <c r="U76" s="935"/>
      <c r="V76" s="935"/>
      <c r="W76" s="972"/>
      <c r="X76" s="943"/>
      <c r="Y76" s="943"/>
      <c r="Z76" s="943"/>
      <c r="AA76" s="1038"/>
      <c r="AB76" s="943"/>
      <c r="AC76" s="943"/>
      <c r="AD76" s="943"/>
      <c r="AE76" s="943"/>
      <c r="AF76" s="943"/>
      <c r="AG76" s="943"/>
      <c r="AH76" s="972"/>
      <c r="AI76" s="945"/>
      <c r="AJ76" s="945"/>
      <c r="AK76" s="945"/>
      <c r="AL76" s="945"/>
      <c r="AM76" s="979"/>
      <c r="AN76" s="945"/>
      <c r="AO76" s="979"/>
      <c r="AP76" s="945"/>
      <c r="AQ76" s="945"/>
      <c r="AR76" s="979"/>
      <c r="AS76" s="945"/>
      <c r="AT76" s="979"/>
      <c r="AU76" s="945"/>
      <c r="AV76" s="945"/>
      <c r="AW76" s="945"/>
      <c r="AX76" s="972"/>
      <c r="AY76" s="954"/>
      <c r="AZ76" s="954"/>
      <c r="BA76" s="954"/>
      <c r="BB76" s="954"/>
      <c r="BC76" s="984"/>
      <c r="BD76" s="972"/>
      <c r="BE76" s="958"/>
      <c r="BF76" s="958"/>
      <c r="BG76" s="958"/>
      <c r="BH76" s="1026"/>
      <c r="BI76" s="958"/>
      <c r="BJ76" s="958"/>
      <c r="BK76" s="958"/>
      <c r="BL76" s="972"/>
      <c r="BM76" s="960"/>
      <c r="BN76" s="989"/>
      <c r="BO76" s="960"/>
      <c r="BP76" s="989"/>
      <c r="BQ76" s="960"/>
      <c r="BR76" s="960"/>
      <c r="BS76" s="989"/>
      <c r="BT76" s="960"/>
      <c r="BU76" s="960"/>
      <c r="BV76" s="972"/>
      <c r="BW76" s="966"/>
      <c r="BX76" s="966"/>
      <c r="BY76" s="991"/>
      <c r="BZ76" s="991"/>
      <c r="CA76" s="991"/>
      <c r="CB76" s="966"/>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1"/>
      <c r="B77" s="83" t="s">
        <v>1432</v>
      </c>
      <c r="C77" s="84" t="s">
        <v>1432</v>
      </c>
      <c r="D77" s="85" t="s">
        <v>1432</v>
      </c>
      <c r="E77" s="86" t="s">
        <v>1432</v>
      </c>
      <c r="F77" s="87" t="s">
        <v>1432</v>
      </c>
      <c r="G77" s="83" t="s">
        <v>1432</v>
      </c>
      <c r="H77" s="929"/>
      <c r="I77" s="929"/>
      <c r="J77" s="929"/>
      <c r="K77" s="929"/>
      <c r="L77" s="929"/>
      <c r="M77" s="971"/>
      <c r="N77" s="929"/>
      <c r="O77" s="971"/>
      <c r="P77" s="972"/>
      <c r="Q77" s="935"/>
      <c r="R77" s="935"/>
      <c r="S77" s="935"/>
      <c r="T77" s="935"/>
      <c r="U77" s="935"/>
      <c r="V77" s="935"/>
      <c r="W77" s="972"/>
      <c r="X77" s="943"/>
      <c r="Y77" s="943"/>
      <c r="Z77" s="943"/>
      <c r="AA77" s="1038"/>
      <c r="AB77" s="943"/>
      <c r="AC77" s="943"/>
      <c r="AD77" s="943"/>
      <c r="AE77" s="943"/>
      <c r="AF77" s="943"/>
      <c r="AG77" s="943"/>
      <c r="AH77" s="972"/>
      <c r="AI77" s="945"/>
      <c r="AJ77" s="945"/>
      <c r="AK77" s="945"/>
      <c r="AL77" s="945"/>
      <c r="AM77" s="979"/>
      <c r="AN77" s="945"/>
      <c r="AO77" s="979"/>
      <c r="AP77" s="945"/>
      <c r="AQ77" s="945"/>
      <c r="AR77" s="979"/>
      <c r="AS77" s="945"/>
      <c r="AT77" s="979"/>
      <c r="AU77" s="945"/>
      <c r="AV77" s="945"/>
      <c r="AW77" s="945"/>
      <c r="AX77" s="972"/>
      <c r="AY77" s="954"/>
      <c r="AZ77" s="954"/>
      <c r="BA77" s="954"/>
      <c r="BB77" s="954"/>
      <c r="BC77" s="984"/>
      <c r="BD77" s="972"/>
      <c r="BE77" s="958"/>
      <c r="BF77" s="958"/>
      <c r="BG77" s="958"/>
      <c r="BH77" s="1026"/>
      <c r="BI77" s="958"/>
      <c r="BJ77" s="958"/>
      <c r="BK77" s="958"/>
      <c r="BL77" s="972"/>
      <c r="BM77" s="960"/>
      <c r="BN77" s="989"/>
      <c r="BO77" s="960"/>
      <c r="BP77" s="989"/>
      <c r="BQ77" s="960"/>
      <c r="BR77" s="960"/>
      <c r="BS77" s="989"/>
      <c r="BT77" s="960"/>
      <c r="BU77" s="960"/>
      <c r="BV77" s="972"/>
      <c r="BW77" s="966"/>
      <c r="BX77" s="966"/>
      <c r="BY77" s="991"/>
      <c r="BZ77" s="991"/>
      <c r="CA77" s="991"/>
      <c r="CB77" s="966"/>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6"/>
      <c r="B78" s="106" t="s">
        <v>1432</v>
      </c>
      <c r="C78" s="107" t="s">
        <v>1432</v>
      </c>
      <c r="D78" s="108" t="s">
        <v>1432</v>
      </c>
      <c r="E78" s="109" t="s">
        <v>1432</v>
      </c>
      <c r="F78" s="110" t="s">
        <v>1432</v>
      </c>
      <c r="G78" s="106" t="s">
        <v>1432</v>
      </c>
      <c r="H78" s="929"/>
      <c r="I78" s="929"/>
      <c r="J78" s="929"/>
      <c r="K78" s="929"/>
      <c r="L78" s="929"/>
      <c r="M78" s="971"/>
      <c r="N78" s="929"/>
      <c r="O78" s="971"/>
      <c r="P78" s="972"/>
      <c r="Q78" s="935"/>
      <c r="R78" s="935"/>
      <c r="S78" s="935"/>
      <c r="T78" s="935"/>
      <c r="U78" s="935"/>
      <c r="V78" s="935"/>
      <c r="W78" s="972"/>
      <c r="X78" s="943"/>
      <c r="Y78" s="943"/>
      <c r="Z78" s="943"/>
      <c r="AA78" s="1038"/>
      <c r="AB78" s="943"/>
      <c r="AC78" s="943"/>
      <c r="AD78" s="943"/>
      <c r="AE78" s="943"/>
      <c r="AF78" s="943"/>
      <c r="AG78" s="943"/>
      <c r="AH78" s="972"/>
      <c r="AI78" s="945"/>
      <c r="AJ78" s="945"/>
      <c r="AK78" s="945"/>
      <c r="AL78" s="945"/>
      <c r="AM78" s="979"/>
      <c r="AN78" s="945"/>
      <c r="AO78" s="979"/>
      <c r="AP78" s="945"/>
      <c r="AQ78" s="945"/>
      <c r="AR78" s="979"/>
      <c r="AS78" s="945"/>
      <c r="AT78" s="979"/>
      <c r="AU78" s="945"/>
      <c r="AV78" s="945"/>
      <c r="AW78" s="945"/>
      <c r="AX78" s="972"/>
      <c r="AY78" s="954"/>
      <c r="AZ78" s="954"/>
      <c r="BA78" s="954"/>
      <c r="BB78" s="954"/>
      <c r="BC78" s="984"/>
      <c r="BD78" s="972"/>
      <c r="BE78" s="958"/>
      <c r="BF78" s="958"/>
      <c r="BG78" s="958"/>
      <c r="BH78" s="1026"/>
      <c r="BI78" s="958"/>
      <c r="BJ78" s="958"/>
      <c r="BK78" s="958"/>
      <c r="BL78" s="972"/>
      <c r="BM78" s="960"/>
      <c r="BN78" s="989"/>
      <c r="BO78" s="960"/>
      <c r="BP78" s="989"/>
      <c r="BQ78" s="960"/>
      <c r="BR78" s="960"/>
      <c r="BS78" s="989"/>
      <c r="BT78" s="960"/>
      <c r="BU78" s="960"/>
      <c r="BV78" s="972"/>
      <c r="BW78" s="966"/>
      <c r="BX78" s="966"/>
      <c r="BY78" s="991"/>
      <c r="BZ78" s="991"/>
      <c r="CA78" s="991"/>
      <c r="CB78" s="966"/>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1"/>
      <c r="B79" s="83" t="s">
        <v>1432</v>
      </c>
      <c r="C79" s="84" t="s">
        <v>1432</v>
      </c>
      <c r="D79" s="85" t="s">
        <v>1432</v>
      </c>
      <c r="E79" s="86" t="s">
        <v>1432</v>
      </c>
      <c r="F79" s="87" t="s">
        <v>1432</v>
      </c>
      <c r="G79" s="83" t="s">
        <v>1432</v>
      </c>
      <c r="H79" s="929"/>
      <c r="I79" s="929"/>
      <c r="J79" s="929"/>
      <c r="K79" s="929"/>
      <c r="L79" s="929"/>
      <c r="M79" s="971"/>
      <c r="N79" s="929"/>
      <c r="O79" s="971"/>
      <c r="P79" s="972"/>
      <c r="Q79" s="935"/>
      <c r="R79" s="935"/>
      <c r="S79" s="935"/>
      <c r="T79" s="935"/>
      <c r="U79" s="935"/>
      <c r="V79" s="935"/>
      <c r="W79" s="972"/>
      <c r="X79" s="943"/>
      <c r="Y79" s="943"/>
      <c r="Z79" s="943"/>
      <c r="AA79" s="1038"/>
      <c r="AB79" s="943"/>
      <c r="AC79" s="943"/>
      <c r="AD79" s="943"/>
      <c r="AE79" s="943"/>
      <c r="AF79" s="943"/>
      <c r="AG79" s="943"/>
      <c r="AH79" s="972"/>
      <c r="AI79" s="945"/>
      <c r="AJ79" s="945"/>
      <c r="AK79" s="945"/>
      <c r="AL79" s="945"/>
      <c r="AM79" s="979"/>
      <c r="AN79" s="945"/>
      <c r="AO79" s="979"/>
      <c r="AP79" s="945"/>
      <c r="AQ79" s="945"/>
      <c r="AR79" s="979"/>
      <c r="AS79" s="945"/>
      <c r="AT79" s="979"/>
      <c r="AU79" s="945"/>
      <c r="AV79" s="945"/>
      <c r="AW79" s="945"/>
      <c r="AX79" s="972"/>
      <c r="AY79" s="954"/>
      <c r="AZ79" s="954"/>
      <c r="BA79" s="954"/>
      <c r="BB79" s="954"/>
      <c r="BC79" s="984"/>
      <c r="BD79" s="972"/>
      <c r="BE79" s="958"/>
      <c r="BF79" s="958"/>
      <c r="BG79" s="958"/>
      <c r="BH79" s="1026"/>
      <c r="BI79" s="958"/>
      <c r="BJ79" s="958"/>
      <c r="BK79" s="958"/>
      <c r="BL79" s="972"/>
      <c r="BM79" s="960"/>
      <c r="BN79" s="989"/>
      <c r="BO79" s="960"/>
      <c r="BP79" s="989"/>
      <c r="BQ79" s="960"/>
      <c r="BR79" s="960"/>
      <c r="BS79" s="989"/>
      <c r="BT79" s="960"/>
      <c r="BU79" s="960"/>
      <c r="BV79" s="972"/>
      <c r="BW79" s="966"/>
      <c r="BX79" s="966"/>
      <c r="BY79" s="991"/>
      <c r="BZ79" s="991"/>
      <c r="CA79" s="991"/>
      <c r="CB79" s="966"/>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6"/>
      <c r="B80" s="106" t="s">
        <v>1432</v>
      </c>
      <c r="C80" s="107" t="s">
        <v>1432</v>
      </c>
      <c r="D80" s="108" t="s">
        <v>1432</v>
      </c>
      <c r="E80" s="109" t="s">
        <v>1432</v>
      </c>
      <c r="F80" s="110" t="s">
        <v>1432</v>
      </c>
      <c r="G80" s="106" t="s">
        <v>1432</v>
      </c>
      <c r="H80" s="929"/>
      <c r="I80" s="929"/>
      <c r="J80" s="929"/>
      <c r="K80" s="929"/>
      <c r="L80" s="929"/>
      <c r="M80" s="971"/>
      <c r="N80" s="929"/>
      <c r="O80" s="971"/>
      <c r="P80" s="972"/>
      <c r="Q80" s="935"/>
      <c r="R80" s="935"/>
      <c r="S80" s="935"/>
      <c r="T80" s="935"/>
      <c r="U80" s="935"/>
      <c r="V80" s="935"/>
      <c r="W80" s="972"/>
      <c r="X80" s="943"/>
      <c r="Y80" s="943"/>
      <c r="Z80" s="943"/>
      <c r="AA80" s="1038"/>
      <c r="AB80" s="943"/>
      <c r="AC80" s="943"/>
      <c r="AD80" s="943"/>
      <c r="AE80" s="943"/>
      <c r="AF80" s="943"/>
      <c r="AG80" s="943"/>
      <c r="AH80" s="972"/>
      <c r="AI80" s="945"/>
      <c r="AJ80" s="945"/>
      <c r="AK80" s="945"/>
      <c r="AL80" s="945"/>
      <c r="AM80" s="979"/>
      <c r="AN80" s="945"/>
      <c r="AO80" s="979"/>
      <c r="AP80" s="945"/>
      <c r="AQ80" s="945"/>
      <c r="AR80" s="979"/>
      <c r="AS80" s="945"/>
      <c r="AT80" s="979"/>
      <c r="AU80" s="945"/>
      <c r="AV80" s="945"/>
      <c r="AW80" s="945"/>
      <c r="AX80" s="972"/>
      <c r="AY80" s="954"/>
      <c r="AZ80" s="954"/>
      <c r="BA80" s="954"/>
      <c r="BB80" s="954"/>
      <c r="BC80" s="984"/>
      <c r="BD80" s="972"/>
      <c r="BE80" s="958"/>
      <c r="BF80" s="958"/>
      <c r="BG80" s="958"/>
      <c r="BH80" s="1026"/>
      <c r="BI80" s="958"/>
      <c r="BJ80" s="958"/>
      <c r="BK80" s="958"/>
      <c r="BL80" s="972"/>
      <c r="BM80" s="960"/>
      <c r="BN80" s="989"/>
      <c r="BO80" s="960"/>
      <c r="BP80" s="989"/>
      <c r="BQ80" s="960"/>
      <c r="BR80" s="960"/>
      <c r="BS80" s="989"/>
      <c r="BT80" s="960"/>
      <c r="BU80" s="960"/>
      <c r="BV80" s="972"/>
      <c r="BW80" s="966"/>
      <c r="BX80" s="966"/>
      <c r="BY80" s="991"/>
      <c r="BZ80" s="991"/>
      <c r="CA80" s="991"/>
      <c r="CB80" s="966"/>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1"/>
      <c r="B81" s="83" t="s">
        <v>1432</v>
      </c>
      <c r="C81" s="84" t="s">
        <v>1432</v>
      </c>
      <c r="D81" s="85" t="s">
        <v>1432</v>
      </c>
      <c r="E81" s="86" t="s">
        <v>1432</v>
      </c>
      <c r="F81" s="87" t="s">
        <v>1432</v>
      </c>
      <c r="G81" s="83" t="s">
        <v>1432</v>
      </c>
      <c r="H81" s="929"/>
      <c r="I81" s="929"/>
      <c r="J81" s="929"/>
      <c r="K81" s="929"/>
      <c r="L81" s="929"/>
      <c r="M81" s="971"/>
      <c r="N81" s="929"/>
      <c r="O81" s="971"/>
      <c r="P81" s="972"/>
      <c r="Q81" s="935"/>
      <c r="R81" s="935"/>
      <c r="S81" s="935"/>
      <c r="T81" s="935"/>
      <c r="U81" s="935"/>
      <c r="V81" s="935"/>
      <c r="W81" s="972"/>
      <c r="X81" s="943"/>
      <c r="Y81" s="943"/>
      <c r="Z81" s="943"/>
      <c r="AA81" s="1038"/>
      <c r="AB81" s="943"/>
      <c r="AC81" s="943"/>
      <c r="AD81" s="943"/>
      <c r="AE81" s="943"/>
      <c r="AF81" s="943"/>
      <c r="AG81" s="943"/>
      <c r="AH81" s="972"/>
      <c r="AI81" s="945"/>
      <c r="AJ81" s="945"/>
      <c r="AK81" s="945"/>
      <c r="AL81" s="945"/>
      <c r="AM81" s="979"/>
      <c r="AN81" s="945"/>
      <c r="AO81" s="979"/>
      <c r="AP81" s="945"/>
      <c r="AQ81" s="945"/>
      <c r="AR81" s="979"/>
      <c r="AS81" s="945"/>
      <c r="AT81" s="979"/>
      <c r="AU81" s="945"/>
      <c r="AV81" s="945"/>
      <c r="AW81" s="945"/>
      <c r="AX81" s="972"/>
      <c r="AY81" s="954"/>
      <c r="AZ81" s="954"/>
      <c r="BA81" s="954"/>
      <c r="BB81" s="954"/>
      <c r="BC81" s="984"/>
      <c r="BD81" s="972"/>
      <c r="BE81" s="958"/>
      <c r="BF81" s="958"/>
      <c r="BG81" s="958"/>
      <c r="BH81" s="1026"/>
      <c r="BI81" s="958"/>
      <c r="BJ81" s="958"/>
      <c r="BK81" s="958"/>
      <c r="BL81" s="972"/>
      <c r="BM81" s="960"/>
      <c r="BN81" s="989"/>
      <c r="BO81" s="960"/>
      <c r="BP81" s="989"/>
      <c r="BQ81" s="960"/>
      <c r="BR81" s="960"/>
      <c r="BS81" s="989"/>
      <c r="BT81" s="960"/>
      <c r="BU81" s="960"/>
      <c r="BV81" s="972"/>
      <c r="BW81" s="966"/>
      <c r="BX81" s="966"/>
      <c r="BY81" s="991"/>
      <c r="BZ81" s="991"/>
      <c r="CA81" s="991"/>
      <c r="CB81" s="966"/>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6"/>
      <c r="B82" s="106" t="s">
        <v>1432</v>
      </c>
      <c r="C82" s="107" t="s">
        <v>1432</v>
      </c>
      <c r="D82" s="108" t="s">
        <v>1432</v>
      </c>
      <c r="E82" s="109" t="s">
        <v>1432</v>
      </c>
      <c r="F82" s="110" t="s">
        <v>1432</v>
      </c>
      <c r="G82" s="106" t="s">
        <v>1432</v>
      </c>
      <c r="H82" s="929"/>
      <c r="I82" s="929"/>
      <c r="J82" s="929"/>
      <c r="K82" s="929"/>
      <c r="L82" s="929"/>
      <c r="M82" s="971"/>
      <c r="N82" s="929"/>
      <c r="O82" s="971"/>
      <c r="P82" s="972"/>
      <c r="Q82" s="935"/>
      <c r="R82" s="935"/>
      <c r="S82" s="935"/>
      <c r="T82" s="935"/>
      <c r="U82" s="935"/>
      <c r="V82" s="935"/>
      <c r="W82" s="972"/>
      <c r="X82" s="943"/>
      <c r="Y82" s="943"/>
      <c r="Z82" s="943"/>
      <c r="AA82" s="1038"/>
      <c r="AB82" s="943"/>
      <c r="AC82" s="943"/>
      <c r="AD82" s="943"/>
      <c r="AE82" s="943"/>
      <c r="AF82" s="943"/>
      <c r="AG82" s="943"/>
      <c r="AH82" s="972"/>
      <c r="AI82" s="945"/>
      <c r="AJ82" s="945"/>
      <c r="AK82" s="945"/>
      <c r="AL82" s="945"/>
      <c r="AM82" s="979"/>
      <c r="AN82" s="945"/>
      <c r="AO82" s="979"/>
      <c r="AP82" s="945"/>
      <c r="AQ82" s="945"/>
      <c r="AR82" s="979"/>
      <c r="AS82" s="945"/>
      <c r="AT82" s="979"/>
      <c r="AU82" s="945"/>
      <c r="AV82" s="945"/>
      <c r="AW82" s="945"/>
      <c r="AX82" s="972"/>
      <c r="AY82" s="954"/>
      <c r="AZ82" s="954"/>
      <c r="BA82" s="954"/>
      <c r="BB82" s="954"/>
      <c r="BC82" s="984"/>
      <c r="BD82" s="972"/>
      <c r="BE82" s="958"/>
      <c r="BF82" s="958"/>
      <c r="BG82" s="958"/>
      <c r="BH82" s="1026"/>
      <c r="BI82" s="958"/>
      <c r="BJ82" s="958"/>
      <c r="BK82" s="958"/>
      <c r="BL82" s="972"/>
      <c r="BM82" s="960"/>
      <c r="BN82" s="989"/>
      <c r="BO82" s="960"/>
      <c r="BP82" s="989"/>
      <c r="BQ82" s="960"/>
      <c r="BR82" s="960"/>
      <c r="BS82" s="989"/>
      <c r="BT82" s="960"/>
      <c r="BU82" s="960"/>
      <c r="BV82" s="972"/>
      <c r="BW82" s="966"/>
      <c r="BX82" s="966"/>
      <c r="BY82" s="991"/>
      <c r="BZ82" s="991"/>
      <c r="CA82" s="991"/>
      <c r="CB82" s="966"/>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1"/>
      <c r="B83" s="83" t="s">
        <v>1432</v>
      </c>
      <c r="C83" s="84" t="s">
        <v>1432</v>
      </c>
      <c r="D83" s="85" t="s">
        <v>1432</v>
      </c>
      <c r="E83" s="86" t="s">
        <v>1432</v>
      </c>
      <c r="F83" s="87" t="s">
        <v>1432</v>
      </c>
      <c r="G83" s="83" t="s">
        <v>1432</v>
      </c>
      <c r="H83" s="929"/>
      <c r="I83" s="929"/>
      <c r="J83" s="929"/>
      <c r="K83" s="929"/>
      <c r="L83" s="929"/>
      <c r="M83" s="971"/>
      <c r="N83" s="929"/>
      <c r="O83" s="971"/>
      <c r="P83" s="972"/>
      <c r="Q83" s="935"/>
      <c r="R83" s="935"/>
      <c r="S83" s="935"/>
      <c r="T83" s="935"/>
      <c r="U83" s="935"/>
      <c r="V83" s="935"/>
      <c r="W83" s="972"/>
      <c r="X83" s="943"/>
      <c r="Y83" s="943"/>
      <c r="Z83" s="943"/>
      <c r="AA83" s="1038"/>
      <c r="AB83" s="943"/>
      <c r="AC83" s="943"/>
      <c r="AD83" s="943"/>
      <c r="AE83" s="943"/>
      <c r="AF83" s="943"/>
      <c r="AG83" s="943"/>
      <c r="AH83" s="972"/>
      <c r="AI83" s="945"/>
      <c r="AJ83" s="945"/>
      <c r="AK83" s="945"/>
      <c r="AL83" s="945"/>
      <c r="AM83" s="979"/>
      <c r="AN83" s="945"/>
      <c r="AO83" s="979"/>
      <c r="AP83" s="945"/>
      <c r="AQ83" s="945"/>
      <c r="AR83" s="979"/>
      <c r="AS83" s="945"/>
      <c r="AT83" s="979"/>
      <c r="AU83" s="945"/>
      <c r="AV83" s="945"/>
      <c r="AW83" s="945"/>
      <c r="AX83" s="972"/>
      <c r="AY83" s="954"/>
      <c r="AZ83" s="954"/>
      <c r="BA83" s="954"/>
      <c r="BB83" s="954"/>
      <c r="BC83" s="984"/>
      <c r="BD83" s="972"/>
      <c r="BE83" s="958"/>
      <c r="BF83" s="958"/>
      <c r="BG83" s="958"/>
      <c r="BH83" s="1026"/>
      <c r="BI83" s="958"/>
      <c r="BJ83" s="958"/>
      <c r="BK83" s="958"/>
      <c r="BL83" s="972"/>
      <c r="BM83" s="960"/>
      <c r="BN83" s="989"/>
      <c r="BO83" s="960"/>
      <c r="BP83" s="989"/>
      <c r="BQ83" s="960"/>
      <c r="BR83" s="960"/>
      <c r="BS83" s="989"/>
      <c r="BT83" s="960"/>
      <c r="BU83" s="960"/>
      <c r="BV83" s="972"/>
      <c r="BW83" s="966"/>
      <c r="BX83" s="966"/>
      <c r="BY83" s="991"/>
      <c r="BZ83" s="991"/>
      <c r="CA83" s="991"/>
      <c r="CB83" s="966"/>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6"/>
      <c r="B84" s="106" t="s">
        <v>1432</v>
      </c>
      <c r="C84" s="107" t="s">
        <v>1432</v>
      </c>
      <c r="D84" s="108" t="s">
        <v>1432</v>
      </c>
      <c r="E84" s="109" t="s">
        <v>1432</v>
      </c>
      <c r="F84" s="110" t="s">
        <v>1432</v>
      </c>
      <c r="G84" s="106" t="s">
        <v>1432</v>
      </c>
      <c r="H84" s="929"/>
      <c r="I84" s="929"/>
      <c r="J84" s="929"/>
      <c r="K84" s="929"/>
      <c r="L84" s="929"/>
      <c r="M84" s="971"/>
      <c r="N84" s="929"/>
      <c r="O84" s="971"/>
      <c r="P84" s="972"/>
      <c r="Q84" s="935"/>
      <c r="R84" s="935"/>
      <c r="S84" s="935"/>
      <c r="T84" s="935"/>
      <c r="U84" s="935"/>
      <c r="V84" s="935"/>
      <c r="W84" s="972"/>
      <c r="X84" s="943"/>
      <c r="Y84" s="943"/>
      <c r="Z84" s="943"/>
      <c r="AA84" s="1038"/>
      <c r="AB84" s="943"/>
      <c r="AC84" s="943"/>
      <c r="AD84" s="943"/>
      <c r="AE84" s="943"/>
      <c r="AF84" s="943"/>
      <c r="AG84" s="943"/>
      <c r="AH84" s="972"/>
      <c r="AI84" s="945"/>
      <c r="AJ84" s="945"/>
      <c r="AK84" s="945"/>
      <c r="AL84" s="945"/>
      <c r="AM84" s="979"/>
      <c r="AN84" s="945"/>
      <c r="AO84" s="979"/>
      <c r="AP84" s="945"/>
      <c r="AQ84" s="945"/>
      <c r="AR84" s="979"/>
      <c r="AS84" s="945"/>
      <c r="AT84" s="979"/>
      <c r="AU84" s="945"/>
      <c r="AV84" s="945"/>
      <c r="AW84" s="945"/>
      <c r="AX84" s="972"/>
      <c r="AY84" s="954"/>
      <c r="AZ84" s="954"/>
      <c r="BA84" s="954"/>
      <c r="BB84" s="954"/>
      <c r="BC84" s="984"/>
      <c r="BD84" s="972"/>
      <c r="BE84" s="958"/>
      <c r="BF84" s="958"/>
      <c r="BG84" s="958"/>
      <c r="BH84" s="1026"/>
      <c r="BI84" s="958"/>
      <c r="BJ84" s="958"/>
      <c r="BK84" s="958"/>
      <c r="BL84" s="972"/>
      <c r="BM84" s="960"/>
      <c r="BN84" s="989"/>
      <c r="BO84" s="960"/>
      <c r="BP84" s="989"/>
      <c r="BQ84" s="960"/>
      <c r="BR84" s="960"/>
      <c r="BS84" s="989"/>
      <c r="BT84" s="960"/>
      <c r="BU84" s="960"/>
      <c r="BV84" s="972"/>
      <c r="BW84" s="966"/>
      <c r="BX84" s="966"/>
      <c r="BY84" s="991"/>
      <c r="BZ84" s="991"/>
      <c r="CA84" s="991"/>
      <c r="CB84" s="966"/>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1"/>
      <c r="B85" s="83" t="s">
        <v>1432</v>
      </c>
      <c r="C85" s="84" t="s">
        <v>1432</v>
      </c>
      <c r="D85" s="85" t="s">
        <v>1432</v>
      </c>
      <c r="E85" s="86" t="s">
        <v>1432</v>
      </c>
      <c r="F85" s="87" t="s">
        <v>1432</v>
      </c>
      <c r="G85" s="83" t="s">
        <v>1432</v>
      </c>
      <c r="H85" s="929"/>
      <c r="I85" s="929"/>
      <c r="J85" s="929"/>
      <c r="K85" s="929"/>
      <c r="L85" s="929"/>
      <c r="M85" s="971"/>
      <c r="N85" s="929"/>
      <c r="O85" s="971"/>
      <c r="P85" s="972"/>
      <c r="Q85" s="935"/>
      <c r="R85" s="935"/>
      <c r="S85" s="935"/>
      <c r="T85" s="935"/>
      <c r="U85" s="935"/>
      <c r="V85" s="935"/>
      <c r="W85" s="972"/>
      <c r="X85" s="943"/>
      <c r="Y85" s="943"/>
      <c r="Z85" s="943"/>
      <c r="AA85" s="1038"/>
      <c r="AB85" s="943"/>
      <c r="AC85" s="943"/>
      <c r="AD85" s="943"/>
      <c r="AE85" s="943"/>
      <c r="AF85" s="943"/>
      <c r="AG85" s="943"/>
      <c r="AH85" s="972"/>
      <c r="AI85" s="945"/>
      <c r="AJ85" s="945"/>
      <c r="AK85" s="945"/>
      <c r="AL85" s="945"/>
      <c r="AM85" s="979"/>
      <c r="AN85" s="945"/>
      <c r="AO85" s="979"/>
      <c r="AP85" s="945"/>
      <c r="AQ85" s="945"/>
      <c r="AR85" s="979"/>
      <c r="AS85" s="945"/>
      <c r="AT85" s="979"/>
      <c r="AU85" s="945"/>
      <c r="AV85" s="945"/>
      <c r="AW85" s="945"/>
      <c r="AX85" s="972"/>
      <c r="AY85" s="954"/>
      <c r="AZ85" s="954"/>
      <c r="BA85" s="954"/>
      <c r="BB85" s="954"/>
      <c r="BC85" s="984"/>
      <c r="BD85" s="972"/>
      <c r="BE85" s="958"/>
      <c r="BF85" s="958"/>
      <c r="BG85" s="958"/>
      <c r="BH85" s="1026"/>
      <c r="BI85" s="958"/>
      <c r="BJ85" s="958"/>
      <c r="BK85" s="958"/>
      <c r="BL85" s="972"/>
      <c r="BM85" s="960"/>
      <c r="BN85" s="989"/>
      <c r="BO85" s="960"/>
      <c r="BP85" s="989"/>
      <c r="BQ85" s="960"/>
      <c r="BR85" s="960"/>
      <c r="BS85" s="989"/>
      <c r="BT85" s="960"/>
      <c r="BU85" s="960"/>
      <c r="BV85" s="972"/>
      <c r="BW85" s="966"/>
      <c r="BX85" s="966"/>
      <c r="BY85" s="991"/>
      <c r="BZ85" s="991"/>
      <c r="CA85" s="991"/>
      <c r="CB85" s="966"/>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6"/>
      <c r="B86" s="106" t="s">
        <v>1432</v>
      </c>
      <c r="C86" s="107" t="s">
        <v>1432</v>
      </c>
      <c r="D86" s="108" t="s">
        <v>1432</v>
      </c>
      <c r="E86" s="109" t="s">
        <v>1432</v>
      </c>
      <c r="F86" s="110" t="s">
        <v>1432</v>
      </c>
      <c r="G86" s="106" t="s">
        <v>1432</v>
      </c>
      <c r="H86" s="929"/>
      <c r="I86" s="929"/>
      <c r="J86" s="929"/>
      <c r="K86" s="929"/>
      <c r="L86" s="929"/>
      <c r="M86" s="971"/>
      <c r="N86" s="929"/>
      <c r="O86" s="971"/>
      <c r="P86" s="972"/>
      <c r="Q86" s="935"/>
      <c r="R86" s="935"/>
      <c r="S86" s="935"/>
      <c r="T86" s="935"/>
      <c r="U86" s="935"/>
      <c r="V86" s="935"/>
      <c r="W86" s="972"/>
      <c r="X86" s="943"/>
      <c r="Y86" s="943"/>
      <c r="Z86" s="943"/>
      <c r="AA86" s="1038"/>
      <c r="AB86" s="943"/>
      <c r="AC86" s="943"/>
      <c r="AD86" s="943"/>
      <c r="AE86" s="943"/>
      <c r="AF86" s="943"/>
      <c r="AG86" s="943"/>
      <c r="AH86" s="972"/>
      <c r="AI86" s="945"/>
      <c r="AJ86" s="945"/>
      <c r="AK86" s="945"/>
      <c r="AL86" s="945"/>
      <c r="AM86" s="979"/>
      <c r="AN86" s="945"/>
      <c r="AO86" s="979"/>
      <c r="AP86" s="945"/>
      <c r="AQ86" s="945"/>
      <c r="AR86" s="979"/>
      <c r="AS86" s="945"/>
      <c r="AT86" s="979"/>
      <c r="AU86" s="945"/>
      <c r="AV86" s="945"/>
      <c r="AW86" s="945"/>
      <c r="AX86" s="972"/>
      <c r="AY86" s="954"/>
      <c r="AZ86" s="954"/>
      <c r="BA86" s="954"/>
      <c r="BB86" s="954"/>
      <c r="BC86" s="984"/>
      <c r="BD86" s="972"/>
      <c r="BE86" s="958"/>
      <c r="BF86" s="958"/>
      <c r="BG86" s="958"/>
      <c r="BH86" s="1026"/>
      <c r="BI86" s="958"/>
      <c r="BJ86" s="958"/>
      <c r="BK86" s="958"/>
      <c r="BL86" s="972"/>
      <c r="BM86" s="960"/>
      <c r="BN86" s="989"/>
      <c r="BO86" s="960"/>
      <c r="BP86" s="989"/>
      <c r="BQ86" s="960"/>
      <c r="BR86" s="960"/>
      <c r="BS86" s="989"/>
      <c r="BT86" s="960"/>
      <c r="BU86" s="960"/>
      <c r="BV86" s="972"/>
      <c r="BW86" s="966"/>
      <c r="BX86" s="966"/>
      <c r="BY86" s="991"/>
      <c r="BZ86" s="991"/>
      <c r="CA86" s="991"/>
      <c r="CB86" s="966"/>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1"/>
      <c r="B87" s="83" t="s">
        <v>1432</v>
      </c>
      <c r="C87" s="84" t="s">
        <v>1432</v>
      </c>
      <c r="D87" s="85" t="s">
        <v>1432</v>
      </c>
      <c r="E87" s="86" t="s">
        <v>1432</v>
      </c>
      <c r="F87" s="87" t="s">
        <v>1432</v>
      </c>
      <c r="G87" s="83" t="s">
        <v>1432</v>
      </c>
      <c r="H87" s="929"/>
      <c r="I87" s="929"/>
      <c r="J87" s="929"/>
      <c r="K87" s="929"/>
      <c r="L87" s="929"/>
      <c r="M87" s="971"/>
      <c r="N87" s="929"/>
      <c r="O87" s="971"/>
      <c r="P87" s="972"/>
      <c r="Q87" s="935"/>
      <c r="R87" s="935"/>
      <c r="S87" s="935"/>
      <c r="T87" s="935"/>
      <c r="U87" s="935"/>
      <c r="V87" s="935"/>
      <c r="W87" s="972"/>
      <c r="X87" s="943"/>
      <c r="Y87" s="943"/>
      <c r="Z87" s="943"/>
      <c r="AA87" s="1038"/>
      <c r="AB87" s="943"/>
      <c r="AC87" s="943"/>
      <c r="AD87" s="943"/>
      <c r="AE87" s="943"/>
      <c r="AF87" s="943"/>
      <c r="AG87" s="943"/>
      <c r="AH87" s="972"/>
      <c r="AI87" s="945"/>
      <c r="AJ87" s="945"/>
      <c r="AK87" s="945"/>
      <c r="AL87" s="945"/>
      <c r="AM87" s="979"/>
      <c r="AN87" s="945"/>
      <c r="AO87" s="979"/>
      <c r="AP87" s="945"/>
      <c r="AQ87" s="945"/>
      <c r="AR87" s="979"/>
      <c r="AS87" s="945"/>
      <c r="AT87" s="979"/>
      <c r="AU87" s="945"/>
      <c r="AV87" s="945"/>
      <c r="AW87" s="945"/>
      <c r="AX87" s="972"/>
      <c r="AY87" s="954"/>
      <c r="AZ87" s="954"/>
      <c r="BA87" s="954"/>
      <c r="BB87" s="954"/>
      <c r="BC87" s="984"/>
      <c r="BD87" s="972"/>
      <c r="BE87" s="958"/>
      <c r="BF87" s="958"/>
      <c r="BG87" s="958"/>
      <c r="BH87" s="1026"/>
      <c r="BI87" s="958"/>
      <c r="BJ87" s="958"/>
      <c r="BK87" s="958"/>
      <c r="BL87" s="972"/>
      <c r="BM87" s="960"/>
      <c r="BN87" s="989"/>
      <c r="BO87" s="960"/>
      <c r="BP87" s="989"/>
      <c r="BQ87" s="960"/>
      <c r="BR87" s="960"/>
      <c r="BS87" s="989"/>
      <c r="BT87" s="960"/>
      <c r="BU87" s="960"/>
      <c r="BV87" s="972"/>
      <c r="BW87" s="966"/>
      <c r="BX87" s="966"/>
      <c r="BY87" s="991"/>
      <c r="BZ87" s="991"/>
      <c r="CA87" s="991"/>
      <c r="CB87" s="966"/>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6"/>
      <c r="B88" s="106" t="s">
        <v>1432</v>
      </c>
      <c r="C88" s="107" t="s">
        <v>1432</v>
      </c>
      <c r="D88" s="108" t="s">
        <v>1432</v>
      </c>
      <c r="E88" s="109" t="s">
        <v>1432</v>
      </c>
      <c r="F88" s="110" t="s">
        <v>1432</v>
      </c>
      <c r="G88" s="106" t="s">
        <v>1432</v>
      </c>
      <c r="H88" s="929"/>
      <c r="I88" s="929"/>
      <c r="J88" s="929"/>
      <c r="K88" s="929"/>
      <c r="L88" s="929"/>
      <c r="M88" s="971"/>
      <c r="N88" s="929"/>
      <c r="O88" s="971"/>
      <c r="P88" s="972"/>
      <c r="Q88" s="935"/>
      <c r="R88" s="935"/>
      <c r="S88" s="935"/>
      <c r="T88" s="935"/>
      <c r="U88" s="935"/>
      <c r="V88" s="935"/>
      <c r="W88" s="972"/>
      <c r="X88" s="943"/>
      <c r="Y88" s="943"/>
      <c r="Z88" s="943"/>
      <c r="AA88" s="1038"/>
      <c r="AB88" s="943"/>
      <c r="AC88" s="943"/>
      <c r="AD88" s="943"/>
      <c r="AE88" s="943"/>
      <c r="AF88" s="943"/>
      <c r="AG88" s="943"/>
      <c r="AH88" s="972"/>
      <c r="AI88" s="945"/>
      <c r="AJ88" s="945"/>
      <c r="AK88" s="945"/>
      <c r="AL88" s="945"/>
      <c r="AM88" s="979"/>
      <c r="AN88" s="945"/>
      <c r="AO88" s="979"/>
      <c r="AP88" s="945"/>
      <c r="AQ88" s="945"/>
      <c r="AR88" s="979"/>
      <c r="AS88" s="945"/>
      <c r="AT88" s="979"/>
      <c r="AU88" s="945"/>
      <c r="AV88" s="945"/>
      <c r="AW88" s="945"/>
      <c r="AX88" s="972"/>
      <c r="AY88" s="954"/>
      <c r="AZ88" s="954"/>
      <c r="BA88" s="954"/>
      <c r="BB88" s="954"/>
      <c r="BC88" s="984"/>
      <c r="BD88" s="972"/>
      <c r="BE88" s="958"/>
      <c r="BF88" s="958"/>
      <c r="BG88" s="958"/>
      <c r="BH88" s="1026"/>
      <c r="BI88" s="958"/>
      <c r="BJ88" s="958"/>
      <c r="BK88" s="958"/>
      <c r="BL88" s="972"/>
      <c r="BM88" s="960"/>
      <c r="BN88" s="989"/>
      <c r="BO88" s="960"/>
      <c r="BP88" s="989"/>
      <c r="BQ88" s="960"/>
      <c r="BR88" s="960"/>
      <c r="BS88" s="989"/>
      <c r="BT88" s="960"/>
      <c r="BU88" s="960"/>
      <c r="BV88" s="972"/>
      <c r="BW88" s="966"/>
      <c r="BX88" s="966"/>
      <c r="BY88" s="991"/>
      <c r="BZ88" s="991"/>
      <c r="CA88" s="991"/>
      <c r="CB88" s="966"/>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1"/>
      <c r="B89" s="83" t="s">
        <v>1432</v>
      </c>
      <c r="C89" s="84" t="s">
        <v>1432</v>
      </c>
      <c r="D89" s="85" t="s">
        <v>1432</v>
      </c>
      <c r="E89" s="86" t="s">
        <v>1432</v>
      </c>
      <c r="F89" s="87" t="s">
        <v>1432</v>
      </c>
      <c r="G89" s="83" t="s">
        <v>1432</v>
      </c>
      <c r="H89" s="929"/>
      <c r="I89" s="929"/>
      <c r="J89" s="929"/>
      <c r="K89" s="929"/>
      <c r="L89" s="929"/>
      <c r="M89" s="971"/>
      <c r="N89" s="929"/>
      <c r="O89" s="971"/>
      <c r="P89" s="972"/>
      <c r="Q89" s="935"/>
      <c r="R89" s="935"/>
      <c r="S89" s="935"/>
      <c r="T89" s="935"/>
      <c r="U89" s="935"/>
      <c r="V89" s="935"/>
      <c r="W89" s="972"/>
      <c r="X89" s="943"/>
      <c r="Y89" s="943"/>
      <c r="Z89" s="943"/>
      <c r="AA89" s="1038"/>
      <c r="AB89" s="943"/>
      <c r="AC89" s="943"/>
      <c r="AD89" s="943"/>
      <c r="AE89" s="943"/>
      <c r="AF89" s="943"/>
      <c r="AG89" s="943"/>
      <c r="AH89" s="972"/>
      <c r="AI89" s="945"/>
      <c r="AJ89" s="945"/>
      <c r="AK89" s="945"/>
      <c r="AL89" s="945"/>
      <c r="AM89" s="979"/>
      <c r="AN89" s="945"/>
      <c r="AO89" s="979"/>
      <c r="AP89" s="945"/>
      <c r="AQ89" s="945"/>
      <c r="AR89" s="979"/>
      <c r="AS89" s="945"/>
      <c r="AT89" s="979"/>
      <c r="AU89" s="945"/>
      <c r="AV89" s="945"/>
      <c r="AW89" s="945"/>
      <c r="AX89" s="972"/>
      <c r="AY89" s="954"/>
      <c r="AZ89" s="954"/>
      <c r="BA89" s="954"/>
      <c r="BB89" s="954"/>
      <c r="BC89" s="984"/>
      <c r="BD89" s="972"/>
      <c r="BE89" s="958"/>
      <c r="BF89" s="958"/>
      <c r="BG89" s="958"/>
      <c r="BH89" s="1026"/>
      <c r="BI89" s="958"/>
      <c r="BJ89" s="958"/>
      <c r="BK89" s="958"/>
      <c r="BL89" s="972"/>
      <c r="BM89" s="960"/>
      <c r="BN89" s="989"/>
      <c r="BO89" s="960"/>
      <c r="BP89" s="989"/>
      <c r="BQ89" s="960"/>
      <c r="BR89" s="960"/>
      <c r="BS89" s="989"/>
      <c r="BT89" s="960"/>
      <c r="BU89" s="960"/>
      <c r="BV89" s="972"/>
      <c r="BW89" s="966"/>
      <c r="BX89" s="966"/>
      <c r="BY89" s="991"/>
      <c r="BZ89" s="991"/>
      <c r="CA89" s="991"/>
      <c r="CB89" s="966"/>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6"/>
      <c r="B90" s="106" t="s">
        <v>1432</v>
      </c>
      <c r="C90" s="107" t="s">
        <v>1432</v>
      </c>
      <c r="D90" s="108" t="s">
        <v>1432</v>
      </c>
      <c r="E90" s="109" t="s">
        <v>1432</v>
      </c>
      <c r="F90" s="110" t="s">
        <v>1432</v>
      </c>
      <c r="G90" s="106" t="s">
        <v>1432</v>
      </c>
      <c r="H90" s="929"/>
      <c r="I90" s="929"/>
      <c r="J90" s="929"/>
      <c r="K90" s="929"/>
      <c r="L90" s="929"/>
      <c r="M90" s="971"/>
      <c r="N90" s="929"/>
      <c r="O90" s="971"/>
      <c r="P90" s="972"/>
      <c r="Q90" s="935"/>
      <c r="R90" s="935"/>
      <c r="S90" s="935"/>
      <c r="T90" s="935"/>
      <c r="U90" s="935"/>
      <c r="V90" s="935"/>
      <c r="W90" s="972"/>
      <c r="X90" s="943"/>
      <c r="Y90" s="943"/>
      <c r="Z90" s="943"/>
      <c r="AA90" s="1038"/>
      <c r="AB90" s="943"/>
      <c r="AC90" s="943"/>
      <c r="AD90" s="943"/>
      <c r="AE90" s="943"/>
      <c r="AF90" s="943"/>
      <c r="AG90" s="943"/>
      <c r="AH90" s="972"/>
      <c r="AI90" s="945"/>
      <c r="AJ90" s="945"/>
      <c r="AK90" s="945"/>
      <c r="AL90" s="945"/>
      <c r="AM90" s="979"/>
      <c r="AN90" s="945"/>
      <c r="AO90" s="979"/>
      <c r="AP90" s="945"/>
      <c r="AQ90" s="945"/>
      <c r="AR90" s="979"/>
      <c r="AS90" s="945"/>
      <c r="AT90" s="979"/>
      <c r="AU90" s="945"/>
      <c r="AV90" s="945"/>
      <c r="AW90" s="945"/>
      <c r="AX90" s="972"/>
      <c r="AY90" s="954"/>
      <c r="AZ90" s="954"/>
      <c r="BA90" s="954"/>
      <c r="BB90" s="954"/>
      <c r="BC90" s="984"/>
      <c r="BD90" s="972"/>
      <c r="BE90" s="958"/>
      <c r="BF90" s="958"/>
      <c r="BG90" s="958"/>
      <c r="BH90" s="1026"/>
      <c r="BI90" s="958"/>
      <c r="BJ90" s="958"/>
      <c r="BK90" s="958"/>
      <c r="BL90" s="972"/>
      <c r="BM90" s="960"/>
      <c r="BN90" s="989"/>
      <c r="BO90" s="960"/>
      <c r="BP90" s="989"/>
      <c r="BQ90" s="960"/>
      <c r="BR90" s="960"/>
      <c r="BS90" s="989"/>
      <c r="BT90" s="960"/>
      <c r="BU90" s="960"/>
      <c r="BV90" s="972"/>
      <c r="BW90" s="966"/>
      <c r="BX90" s="966"/>
      <c r="BY90" s="991"/>
      <c r="BZ90" s="991"/>
      <c r="CA90" s="991"/>
      <c r="CB90" s="966"/>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1"/>
      <c r="B91" s="83" t="s">
        <v>1432</v>
      </c>
      <c r="C91" s="84" t="s">
        <v>1432</v>
      </c>
      <c r="D91" s="85" t="s">
        <v>1432</v>
      </c>
      <c r="E91" s="86" t="s">
        <v>1432</v>
      </c>
      <c r="F91" s="87" t="s">
        <v>1432</v>
      </c>
      <c r="G91" s="83" t="s">
        <v>1432</v>
      </c>
      <c r="H91" s="929"/>
      <c r="I91" s="929"/>
      <c r="J91" s="929"/>
      <c r="K91" s="929"/>
      <c r="L91" s="929"/>
      <c r="M91" s="971"/>
      <c r="N91" s="929"/>
      <c r="O91" s="971"/>
      <c r="P91" s="972"/>
      <c r="Q91" s="935"/>
      <c r="R91" s="935"/>
      <c r="S91" s="935"/>
      <c r="T91" s="935"/>
      <c r="U91" s="935"/>
      <c r="V91" s="935"/>
      <c r="W91" s="972"/>
      <c r="X91" s="943"/>
      <c r="Y91" s="943"/>
      <c r="Z91" s="943"/>
      <c r="AA91" s="1038"/>
      <c r="AB91" s="943"/>
      <c r="AC91" s="943"/>
      <c r="AD91" s="943"/>
      <c r="AE91" s="943"/>
      <c r="AF91" s="943"/>
      <c r="AG91" s="943"/>
      <c r="AH91" s="972"/>
      <c r="AI91" s="945"/>
      <c r="AJ91" s="945"/>
      <c r="AK91" s="945"/>
      <c r="AL91" s="945"/>
      <c r="AM91" s="979"/>
      <c r="AN91" s="945"/>
      <c r="AO91" s="979"/>
      <c r="AP91" s="945"/>
      <c r="AQ91" s="945"/>
      <c r="AR91" s="979"/>
      <c r="AS91" s="945"/>
      <c r="AT91" s="979"/>
      <c r="AU91" s="945"/>
      <c r="AV91" s="945"/>
      <c r="AW91" s="945"/>
      <c r="AX91" s="972"/>
      <c r="AY91" s="954"/>
      <c r="AZ91" s="954"/>
      <c r="BA91" s="954"/>
      <c r="BB91" s="954"/>
      <c r="BC91" s="984"/>
      <c r="BD91" s="972"/>
      <c r="BE91" s="958"/>
      <c r="BF91" s="958"/>
      <c r="BG91" s="958"/>
      <c r="BH91" s="1026"/>
      <c r="BI91" s="958"/>
      <c r="BJ91" s="958"/>
      <c r="BK91" s="958"/>
      <c r="BL91" s="972"/>
      <c r="BM91" s="960"/>
      <c r="BN91" s="989"/>
      <c r="BO91" s="960"/>
      <c r="BP91" s="989"/>
      <c r="BQ91" s="960"/>
      <c r="BR91" s="960"/>
      <c r="BS91" s="989"/>
      <c r="BT91" s="960"/>
      <c r="BU91" s="960"/>
      <c r="BV91" s="972"/>
      <c r="BW91" s="966"/>
      <c r="BX91" s="966"/>
      <c r="BY91" s="991"/>
      <c r="BZ91" s="991"/>
      <c r="CA91" s="991"/>
      <c r="CB91" s="966"/>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6"/>
      <c r="B92" s="106" t="s">
        <v>1432</v>
      </c>
      <c r="C92" s="107" t="s">
        <v>1432</v>
      </c>
      <c r="D92" s="108" t="s">
        <v>1432</v>
      </c>
      <c r="E92" s="109" t="s">
        <v>1432</v>
      </c>
      <c r="F92" s="110" t="s">
        <v>1432</v>
      </c>
      <c r="G92" s="106" t="s">
        <v>1432</v>
      </c>
      <c r="H92" s="929"/>
      <c r="I92" s="929"/>
      <c r="J92" s="929"/>
      <c r="K92" s="929"/>
      <c r="L92" s="929"/>
      <c r="M92" s="971"/>
      <c r="N92" s="929"/>
      <c r="O92" s="971"/>
      <c r="P92" s="972"/>
      <c r="Q92" s="935"/>
      <c r="R92" s="935"/>
      <c r="S92" s="935"/>
      <c r="T92" s="935"/>
      <c r="U92" s="935"/>
      <c r="V92" s="935"/>
      <c r="W92" s="972"/>
      <c r="X92" s="943"/>
      <c r="Y92" s="943"/>
      <c r="Z92" s="943"/>
      <c r="AA92" s="1038"/>
      <c r="AB92" s="943"/>
      <c r="AC92" s="943"/>
      <c r="AD92" s="943"/>
      <c r="AE92" s="943"/>
      <c r="AF92" s="943"/>
      <c r="AG92" s="943"/>
      <c r="AH92" s="972"/>
      <c r="AI92" s="945"/>
      <c r="AJ92" s="945"/>
      <c r="AK92" s="945"/>
      <c r="AL92" s="945"/>
      <c r="AM92" s="979"/>
      <c r="AN92" s="945"/>
      <c r="AO92" s="979"/>
      <c r="AP92" s="945"/>
      <c r="AQ92" s="945"/>
      <c r="AR92" s="979"/>
      <c r="AS92" s="945"/>
      <c r="AT92" s="979"/>
      <c r="AU92" s="945"/>
      <c r="AV92" s="945"/>
      <c r="AW92" s="945"/>
      <c r="AX92" s="972"/>
      <c r="AY92" s="954"/>
      <c r="AZ92" s="954"/>
      <c r="BA92" s="954"/>
      <c r="BB92" s="954"/>
      <c r="BC92" s="984"/>
      <c r="BD92" s="972"/>
      <c r="BE92" s="958"/>
      <c r="BF92" s="958"/>
      <c r="BG92" s="958"/>
      <c r="BH92" s="1026"/>
      <c r="BI92" s="958"/>
      <c r="BJ92" s="958"/>
      <c r="BK92" s="958"/>
      <c r="BL92" s="972"/>
      <c r="BM92" s="960"/>
      <c r="BN92" s="989"/>
      <c r="BO92" s="960"/>
      <c r="BP92" s="989"/>
      <c r="BQ92" s="960"/>
      <c r="BR92" s="960"/>
      <c r="BS92" s="989"/>
      <c r="BT92" s="960"/>
      <c r="BU92" s="960"/>
      <c r="BV92" s="972"/>
      <c r="BW92" s="966"/>
      <c r="BX92" s="966"/>
      <c r="BY92" s="991"/>
      <c r="BZ92" s="991"/>
      <c r="CA92" s="991"/>
      <c r="CB92" s="966"/>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1"/>
      <c r="B93" s="83" t="s">
        <v>1432</v>
      </c>
      <c r="C93" s="84" t="s">
        <v>1432</v>
      </c>
      <c r="D93" s="85" t="s">
        <v>1432</v>
      </c>
      <c r="E93" s="86" t="s">
        <v>1432</v>
      </c>
      <c r="F93" s="87" t="s">
        <v>1432</v>
      </c>
      <c r="G93" s="83" t="s">
        <v>1432</v>
      </c>
      <c r="H93" s="929"/>
      <c r="I93" s="929"/>
      <c r="J93" s="929"/>
      <c r="K93" s="929"/>
      <c r="L93" s="929"/>
      <c r="M93" s="971"/>
      <c r="N93" s="929"/>
      <c r="O93" s="971"/>
      <c r="P93" s="972"/>
      <c r="Q93" s="935"/>
      <c r="R93" s="935"/>
      <c r="S93" s="935"/>
      <c r="T93" s="935"/>
      <c r="U93" s="935"/>
      <c r="V93" s="935"/>
      <c r="W93" s="972"/>
      <c r="X93" s="943"/>
      <c r="Y93" s="943"/>
      <c r="Z93" s="943"/>
      <c r="AA93" s="1038"/>
      <c r="AB93" s="943"/>
      <c r="AC93" s="943"/>
      <c r="AD93" s="943"/>
      <c r="AE93" s="943"/>
      <c r="AF93" s="943"/>
      <c r="AG93" s="943"/>
      <c r="AH93" s="972"/>
      <c r="AI93" s="945"/>
      <c r="AJ93" s="945"/>
      <c r="AK93" s="945"/>
      <c r="AL93" s="945"/>
      <c r="AM93" s="979"/>
      <c r="AN93" s="945"/>
      <c r="AO93" s="979"/>
      <c r="AP93" s="945"/>
      <c r="AQ93" s="945"/>
      <c r="AR93" s="979"/>
      <c r="AS93" s="945"/>
      <c r="AT93" s="979"/>
      <c r="AU93" s="945"/>
      <c r="AV93" s="945"/>
      <c r="AW93" s="945"/>
      <c r="AX93" s="972"/>
      <c r="AY93" s="954"/>
      <c r="AZ93" s="954"/>
      <c r="BA93" s="954"/>
      <c r="BB93" s="954"/>
      <c r="BC93" s="984"/>
      <c r="BD93" s="972"/>
      <c r="BE93" s="958"/>
      <c r="BF93" s="958"/>
      <c r="BG93" s="958"/>
      <c r="BH93" s="1026"/>
      <c r="BI93" s="958"/>
      <c r="BJ93" s="958"/>
      <c r="BK93" s="958"/>
      <c r="BL93" s="972"/>
      <c r="BM93" s="960"/>
      <c r="BN93" s="989"/>
      <c r="BO93" s="960"/>
      <c r="BP93" s="989"/>
      <c r="BQ93" s="960"/>
      <c r="BR93" s="960"/>
      <c r="BS93" s="989"/>
      <c r="BT93" s="960"/>
      <c r="BU93" s="960"/>
      <c r="BV93" s="972"/>
      <c r="BW93" s="966"/>
      <c r="BX93" s="966"/>
      <c r="BY93" s="991"/>
      <c r="BZ93" s="991"/>
      <c r="CA93" s="991"/>
      <c r="CB93" s="966"/>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6"/>
      <c r="B94" s="106" t="s">
        <v>1432</v>
      </c>
      <c r="C94" s="107" t="s">
        <v>1432</v>
      </c>
      <c r="D94" s="108" t="s">
        <v>1432</v>
      </c>
      <c r="E94" s="109" t="s">
        <v>1432</v>
      </c>
      <c r="F94" s="110" t="s">
        <v>1432</v>
      </c>
      <c r="G94" s="106" t="s">
        <v>1432</v>
      </c>
      <c r="H94" s="929"/>
      <c r="I94" s="929"/>
      <c r="J94" s="929"/>
      <c r="K94" s="929"/>
      <c r="L94" s="929"/>
      <c r="M94" s="971"/>
      <c r="N94" s="929"/>
      <c r="O94" s="971"/>
      <c r="P94" s="972"/>
      <c r="Q94" s="935"/>
      <c r="R94" s="935"/>
      <c r="S94" s="935"/>
      <c r="T94" s="935"/>
      <c r="U94" s="935"/>
      <c r="V94" s="935"/>
      <c r="W94" s="972"/>
      <c r="X94" s="943"/>
      <c r="Y94" s="943"/>
      <c r="Z94" s="943"/>
      <c r="AA94" s="1038"/>
      <c r="AB94" s="943"/>
      <c r="AC94" s="943"/>
      <c r="AD94" s="943"/>
      <c r="AE94" s="943"/>
      <c r="AF94" s="943"/>
      <c r="AG94" s="943"/>
      <c r="AH94" s="972"/>
      <c r="AI94" s="945"/>
      <c r="AJ94" s="945"/>
      <c r="AK94" s="945"/>
      <c r="AL94" s="945"/>
      <c r="AM94" s="979"/>
      <c r="AN94" s="945"/>
      <c r="AO94" s="979"/>
      <c r="AP94" s="945"/>
      <c r="AQ94" s="945"/>
      <c r="AR94" s="979"/>
      <c r="AS94" s="945"/>
      <c r="AT94" s="979"/>
      <c r="AU94" s="945"/>
      <c r="AV94" s="945"/>
      <c r="AW94" s="945"/>
      <c r="AX94" s="972"/>
      <c r="AY94" s="954"/>
      <c r="AZ94" s="954"/>
      <c r="BA94" s="954"/>
      <c r="BB94" s="954"/>
      <c r="BC94" s="984"/>
      <c r="BD94" s="972"/>
      <c r="BE94" s="958"/>
      <c r="BF94" s="958"/>
      <c r="BG94" s="958"/>
      <c r="BH94" s="1026"/>
      <c r="BI94" s="958"/>
      <c r="BJ94" s="958"/>
      <c r="BK94" s="958"/>
      <c r="BL94" s="972"/>
      <c r="BM94" s="960"/>
      <c r="BN94" s="989"/>
      <c r="BO94" s="960"/>
      <c r="BP94" s="989"/>
      <c r="BQ94" s="960"/>
      <c r="BR94" s="960"/>
      <c r="BS94" s="989"/>
      <c r="BT94" s="960"/>
      <c r="BU94" s="960"/>
      <c r="BV94" s="972"/>
      <c r="BW94" s="966"/>
      <c r="BX94" s="966"/>
      <c r="BY94" s="991"/>
      <c r="BZ94" s="991"/>
      <c r="CA94" s="991"/>
      <c r="CB94" s="966"/>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1"/>
      <c r="B95" s="83" t="s">
        <v>1432</v>
      </c>
      <c r="C95" s="84" t="s">
        <v>1432</v>
      </c>
      <c r="D95" s="85" t="s">
        <v>1432</v>
      </c>
      <c r="E95" s="86" t="s">
        <v>1432</v>
      </c>
      <c r="F95" s="87" t="s">
        <v>1432</v>
      </c>
      <c r="G95" s="83" t="s">
        <v>1432</v>
      </c>
      <c r="H95" s="929"/>
      <c r="I95" s="929"/>
      <c r="J95" s="929"/>
      <c r="K95" s="929"/>
      <c r="L95" s="929"/>
      <c r="M95" s="971"/>
      <c r="N95" s="929"/>
      <c r="O95" s="971"/>
      <c r="P95" s="972"/>
      <c r="Q95" s="935"/>
      <c r="R95" s="935"/>
      <c r="S95" s="935"/>
      <c r="T95" s="935"/>
      <c r="U95" s="935"/>
      <c r="V95" s="935"/>
      <c r="W95" s="972"/>
      <c r="X95" s="943"/>
      <c r="Y95" s="943"/>
      <c r="Z95" s="943"/>
      <c r="AA95" s="1038"/>
      <c r="AB95" s="943"/>
      <c r="AC95" s="943"/>
      <c r="AD95" s="943"/>
      <c r="AE95" s="943"/>
      <c r="AF95" s="943"/>
      <c r="AG95" s="943"/>
      <c r="AH95" s="972"/>
      <c r="AI95" s="945"/>
      <c r="AJ95" s="945"/>
      <c r="AK95" s="945"/>
      <c r="AL95" s="945"/>
      <c r="AM95" s="979"/>
      <c r="AN95" s="945"/>
      <c r="AO95" s="979"/>
      <c r="AP95" s="945"/>
      <c r="AQ95" s="945"/>
      <c r="AR95" s="979"/>
      <c r="AS95" s="945"/>
      <c r="AT95" s="979"/>
      <c r="AU95" s="945"/>
      <c r="AV95" s="945"/>
      <c r="AW95" s="945"/>
      <c r="AX95" s="972"/>
      <c r="AY95" s="954"/>
      <c r="AZ95" s="954"/>
      <c r="BA95" s="954"/>
      <c r="BB95" s="954"/>
      <c r="BC95" s="984"/>
      <c r="BD95" s="972"/>
      <c r="BE95" s="958"/>
      <c r="BF95" s="958"/>
      <c r="BG95" s="958"/>
      <c r="BH95" s="1026"/>
      <c r="BI95" s="958"/>
      <c r="BJ95" s="958"/>
      <c r="BK95" s="958"/>
      <c r="BL95" s="972"/>
      <c r="BM95" s="960"/>
      <c r="BN95" s="989"/>
      <c r="BO95" s="960"/>
      <c r="BP95" s="989"/>
      <c r="BQ95" s="960"/>
      <c r="BR95" s="960"/>
      <c r="BS95" s="989"/>
      <c r="BT95" s="960"/>
      <c r="BU95" s="960"/>
      <c r="BV95" s="972"/>
      <c r="BW95" s="966"/>
      <c r="BX95" s="966"/>
      <c r="BY95" s="991"/>
      <c r="BZ95" s="991"/>
      <c r="CA95" s="991"/>
      <c r="CB95" s="966"/>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6"/>
      <c r="B96" s="106" t="s">
        <v>1432</v>
      </c>
      <c r="C96" s="107" t="s">
        <v>1432</v>
      </c>
      <c r="D96" s="108" t="s">
        <v>1432</v>
      </c>
      <c r="E96" s="109" t="s">
        <v>1432</v>
      </c>
      <c r="F96" s="110" t="s">
        <v>1432</v>
      </c>
      <c r="G96" s="106" t="s">
        <v>1432</v>
      </c>
      <c r="H96" s="929"/>
      <c r="I96" s="929"/>
      <c r="J96" s="929"/>
      <c r="K96" s="929"/>
      <c r="L96" s="929"/>
      <c r="M96" s="971"/>
      <c r="N96" s="929"/>
      <c r="O96" s="971"/>
      <c r="P96" s="972"/>
      <c r="Q96" s="935"/>
      <c r="R96" s="935"/>
      <c r="S96" s="935"/>
      <c r="T96" s="935"/>
      <c r="U96" s="935"/>
      <c r="V96" s="935"/>
      <c r="W96" s="972"/>
      <c r="X96" s="943"/>
      <c r="Y96" s="943"/>
      <c r="Z96" s="943"/>
      <c r="AA96" s="1038"/>
      <c r="AB96" s="943"/>
      <c r="AC96" s="943"/>
      <c r="AD96" s="943"/>
      <c r="AE96" s="943"/>
      <c r="AF96" s="943"/>
      <c r="AG96" s="943"/>
      <c r="AH96" s="972"/>
      <c r="AI96" s="945"/>
      <c r="AJ96" s="945"/>
      <c r="AK96" s="945"/>
      <c r="AL96" s="945"/>
      <c r="AM96" s="979"/>
      <c r="AN96" s="945"/>
      <c r="AO96" s="979"/>
      <c r="AP96" s="945"/>
      <c r="AQ96" s="945"/>
      <c r="AR96" s="979"/>
      <c r="AS96" s="945"/>
      <c r="AT96" s="979"/>
      <c r="AU96" s="945"/>
      <c r="AV96" s="945"/>
      <c r="AW96" s="945"/>
      <c r="AX96" s="972"/>
      <c r="AY96" s="954"/>
      <c r="AZ96" s="954"/>
      <c r="BA96" s="954"/>
      <c r="BB96" s="954"/>
      <c r="BC96" s="984"/>
      <c r="BD96" s="972"/>
      <c r="BE96" s="958"/>
      <c r="BF96" s="958"/>
      <c r="BG96" s="958"/>
      <c r="BH96" s="1026"/>
      <c r="BI96" s="958"/>
      <c r="BJ96" s="958"/>
      <c r="BK96" s="958"/>
      <c r="BL96" s="972"/>
      <c r="BM96" s="960"/>
      <c r="BN96" s="989"/>
      <c r="BO96" s="960"/>
      <c r="BP96" s="989"/>
      <c r="BQ96" s="960"/>
      <c r="BR96" s="960"/>
      <c r="BS96" s="989"/>
      <c r="BT96" s="960"/>
      <c r="BU96" s="960"/>
      <c r="BV96" s="972"/>
      <c r="BW96" s="966"/>
      <c r="BX96" s="966"/>
      <c r="BY96" s="991"/>
      <c r="BZ96" s="991"/>
      <c r="CA96" s="991"/>
      <c r="CB96" s="966"/>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1"/>
      <c r="B97" s="83" t="s">
        <v>1432</v>
      </c>
      <c r="C97" s="84" t="s">
        <v>1432</v>
      </c>
      <c r="D97" s="85" t="s">
        <v>1432</v>
      </c>
      <c r="E97" s="86" t="s">
        <v>1432</v>
      </c>
      <c r="F97" s="87" t="s">
        <v>1432</v>
      </c>
      <c r="G97" s="83" t="s">
        <v>1432</v>
      </c>
      <c r="H97" s="929"/>
      <c r="I97" s="929"/>
      <c r="J97" s="929"/>
      <c r="K97" s="929"/>
      <c r="L97" s="929"/>
      <c r="M97" s="971"/>
      <c r="N97" s="929"/>
      <c r="O97" s="971"/>
      <c r="P97" s="972"/>
      <c r="Q97" s="935"/>
      <c r="R97" s="935"/>
      <c r="S97" s="935"/>
      <c r="T97" s="935"/>
      <c r="U97" s="935"/>
      <c r="V97" s="935"/>
      <c r="W97" s="972"/>
      <c r="X97" s="943"/>
      <c r="Y97" s="943"/>
      <c r="Z97" s="943"/>
      <c r="AA97" s="1038"/>
      <c r="AB97" s="943"/>
      <c r="AC97" s="943"/>
      <c r="AD97" s="943"/>
      <c r="AE97" s="943"/>
      <c r="AF97" s="943"/>
      <c r="AG97" s="943"/>
      <c r="AH97" s="972"/>
      <c r="AI97" s="945"/>
      <c r="AJ97" s="945"/>
      <c r="AK97" s="945"/>
      <c r="AL97" s="945"/>
      <c r="AM97" s="979"/>
      <c r="AN97" s="945"/>
      <c r="AO97" s="979"/>
      <c r="AP97" s="945"/>
      <c r="AQ97" s="945"/>
      <c r="AR97" s="979"/>
      <c r="AS97" s="945"/>
      <c r="AT97" s="979"/>
      <c r="AU97" s="945"/>
      <c r="AV97" s="945"/>
      <c r="AW97" s="945"/>
      <c r="AX97" s="972"/>
      <c r="AY97" s="954"/>
      <c r="AZ97" s="954"/>
      <c r="BA97" s="954"/>
      <c r="BB97" s="954"/>
      <c r="BC97" s="984"/>
      <c r="BD97" s="972"/>
      <c r="BE97" s="958"/>
      <c r="BF97" s="958"/>
      <c r="BG97" s="958"/>
      <c r="BH97" s="1026"/>
      <c r="BI97" s="958"/>
      <c r="BJ97" s="958"/>
      <c r="BK97" s="958"/>
      <c r="BL97" s="972"/>
      <c r="BM97" s="960"/>
      <c r="BN97" s="989"/>
      <c r="BO97" s="960"/>
      <c r="BP97" s="989"/>
      <c r="BQ97" s="960"/>
      <c r="BR97" s="960"/>
      <c r="BS97" s="989"/>
      <c r="BT97" s="960"/>
      <c r="BU97" s="960"/>
      <c r="BV97" s="972"/>
      <c r="BW97" s="966"/>
      <c r="BX97" s="966"/>
      <c r="BY97" s="991"/>
      <c r="BZ97" s="991"/>
      <c r="CA97" s="991"/>
      <c r="CB97" s="966"/>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6"/>
      <c r="B98" s="106" t="s">
        <v>1432</v>
      </c>
      <c r="C98" s="107" t="s">
        <v>1432</v>
      </c>
      <c r="D98" s="108" t="s">
        <v>1432</v>
      </c>
      <c r="E98" s="109" t="s">
        <v>1432</v>
      </c>
      <c r="F98" s="110" t="s">
        <v>1432</v>
      </c>
      <c r="G98" s="106" t="s">
        <v>1432</v>
      </c>
      <c r="H98" s="929"/>
      <c r="I98" s="929"/>
      <c r="J98" s="929"/>
      <c r="K98" s="929"/>
      <c r="L98" s="929"/>
      <c r="M98" s="971"/>
      <c r="N98" s="929"/>
      <c r="O98" s="971"/>
      <c r="P98" s="972"/>
      <c r="Q98" s="935"/>
      <c r="R98" s="935"/>
      <c r="S98" s="935"/>
      <c r="T98" s="935"/>
      <c r="U98" s="935"/>
      <c r="V98" s="935"/>
      <c r="W98" s="972"/>
      <c r="X98" s="943"/>
      <c r="Y98" s="943"/>
      <c r="Z98" s="943"/>
      <c r="AA98" s="1038"/>
      <c r="AB98" s="943"/>
      <c r="AC98" s="943"/>
      <c r="AD98" s="943"/>
      <c r="AE98" s="943"/>
      <c r="AF98" s="943"/>
      <c r="AG98" s="943"/>
      <c r="AH98" s="972"/>
      <c r="AI98" s="945"/>
      <c r="AJ98" s="945"/>
      <c r="AK98" s="945"/>
      <c r="AL98" s="945"/>
      <c r="AM98" s="979"/>
      <c r="AN98" s="945"/>
      <c r="AO98" s="979"/>
      <c r="AP98" s="945"/>
      <c r="AQ98" s="945"/>
      <c r="AR98" s="979"/>
      <c r="AS98" s="945"/>
      <c r="AT98" s="979"/>
      <c r="AU98" s="945"/>
      <c r="AV98" s="945"/>
      <c r="AW98" s="945"/>
      <c r="AX98" s="972"/>
      <c r="AY98" s="954"/>
      <c r="AZ98" s="954"/>
      <c r="BA98" s="954"/>
      <c r="BB98" s="954"/>
      <c r="BC98" s="984"/>
      <c r="BD98" s="972"/>
      <c r="BE98" s="958"/>
      <c r="BF98" s="958"/>
      <c r="BG98" s="958"/>
      <c r="BH98" s="1026"/>
      <c r="BI98" s="958"/>
      <c r="BJ98" s="958"/>
      <c r="BK98" s="958"/>
      <c r="BL98" s="972"/>
      <c r="BM98" s="960"/>
      <c r="BN98" s="989"/>
      <c r="BO98" s="960"/>
      <c r="BP98" s="989"/>
      <c r="BQ98" s="960"/>
      <c r="BR98" s="960"/>
      <c r="BS98" s="989"/>
      <c r="BT98" s="960"/>
      <c r="BU98" s="960"/>
      <c r="BV98" s="972"/>
      <c r="BW98" s="966"/>
      <c r="BX98" s="966"/>
      <c r="BY98" s="991"/>
      <c r="BZ98" s="991"/>
      <c r="CA98" s="991"/>
      <c r="CB98" s="966"/>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1"/>
      <c r="B99" s="83" t="s">
        <v>1432</v>
      </c>
      <c r="C99" s="84" t="s">
        <v>1432</v>
      </c>
      <c r="D99" s="85" t="s">
        <v>1432</v>
      </c>
      <c r="E99" s="86" t="s">
        <v>1432</v>
      </c>
      <c r="F99" s="87" t="s">
        <v>1432</v>
      </c>
      <c r="G99" s="83" t="s">
        <v>1432</v>
      </c>
      <c r="H99" s="929"/>
      <c r="I99" s="929"/>
      <c r="J99" s="929"/>
      <c r="K99" s="929"/>
      <c r="L99" s="929"/>
      <c r="M99" s="971"/>
      <c r="N99" s="929"/>
      <c r="O99" s="971"/>
      <c r="P99" s="972"/>
      <c r="Q99" s="935"/>
      <c r="R99" s="935"/>
      <c r="S99" s="935"/>
      <c r="T99" s="935"/>
      <c r="U99" s="935"/>
      <c r="V99" s="935"/>
      <c r="W99" s="972"/>
      <c r="X99" s="943"/>
      <c r="Y99" s="943"/>
      <c r="Z99" s="943"/>
      <c r="AA99" s="1038"/>
      <c r="AB99" s="943"/>
      <c r="AC99" s="943"/>
      <c r="AD99" s="943"/>
      <c r="AE99" s="943"/>
      <c r="AF99" s="943"/>
      <c r="AG99" s="943"/>
      <c r="AH99" s="972"/>
      <c r="AI99" s="945"/>
      <c r="AJ99" s="945"/>
      <c r="AK99" s="945"/>
      <c r="AL99" s="945"/>
      <c r="AM99" s="979"/>
      <c r="AN99" s="945"/>
      <c r="AO99" s="979"/>
      <c r="AP99" s="945"/>
      <c r="AQ99" s="945"/>
      <c r="AR99" s="979"/>
      <c r="AS99" s="945"/>
      <c r="AT99" s="979"/>
      <c r="AU99" s="945"/>
      <c r="AV99" s="945"/>
      <c r="AW99" s="945"/>
      <c r="AX99" s="972"/>
      <c r="AY99" s="954"/>
      <c r="AZ99" s="954"/>
      <c r="BA99" s="954"/>
      <c r="BB99" s="954"/>
      <c r="BC99" s="984"/>
      <c r="BD99" s="972"/>
      <c r="BE99" s="958"/>
      <c r="BF99" s="958"/>
      <c r="BG99" s="958"/>
      <c r="BH99" s="1026"/>
      <c r="BI99" s="958"/>
      <c r="BJ99" s="958"/>
      <c r="BK99" s="958"/>
      <c r="BL99" s="972"/>
      <c r="BM99" s="960"/>
      <c r="BN99" s="989"/>
      <c r="BO99" s="960"/>
      <c r="BP99" s="989"/>
      <c r="BQ99" s="960"/>
      <c r="BR99" s="960"/>
      <c r="BS99" s="989"/>
      <c r="BT99" s="960"/>
      <c r="BU99" s="960"/>
      <c r="BV99" s="972"/>
      <c r="BW99" s="966"/>
      <c r="BX99" s="966"/>
      <c r="BY99" s="991"/>
      <c r="BZ99" s="991"/>
      <c r="CA99" s="991"/>
      <c r="CB99" s="966"/>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6"/>
      <c r="B100" s="106" t="s">
        <v>1432</v>
      </c>
      <c r="C100" s="107" t="s">
        <v>1432</v>
      </c>
      <c r="D100" s="108" t="s">
        <v>1432</v>
      </c>
      <c r="E100" s="109" t="s">
        <v>1432</v>
      </c>
      <c r="F100" s="110" t="s">
        <v>1432</v>
      </c>
      <c r="G100" s="106" t="s">
        <v>1432</v>
      </c>
      <c r="H100" s="929"/>
      <c r="I100" s="929"/>
      <c r="J100" s="929"/>
      <c r="K100" s="929"/>
      <c r="L100" s="929"/>
      <c r="M100" s="971"/>
      <c r="N100" s="929"/>
      <c r="O100" s="971"/>
      <c r="P100" s="972"/>
      <c r="Q100" s="935"/>
      <c r="R100" s="935"/>
      <c r="S100" s="935"/>
      <c r="T100" s="935"/>
      <c r="U100" s="935"/>
      <c r="V100" s="935"/>
      <c r="W100" s="972"/>
      <c r="X100" s="943"/>
      <c r="Y100" s="943"/>
      <c r="Z100" s="943"/>
      <c r="AA100" s="1038"/>
      <c r="AB100" s="943"/>
      <c r="AC100" s="943"/>
      <c r="AD100" s="943"/>
      <c r="AE100" s="943"/>
      <c r="AF100" s="943"/>
      <c r="AG100" s="943"/>
      <c r="AH100" s="972"/>
      <c r="AI100" s="945"/>
      <c r="AJ100" s="945"/>
      <c r="AK100" s="945"/>
      <c r="AL100" s="945"/>
      <c r="AM100" s="979"/>
      <c r="AN100" s="945"/>
      <c r="AO100" s="979"/>
      <c r="AP100" s="945"/>
      <c r="AQ100" s="945"/>
      <c r="AR100" s="979"/>
      <c r="AS100" s="945"/>
      <c r="AT100" s="979"/>
      <c r="AU100" s="945"/>
      <c r="AV100" s="945"/>
      <c r="AW100" s="945"/>
      <c r="AX100" s="972"/>
      <c r="AY100" s="954"/>
      <c r="AZ100" s="954"/>
      <c r="BA100" s="954"/>
      <c r="BB100" s="954"/>
      <c r="BC100" s="984"/>
      <c r="BD100" s="972"/>
      <c r="BE100" s="958"/>
      <c r="BF100" s="958"/>
      <c r="BG100" s="958"/>
      <c r="BH100" s="1026"/>
      <c r="BI100" s="958"/>
      <c r="BJ100" s="958"/>
      <c r="BK100" s="958"/>
      <c r="BL100" s="972"/>
      <c r="BM100" s="960"/>
      <c r="BN100" s="989"/>
      <c r="BO100" s="960"/>
      <c r="BP100" s="989"/>
      <c r="BQ100" s="960"/>
      <c r="BR100" s="960"/>
      <c r="BS100" s="989"/>
      <c r="BT100" s="960"/>
      <c r="BU100" s="960"/>
      <c r="BV100" s="972"/>
      <c r="BW100" s="966"/>
      <c r="BX100" s="966"/>
      <c r="BY100" s="991"/>
      <c r="BZ100" s="991"/>
      <c r="CA100" s="991"/>
      <c r="CB100" s="966"/>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1"/>
      <c r="B101" s="83" t="s">
        <v>1432</v>
      </c>
      <c r="C101" s="84" t="s">
        <v>1432</v>
      </c>
      <c r="D101" s="85" t="s">
        <v>1432</v>
      </c>
      <c r="E101" s="86" t="s">
        <v>1432</v>
      </c>
      <c r="F101" s="87" t="s">
        <v>1432</v>
      </c>
      <c r="G101" s="83" t="s">
        <v>1432</v>
      </c>
      <c r="H101" s="929"/>
      <c r="I101" s="929"/>
      <c r="J101" s="929"/>
      <c r="K101" s="929"/>
      <c r="L101" s="929"/>
      <c r="M101" s="971"/>
      <c r="N101" s="929"/>
      <c r="O101" s="971"/>
      <c r="P101" s="972"/>
      <c r="Q101" s="935"/>
      <c r="R101" s="935"/>
      <c r="S101" s="935"/>
      <c r="T101" s="935"/>
      <c r="U101" s="935"/>
      <c r="V101" s="935"/>
      <c r="W101" s="972"/>
      <c r="X101" s="943"/>
      <c r="Y101" s="943"/>
      <c r="Z101" s="943"/>
      <c r="AA101" s="1038"/>
      <c r="AB101" s="943"/>
      <c r="AC101" s="943"/>
      <c r="AD101" s="943"/>
      <c r="AE101" s="943"/>
      <c r="AF101" s="943"/>
      <c r="AG101" s="943"/>
      <c r="AH101" s="972"/>
      <c r="AI101" s="945"/>
      <c r="AJ101" s="945"/>
      <c r="AK101" s="945"/>
      <c r="AL101" s="945"/>
      <c r="AM101" s="979"/>
      <c r="AN101" s="945"/>
      <c r="AO101" s="979"/>
      <c r="AP101" s="945"/>
      <c r="AQ101" s="945"/>
      <c r="AR101" s="979"/>
      <c r="AS101" s="945"/>
      <c r="AT101" s="979"/>
      <c r="AU101" s="945"/>
      <c r="AV101" s="945"/>
      <c r="AW101" s="945"/>
      <c r="AX101" s="972"/>
      <c r="AY101" s="954"/>
      <c r="AZ101" s="954"/>
      <c r="BA101" s="954"/>
      <c r="BB101" s="954"/>
      <c r="BC101" s="984"/>
      <c r="BD101" s="972"/>
      <c r="BE101" s="958"/>
      <c r="BF101" s="958"/>
      <c r="BG101" s="958"/>
      <c r="BH101" s="1026"/>
      <c r="BI101" s="958"/>
      <c r="BJ101" s="958"/>
      <c r="BK101" s="958"/>
      <c r="BL101" s="972"/>
      <c r="BM101" s="960"/>
      <c r="BN101" s="989"/>
      <c r="BO101" s="960"/>
      <c r="BP101" s="989"/>
      <c r="BQ101" s="960"/>
      <c r="BR101" s="960"/>
      <c r="BS101" s="989"/>
      <c r="BT101" s="960"/>
      <c r="BU101" s="960"/>
      <c r="BV101" s="972"/>
      <c r="BW101" s="966"/>
      <c r="BX101" s="966"/>
      <c r="BY101" s="991"/>
      <c r="BZ101" s="991"/>
      <c r="CA101" s="991"/>
      <c r="CB101" s="966"/>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6"/>
      <c r="B102" s="106" t="s">
        <v>1432</v>
      </c>
      <c r="C102" s="107" t="s">
        <v>1432</v>
      </c>
      <c r="D102" s="108" t="s">
        <v>1432</v>
      </c>
      <c r="E102" s="109" t="s">
        <v>1432</v>
      </c>
      <c r="F102" s="110" t="s">
        <v>1432</v>
      </c>
      <c r="G102" s="106" t="s">
        <v>1432</v>
      </c>
      <c r="H102" s="929"/>
      <c r="I102" s="929"/>
      <c r="J102" s="929"/>
      <c r="K102" s="929"/>
      <c r="L102" s="929"/>
      <c r="M102" s="971"/>
      <c r="N102" s="929"/>
      <c r="O102" s="971"/>
      <c r="P102" s="972"/>
      <c r="Q102" s="935"/>
      <c r="R102" s="935"/>
      <c r="S102" s="935"/>
      <c r="T102" s="935"/>
      <c r="U102" s="935"/>
      <c r="V102" s="935"/>
      <c r="W102" s="972"/>
      <c r="X102" s="943"/>
      <c r="Y102" s="943"/>
      <c r="Z102" s="943"/>
      <c r="AA102" s="1038"/>
      <c r="AB102" s="943"/>
      <c r="AC102" s="943"/>
      <c r="AD102" s="943"/>
      <c r="AE102" s="943"/>
      <c r="AF102" s="943"/>
      <c r="AG102" s="943"/>
      <c r="AH102" s="972"/>
      <c r="AI102" s="945"/>
      <c r="AJ102" s="945"/>
      <c r="AK102" s="945"/>
      <c r="AL102" s="945"/>
      <c r="AM102" s="979"/>
      <c r="AN102" s="945"/>
      <c r="AO102" s="979"/>
      <c r="AP102" s="945"/>
      <c r="AQ102" s="945"/>
      <c r="AR102" s="979"/>
      <c r="AS102" s="945"/>
      <c r="AT102" s="979"/>
      <c r="AU102" s="945"/>
      <c r="AV102" s="945"/>
      <c r="AW102" s="945"/>
      <c r="AX102" s="972"/>
      <c r="AY102" s="954"/>
      <c r="AZ102" s="954"/>
      <c r="BA102" s="954"/>
      <c r="BB102" s="954"/>
      <c r="BC102" s="984"/>
      <c r="BD102" s="972"/>
      <c r="BE102" s="958"/>
      <c r="BF102" s="958"/>
      <c r="BG102" s="958"/>
      <c r="BH102" s="1026"/>
      <c r="BI102" s="958"/>
      <c r="BJ102" s="958"/>
      <c r="BK102" s="958"/>
      <c r="BL102" s="972"/>
      <c r="BM102" s="960"/>
      <c r="BN102" s="989"/>
      <c r="BO102" s="960"/>
      <c r="BP102" s="989"/>
      <c r="BQ102" s="960"/>
      <c r="BR102" s="960"/>
      <c r="BS102" s="989"/>
      <c r="BT102" s="960"/>
      <c r="BU102" s="960"/>
      <c r="BV102" s="972"/>
      <c r="BW102" s="966"/>
      <c r="BX102" s="966"/>
      <c r="BY102" s="991"/>
      <c r="BZ102" s="991"/>
      <c r="CA102" s="991"/>
      <c r="CB102" s="966"/>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1"/>
      <c r="B103" s="83" t="s">
        <v>1432</v>
      </c>
      <c r="C103" s="84" t="s">
        <v>1432</v>
      </c>
      <c r="D103" s="85" t="s">
        <v>1432</v>
      </c>
      <c r="E103" s="86" t="s">
        <v>1432</v>
      </c>
      <c r="F103" s="87" t="s">
        <v>1432</v>
      </c>
      <c r="G103" s="83" t="s">
        <v>1432</v>
      </c>
      <c r="H103" s="929"/>
      <c r="I103" s="929"/>
      <c r="J103" s="929"/>
      <c r="K103" s="929"/>
      <c r="L103" s="929"/>
      <c r="M103" s="971"/>
      <c r="N103" s="929"/>
      <c r="O103" s="971"/>
      <c r="P103" s="972"/>
      <c r="Q103" s="935"/>
      <c r="R103" s="935"/>
      <c r="S103" s="935"/>
      <c r="T103" s="935"/>
      <c r="U103" s="935"/>
      <c r="V103" s="935"/>
      <c r="W103" s="972"/>
      <c r="X103" s="943"/>
      <c r="Y103" s="943"/>
      <c r="Z103" s="943"/>
      <c r="AA103" s="1038"/>
      <c r="AB103" s="943"/>
      <c r="AC103" s="943"/>
      <c r="AD103" s="943"/>
      <c r="AE103" s="943"/>
      <c r="AF103" s="943"/>
      <c r="AG103" s="943"/>
      <c r="AH103" s="972"/>
      <c r="AI103" s="945"/>
      <c r="AJ103" s="945"/>
      <c r="AK103" s="945"/>
      <c r="AL103" s="945"/>
      <c r="AM103" s="979"/>
      <c r="AN103" s="945"/>
      <c r="AO103" s="979"/>
      <c r="AP103" s="945"/>
      <c r="AQ103" s="945"/>
      <c r="AR103" s="979"/>
      <c r="AS103" s="945"/>
      <c r="AT103" s="979"/>
      <c r="AU103" s="945"/>
      <c r="AV103" s="945"/>
      <c r="AW103" s="945"/>
      <c r="AX103" s="972"/>
      <c r="AY103" s="954"/>
      <c r="AZ103" s="954"/>
      <c r="BA103" s="954"/>
      <c r="BB103" s="954"/>
      <c r="BC103" s="984"/>
      <c r="BD103" s="972"/>
      <c r="BE103" s="958"/>
      <c r="BF103" s="958"/>
      <c r="BG103" s="958"/>
      <c r="BH103" s="1026"/>
      <c r="BI103" s="958"/>
      <c r="BJ103" s="958"/>
      <c r="BK103" s="958"/>
      <c r="BL103" s="972"/>
      <c r="BM103" s="960"/>
      <c r="BN103" s="989"/>
      <c r="BO103" s="960"/>
      <c r="BP103" s="989"/>
      <c r="BQ103" s="960"/>
      <c r="BR103" s="960"/>
      <c r="BS103" s="989"/>
      <c r="BT103" s="960"/>
      <c r="BU103" s="960"/>
      <c r="BV103" s="972"/>
      <c r="BW103" s="966"/>
      <c r="BX103" s="966"/>
      <c r="BY103" s="991"/>
      <c r="BZ103" s="991"/>
      <c r="CA103" s="991"/>
      <c r="CB103" s="966"/>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6"/>
      <c r="B104" s="106" t="s">
        <v>1432</v>
      </c>
      <c r="C104" s="107" t="s">
        <v>1432</v>
      </c>
      <c r="D104" s="108" t="s">
        <v>1432</v>
      </c>
      <c r="E104" s="109" t="s">
        <v>1432</v>
      </c>
      <c r="F104" s="110" t="s">
        <v>1432</v>
      </c>
      <c r="G104" s="106" t="s">
        <v>1432</v>
      </c>
      <c r="H104" s="929"/>
      <c r="I104" s="929"/>
      <c r="J104" s="929"/>
      <c r="K104" s="929"/>
      <c r="L104" s="929"/>
      <c r="M104" s="971"/>
      <c r="N104" s="929"/>
      <c r="O104" s="971"/>
      <c r="P104" s="972"/>
      <c r="Q104" s="935"/>
      <c r="R104" s="935"/>
      <c r="S104" s="935"/>
      <c r="T104" s="935"/>
      <c r="U104" s="935"/>
      <c r="V104" s="935"/>
      <c r="W104" s="972"/>
      <c r="X104" s="943"/>
      <c r="Y104" s="943"/>
      <c r="Z104" s="943"/>
      <c r="AA104" s="1038"/>
      <c r="AB104" s="943"/>
      <c r="AC104" s="943"/>
      <c r="AD104" s="943"/>
      <c r="AE104" s="943"/>
      <c r="AF104" s="943"/>
      <c r="AG104" s="943"/>
      <c r="AH104" s="972"/>
      <c r="AI104" s="945"/>
      <c r="AJ104" s="945"/>
      <c r="AK104" s="945"/>
      <c r="AL104" s="945"/>
      <c r="AM104" s="979"/>
      <c r="AN104" s="945"/>
      <c r="AO104" s="979"/>
      <c r="AP104" s="945"/>
      <c r="AQ104" s="945"/>
      <c r="AR104" s="979"/>
      <c r="AS104" s="945"/>
      <c r="AT104" s="979"/>
      <c r="AU104" s="945"/>
      <c r="AV104" s="945"/>
      <c r="AW104" s="945"/>
      <c r="AX104" s="972"/>
      <c r="AY104" s="954"/>
      <c r="AZ104" s="954"/>
      <c r="BA104" s="954"/>
      <c r="BB104" s="954"/>
      <c r="BC104" s="984"/>
      <c r="BD104" s="972"/>
      <c r="BE104" s="958"/>
      <c r="BF104" s="958"/>
      <c r="BG104" s="958"/>
      <c r="BH104" s="1026"/>
      <c r="BI104" s="958"/>
      <c r="BJ104" s="958"/>
      <c r="BK104" s="958"/>
      <c r="BL104" s="972"/>
      <c r="BM104" s="960"/>
      <c r="BN104" s="989"/>
      <c r="BO104" s="960"/>
      <c r="BP104" s="989"/>
      <c r="BQ104" s="960"/>
      <c r="BR104" s="960"/>
      <c r="BS104" s="989"/>
      <c r="BT104" s="960"/>
      <c r="BU104" s="960"/>
      <c r="BV104" s="972"/>
      <c r="BW104" s="966"/>
      <c r="BX104" s="966"/>
      <c r="BY104" s="991"/>
      <c r="BZ104" s="991"/>
      <c r="CA104" s="991"/>
      <c r="CB104" s="966"/>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1"/>
      <c r="B105" s="83" t="s">
        <v>1432</v>
      </c>
      <c r="C105" s="84" t="s">
        <v>1432</v>
      </c>
      <c r="D105" s="85" t="s">
        <v>1432</v>
      </c>
      <c r="E105" s="86" t="s">
        <v>1432</v>
      </c>
      <c r="F105" s="87" t="s">
        <v>1432</v>
      </c>
      <c r="G105" s="83" t="s">
        <v>1432</v>
      </c>
      <c r="H105" s="929"/>
      <c r="I105" s="929"/>
      <c r="J105" s="929"/>
      <c r="K105" s="929"/>
      <c r="L105" s="929"/>
      <c r="M105" s="971"/>
      <c r="N105" s="929"/>
      <c r="O105" s="971"/>
      <c r="P105" s="972"/>
      <c r="Q105" s="935"/>
      <c r="R105" s="935"/>
      <c r="S105" s="935"/>
      <c r="T105" s="935"/>
      <c r="U105" s="935"/>
      <c r="V105" s="935"/>
      <c r="W105" s="972"/>
      <c r="X105" s="943"/>
      <c r="Y105" s="943"/>
      <c r="Z105" s="943"/>
      <c r="AA105" s="1038"/>
      <c r="AB105" s="943"/>
      <c r="AC105" s="943"/>
      <c r="AD105" s="943"/>
      <c r="AE105" s="943"/>
      <c r="AF105" s="943"/>
      <c r="AG105" s="943"/>
      <c r="AH105" s="972"/>
      <c r="AI105" s="945"/>
      <c r="AJ105" s="945"/>
      <c r="AK105" s="945"/>
      <c r="AL105" s="945"/>
      <c r="AM105" s="979"/>
      <c r="AN105" s="945"/>
      <c r="AO105" s="979"/>
      <c r="AP105" s="945"/>
      <c r="AQ105" s="945"/>
      <c r="AR105" s="979"/>
      <c r="AS105" s="945"/>
      <c r="AT105" s="979"/>
      <c r="AU105" s="945"/>
      <c r="AV105" s="945"/>
      <c r="AW105" s="945"/>
      <c r="AX105" s="972"/>
      <c r="AY105" s="954"/>
      <c r="AZ105" s="954"/>
      <c r="BA105" s="954"/>
      <c r="BB105" s="954"/>
      <c r="BC105" s="984"/>
      <c r="BD105" s="972"/>
      <c r="BE105" s="958"/>
      <c r="BF105" s="958"/>
      <c r="BG105" s="958"/>
      <c r="BH105" s="1026"/>
      <c r="BI105" s="958"/>
      <c r="BJ105" s="958"/>
      <c r="BK105" s="958"/>
      <c r="BL105" s="972"/>
      <c r="BM105" s="960"/>
      <c r="BN105" s="989"/>
      <c r="BO105" s="960"/>
      <c r="BP105" s="989"/>
      <c r="BQ105" s="960"/>
      <c r="BR105" s="960"/>
      <c r="BS105" s="989"/>
      <c r="BT105" s="960"/>
      <c r="BU105" s="960"/>
      <c r="BV105" s="972"/>
      <c r="BW105" s="966"/>
      <c r="BX105" s="966"/>
      <c r="BY105" s="991"/>
      <c r="BZ105" s="991"/>
      <c r="CA105" s="991"/>
      <c r="CB105" s="966"/>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6"/>
      <c r="B106" s="106" t="s">
        <v>1432</v>
      </c>
      <c r="C106" s="107" t="s">
        <v>1432</v>
      </c>
      <c r="D106" s="108" t="s">
        <v>1432</v>
      </c>
      <c r="E106" s="109" t="s">
        <v>1432</v>
      </c>
      <c r="F106" s="110" t="s">
        <v>1432</v>
      </c>
      <c r="G106" s="106" t="s">
        <v>1432</v>
      </c>
      <c r="H106" s="929"/>
      <c r="I106" s="929"/>
      <c r="J106" s="929"/>
      <c r="K106" s="929"/>
      <c r="L106" s="929"/>
      <c r="M106" s="971"/>
      <c r="N106" s="929"/>
      <c r="O106" s="971"/>
      <c r="P106" s="972"/>
      <c r="Q106" s="935"/>
      <c r="R106" s="935"/>
      <c r="S106" s="935"/>
      <c r="T106" s="935"/>
      <c r="U106" s="935"/>
      <c r="V106" s="935"/>
      <c r="W106" s="972"/>
      <c r="X106" s="943"/>
      <c r="Y106" s="943"/>
      <c r="Z106" s="943"/>
      <c r="AA106" s="1038"/>
      <c r="AB106" s="943"/>
      <c r="AC106" s="943"/>
      <c r="AD106" s="943"/>
      <c r="AE106" s="943"/>
      <c r="AF106" s="943"/>
      <c r="AG106" s="943"/>
      <c r="AH106" s="972"/>
      <c r="AI106" s="945"/>
      <c r="AJ106" s="945"/>
      <c r="AK106" s="945"/>
      <c r="AL106" s="945"/>
      <c r="AM106" s="979"/>
      <c r="AN106" s="945"/>
      <c r="AO106" s="979"/>
      <c r="AP106" s="945"/>
      <c r="AQ106" s="945"/>
      <c r="AR106" s="979"/>
      <c r="AS106" s="945"/>
      <c r="AT106" s="979"/>
      <c r="AU106" s="945"/>
      <c r="AV106" s="945"/>
      <c r="AW106" s="945"/>
      <c r="AX106" s="972"/>
      <c r="AY106" s="954"/>
      <c r="AZ106" s="954"/>
      <c r="BA106" s="954"/>
      <c r="BB106" s="954"/>
      <c r="BC106" s="984"/>
      <c r="BD106" s="972"/>
      <c r="BE106" s="958"/>
      <c r="BF106" s="958"/>
      <c r="BG106" s="958"/>
      <c r="BH106" s="1026"/>
      <c r="BI106" s="958"/>
      <c r="BJ106" s="958"/>
      <c r="BK106" s="958"/>
      <c r="BL106" s="972"/>
      <c r="BM106" s="960"/>
      <c r="BN106" s="989"/>
      <c r="BO106" s="960"/>
      <c r="BP106" s="989"/>
      <c r="BQ106" s="960"/>
      <c r="BR106" s="960"/>
      <c r="BS106" s="989"/>
      <c r="BT106" s="960"/>
      <c r="BU106" s="960"/>
      <c r="BV106" s="972"/>
      <c r="BW106" s="966"/>
      <c r="BX106" s="966"/>
      <c r="BY106" s="991"/>
      <c r="BZ106" s="991"/>
      <c r="CA106" s="991"/>
      <c r="CB106" s="966"/>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1"/>
      <c r="B107" s="83" t="s">
        <v>1432</v>
      </c>
      <c r="C107" s="84" t="s">
        <v>1432</v>
      </c>
      <c r="D107" s="85" t="s">
        <v>1432</v>
      </c>
      <c r="E107" s="86" t="s">
        <v>1432</v>
      </c>
      <c r="F107" s="87" t="s">
        <v>1432</v>
      </c>
      <c r="G107" s="83" t="s">
        <v>1432</v>
      </c>
      <c r="H107" s="929"/>
      <c r="I107" s="929"/>
      <c r="J107" s="929"/>
      <c r="K107" s="929"/>
      <c r="L107" s="929"/>
      <c r="M107" s="971"/>
      <c r="N107" s="929"/>
      <c r="O107" s="971"/>
      <c r="P107" s="972"/>
      <c r="Q107" s="935"/>
      <c r="R107" s="935"/>
      <c r="S107" s="935"/>
      <c r="T107" s="935"/>
      <c r="U107" s="935"/>
      <c r="V107" s="935"/>
      <c r="W107" s="972"/>
      <c r="X107" s="943"/>
      <c r="Y107" s="943"/>
      <c r="Z107" s="943"/>
      <c r="AA107" s="1038"/>
      <c r="AB107" s="943"/>
      <c r="AC107" s="943"/>
      <c r="AD107" s="943"/>
      <c r="AE107" s="943"/>
      <c r="AF107" s="943"/>
      <c r="AG107" s="943"/>
      <c r="AH107" s="972"/>
      <c r="AI107" s="945"/>
      <c r="AJ107" s="945"/>
      <c r="AK107" s="945"/>
      <c r="AL107" s="945"/>
      <c r="AM107" s="979"/>
      <c r="AN107" s="945"/>
      <c r="AO107" s="979"/>
      <c r="AP107" s="945"/>
      <c r="AQ107" s="945"/>
      <c r="AR107" s="979"/>
      <c r="AS107" s="945"/>
      <c r="AT107" s="979"/>
      <c r="AU107" s="945"/>
      <c r="AV107" s="945"/>
      <c r="AW107" s="945"/>
      <c r="AX107" s="972"/>
      <c r="AY107" s="954"/>
      <c r="AZ107" s="954"/>
      <c r="BA107" s="954"/>
      <c r="BB107" s="954"/>
      <c r="BC107" s="984"/>
      <c r="BD107" s="972"/>
      <c r="BE107" s="958"/>
      <c r="BF107" s="958"/>
      <c r="BG107" s="958"/>
      <c r="BH107" s="1026"/>
      <c r="BI107" s="958"/>
      <c r="BJ107" s="958"/>
      <c r="BK107" s="958"/>
      <c r="BL107" s="972"/>
      <c r="BM107" s="960"/>
      <c r="BN107" s="989"/>
      <c r="BO107" s="960"/>
      <c r="BP107" s="989"/>
      <c r="BQ107" s="960"/>
      <c r="BR107" s="960"/>
      <c r="BS107" s="989"/>
      <c r="BT107" s="960"/>
      <c r="BU107" s="960"/>
      <c r="BV107" s="972"/>
      <c r="BW107" s="966"/>
      <c r="BX107" s="966"/>
      <c r="BY107" s="991"/>
      <c r="BZ107" s="991"/>
      <c r="CA107" s="991"/>
      <c r="CB107" s="966"/>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6"/>
      <c r="B108" s="106" t="s">
        <v>1432</v>
      </c>
      <c r="C108" s="107" t="s">
        <v>1432</v>
      </c>
      <c r="D108" s="108" t="s">
        <v>1432</v>
      </c>
      <c r="E108" s="109" t="s">
        <v>1432</v>
      </c>
      <c r="F108" s="110" t="s">
        <v>1432</v>
      </c>
      <c r="G108" s="106" t="s">
        <v>1432</v>
      </c>
      <c r="H108" s="929"/>
      <c r="I108" s="929"/>
      <c r="J108" s="929"/>
      <c r="K108" s="929"/>
      <c r="L108" s="929"/>
      <c r="M108" s="971"/>
      <c r="N108" s="929"/>
      <c r="O108" s="971"/>
      <c r="P108" s="972"/>
      <c r="Q108" s="935"/>
      <c r="R108" s="935"/>
      <c r="S108" s="935"/>
      <c r="T108" s="935"/>
      <c r="U108" s="935"/>
      <c r="V108" s="935"/>
      <c r="W108" s="972"/>
      <c r="X108" s="943"/>
      <c r="Y108" s="943"/>
      <c r="Z108" s="943"/>
      <c r="AA108" s="1038"/>
      <c r="AB108" s="943"/>
      <c r="AC108" s="943"/>
      <c r="AD108" s="943"/>
      <c r="AE108" s="943"/>
      <c r="AF108" s="943"/>
      <c r="AG108" s="943"/>
      <c r="AH108" s="972"/>
      <c r="AI108" s="945"/>
      <c r="AJ108" s="945"/>
      <c r="AK108" s="945"/>
      <c r="AL108" s="945"/>
      <c r="AM108" s="979"/>
      <c r="AN108" s="945"/>
      <c r="AO108" s="979"/>
      <c r="AP108" s="945"/>
      <c r="AQ108" s="945"/>
      <c r="AR108" s="979"/>
      <c r="AS108" s="945"/>
      <c r="AT108" s="979"/>
      <c r="AU108" s="945"/>
      <c r="AV108" s="945"/>
      <c r="AW108" s="945"/>
      <c r="AX108" s="972"/>
      <c r="AY108" s="954"/>
      <c r="AZ108" s="954"/>
      <c r="BA108" s="954"/>
      <c r="BB108" s="954"/>
      <c r="BC108" s="984"/>
      <c r="BD108" s="972"/>
      <c r="BE108" s="958"/>
      <c r="BF108" s="958"/>
      <c r="BG108" s="958"/>
      <c r="BH108" s="1026"/>
      <c r="BI108" s="958"/>
      <c r="BJ108" s="958"/>
      <c r="BK108" s="958"/>
      <c r="BL108" s="972"/>
      <c r="BM108" s="960"/>
      <c r="BN108" s="989"/>
      <c r="BO108" s="960"/>
      <c r="BP108" s="989"/>
      <c r="BQ108" s="960"/>
      <c r="BR108" s="960"/>
      <c r="BS108" s="989"/>
      <c r="BT108" s="960"/>
      <c r="BU108" s="960"/>
      <c r="BV108" s="972"/>
      <c r="BW108" s="966"/>
      <c r="BX108" s="966"/>
      <c r="BY108" s="991"/>
      <c r="BZ108" s="991"/>
      <c r="CA108" s="991"/>
      <c r="CB108" s="966"/>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1"/>
      <c r="B109" s="83" t="s">
        <v>1432</v>
      </c>
      <c r="C109" s="84" t="s">
        <v>1432</v>
      </c>
      <c r="D109" s="85" t="s">
        <v>1432</v>
      </c>
      <c r="E109" s="86" t="s">
        <v>1432</v>
      </c>
      <c r="F109" s="87" t="s">
        <v>1432</v>
      </c>
      <c r="G109" s="83" t="s">
        <v>1432</v>
      </c>
      <c r="H109" s="929"/>
      <c r="I109" s="929"/>
      <c r="J109" s="929"/>
      <c r="K109" s="929"/>
      <c r="L109" s="929"/>
      <c r="M109" s="971"/>
      <c r="N109" s="929"/>
      <c r="O109" s="971"/>
      <c r="P109" s="972"/>
      <c r="Q109" s="935"/>
      <c r="R109" s="935"/>
      <c r="S109" s="935"/>
      <c r="T109" s="935"/>
      <c r="U109" s="935"/>
      <c r="V109" s="935"/>
      <c r="W109" s="972"/>
      <c r="X109" s="943"/>
      <c r="Y109" s="943"/>
      <c r="Z109" s="943"/>
      <c r="AA109" s="1038"/>
      <c r="AB109" s="943"/>
      <c r="AC109" s="943"/>
      <c r="AD109" s="943"/>
      <c r="AE109" s="943"/>
      <c r="AF109" s="943"/>
      <c r="AG109" s="943"/>
      <c r="AH109" s="972"/>
      <c r="AI109" s="945"/>
      <c r="AJ109" s="945"/>
      <c r="AK109" s="945"/>
      <c r="AL109" s="945"/>
      <c r="AM109" s="979"/>
      <c r="AN109" s="945"/>
      <c r="AO109" s="979"/>
      <c r="AP109" s="945"/>
      <c r="AQ109" s="945"/>
      <c r="AR109" s="979"/>
      <c r="AS109" s="945"/>
      <c r="AT109" s="979"/>
      <c r="AU109" s="945"/>
      <c r="AV109" s="945"/>
      <c r="AW109" s="945"/>
      <c r="AX109" s="972"/>
      <c r="AY109" s="954"/>
      <c r="AZ109" s="954"/>
      <c r="BA109" s="954"/>
      <c r="BB109" s="954"/>
      <c r="BC109" s="984"/>
      <c r="BD109" s="972"/>
      <c r="BE109" s="958"/>
      <c r="BF109" s="958"/>
      <c r="BG109" s="958"/>
      <c r="BH109" s="1026"/>
      <c r="BI109" s="958"/>
      <c r="BJ109" s="958"/>
      <c r="BK109" s="958"/>
      <c r="BL109" s="972"/>
      <c r="BM109" s="960"/>
      <c r="BN109" s="989"/>
      <c r="BO109" s="960"/>
      <c r="BP109" s="989"/>
      <c r="BQ109" s="960"/>
      <c r="BR109" s="960"/>
      <c r="BS109" s="989"/>
      <c r="BT109" s="960"/>
      <c r="BU109" s="960"/>
      <c r="BV109" s="972"/>
      <c r="BW109" s="966"/>
      <c r="BX109" s="966"/>
      <c r="BY109" s="991"/>
      <c r="BZ109" s="991"/>
      <c r="CA109" s="991"/>
      <c r="CB109" s="966"/>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6"/>
      <c r="B110" s="106" t="s">
        <v>1432</v>
      </c>
      <c r="C110" s="107" t="s">
        <v>1432</v>
      </c>
      <c r="D110" s="108" t="s">
        <v>1432</v>
      </c>
      <c r="E110" s="109" t="s">
        <v>1432</v>
      </c>
      <c r="F110" s="110" t="s">
        <v>1432</v>
      </c>
      <c r="G110" s="106" t="s">
        <v>1432</v>
      </c>
      <c r="H110" s="929"/>
      <c r="I110" s="929"/>
      <c r="J110" s="929"/>
      <c r="K110" s="929"/>
      <c r="L110" s="929"/>
      <c r="M110" s="971"/>
      <c r="N110" s="929"/>
      <c r="O110" s="971"/>
      <c r="P110" s="972"/>
      <c r="Q110" s="935"/>
      <c r="R110" s="935"/>
      <c r="S110" s="935"/>
      <c r="T110" s="935"/>
      <c r="U110" s="935"/>
      <c r="V110" s="935"/>
      <c r="W110" s="972"/>
      <c r="X110" s="943"/>
      <c r="Y110" s="943"/>
      <c r="Z110" s="943"/>
      <c r="AA110" s="1038"/>
      <c r="AB110" s="943"/>
      <c r="AC110" s="943"/>
      <c r="AD110" s="943"/>
      <c r="AE110" s="943"/>
      <c r="AF110" s="943"/>
      <c r="AG110" s="943"/>
      <c r="AH110" s="972"/>
      <c r="AI110" s="945"/>
      <c r="AJ110" s="945"/>
      <c r="AK110" s="945"/>
      <c r="AL110" s="945"/>
      <c r="AM110" s="979"/>
      <c r="AN110" s="945"/>
      <c r="AO110" s="979"/>
      <c r="AP110" s="945"/>
      <c r="AQ110" s="945"/>
      <c r="AR110" s="979"/>
      <c r="AS110" s="945"/>
      <c r="AT110" s="979"/>
      <c r="AU110" s="945"/>
      <c r="AV110" s="945"/>
      <c r="AW110" s="945"/>
      <c r="AX110" s="972"/>
      <c r="AY110" s="954"/>
      <c r="AZ110" s="954"/>
      <c r="BA110" s="954"/>
      <c r="BB110" s="954"/>
      <c r="BC110" s="984"/>
      <c r="BD110" s="972"/>
      <c r="BE110" s="958"/>
      <c r="BF110" s="958"/>
      <c r="BG110" s="958"/>
      <c r="BH110" s="1026"/>
      <c r="BI110" s="958"/>
      <c r="BJ110" s="958"/>
      <c r="BK110" s="958"/>
      <c r="BL110" s="972"/>
      <c r="BM110" s="960"/>
      <c r="BN110" s="989"/>
      <c r="BO110" s="960"/>
      <c r="BP110" s="989"/>
      <c r="BQ110" s="960"/>
      <c r="BR110" s="960"/>
      <c r="BS110" s="989"/>
      <c r="BT110" s="960"/>
      <c r="BU110" s="960"/>
      <c r="BV110" s="972"/>
      <c r="BW110" s="966"/>
      <c r="BX110" s="966"/>
      <c r="BY110" s="991"/>
      <c r="BZ110" s="991"/>
      <c r="CA110" s="991"/>
      <c r="CB110" s="966"/>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1"/>
      <c r="B111" s="83" t="s">
        <v>1432</v>
      </c>
      <c r="C111" s="84" t="s">
        <v>1432</v>
      </c>
      <c r="D111" s="85" t="s">
        <v>1432</v>
      </c>
      <c r="E111" s="86" t="s">
        <v>1432</v>
      </c>
      <c r="F111" s="87" t="s">
        <v>1432</v>
      </c>
      <c r="G111" s="83" t="s">
        <v>1432</v>
      </c>
      <c r="H111" s="929"/>
      <c r="I111" s="929"/>
      <c r="J111" s="929"/>
      <c r="K111" s="929"/>
      <c r="L111" s="929"/>
      <c r="M111" s="971"/>
      <c r="N111" s="929"/>
      <c r="O111" s="971"/>
      <c r="P111" s="972"/>
      <c r="Q111" s="935"/>
      <c r="R111" s="935"/>
      <c r="S111" s="935"/>
      <c r="T111" s="935"/>
      <c r="U111" s="935"/>
      <c r="V111" s="935"/>
      <c r="W111" s="972"/>
      <c r="X111" s="943"/>
      <c r="Y111" s="943"/>
      <c r="Z111" s="943"/>
      <c r="AA111" s="1038"/>
      <c r="AB111" s="943"/>
      <c r="AC111" s="943"/>
      <c r="AD111" s="943"/>
      <c r="AE111" s="943"/>
      <c r="AF111" s="943"/>
      <c r="AG111" s="943"/>
      <c r="AH111" s="972"/>
      <c r="AI111" s="945"/>
      <c r="AJ111" s="945"/>
      <c r="AK111" s="945"/>
      <c r="AL111" s="945"/>
      <c r="AM111" s="979"/>
      <c r="AN111" s="945"/>
      <c r="AO111" s="979"/>
      <c r="AP111" s="945"/>
      <c r="AQ111" s="945"/>
      <c r="AR111" s="979"/>
      <c r="AS111" s="945"/>
      <c r="AT111" s="979"/>
      <c r="AU111" s="945"/>
      <c r="AV111" s="945"/>
      <c r="AW111" s="945"/>
      <c r="AX111" s="972"/>
      <c r="AY111" s="954"/>
      <c r="AZ111" s="954"/>
      <c r="BA111" s="954"/>
      <c r="BB111" s="954"/>
      <c r="BC111" s="984"/>
      <c r="BD111" s="972"/>
      <c r="BE111" s="958"/>
      <c r="BF111" s="958"/>
      <c r="BG111" s="958"/>
      <c r="BH111" s="1026"/>
      <c r="BI111" s="958"/>
      <c r="BJ111" s="958"/>
      <c r="BK111" s="958"/>
      <c r="BL111" s="972"/>
      <c r="BM111" s="960"/>
      <c r="BN111" s="989"/>
      <c r="BO111" s="960"/>
      <c r="BP111" s="989"/>
      <c r="BQ111" s="960"/>
      <c r="BR111" s="960"/>
      <c r="BS111" s="989"/>
      <c r="BT111" s="960"/>
      <c r="BU111" s="960"/>
      <c r="BV111" s="972"/>
      <c r="BW111" s="966"/>
      <c r="BX111" s="966"/>
      <c r="BY111" s="991"/>
      <c r="BZ111" s="991"/>
      <c r="CA111" s="991"/>
      <c r="CB111" s="966"/>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6"/>
      <c r="B112" s="106" t="s">
        <v>1432</v>
      </c>
      <c r="C112" s="107" t="s">
        <v>1432</v>
      </c>
      <c r="D112" s="108" t="s">
        <v>1432</v>
      </c>
      <c r="E112" s="109" t="s">
        <v>1432</v>
      </c>
      <c r="F112" s="110" t="s">
        <v>1432</v>
      </c>
      <c r="G112" s="106" t="s">
        <v>1432</v>
      </c>
      <c r="H112" s="929"/>
      <c r="I112" s="929"/>
      <c r="J112" s="929"/>
      <c r="K112" s="929"/>
      <c r="L112" s="929"/>
      <c r="M112" s="971"/>
      <c r="N112" s="929"/>
      <c r="O112" s="971"/>
      <c r="P112" s="972"/>
      <c r="Q112" s="935"/>
      <c r="R112" s="935"/>
      <c r="S112" s="935"/>
      <c r="T112" s="935"/>
      <c r="U112" s="935"/>
      <c r="V112" s="935"/>
      <c r="W112" s="972"/>
      <c r="X112" s="943"/>
      <c r="Y112" s="943"/>
      <c r="Z112" s="943"/>
      <c r="AA112" s="1038"/>
      <c r="AB112" s="943"/>
      <c r="AC112" s="943"/>
      <c r="AD112" s="943"/>
      <c r="AE112" s="943"/>
      <c r="AF112" s="943"/>
      <c r="AG112" s="943"/>
      <c r="AH112" s="972"/>
      <c r="AI112" s="945"/>
      <c r="AJ112" s="945"/>
      <c r="AK112" s="945"/>
      <c r="AL112" s="945"/>
      <c r="AM112" s="979"/>
      <c r="AN112" s="945"/>
      <c r="AO112" s="979"/>
      <c r="AP112" s="945"/>
      <c r="AQ112" s="945"/>
      <c r="AR112" s="979"/>
      <c r="AS112" s="945"/>
      <c r="AT112" s="979"/>
      <c r="AU112" s="945"/>
      <c r="AV112" s="945"/>
      <c r="AW112" s="945"/>
      <c r="AX112" s="972"/>
      <c r="AY112" s="954"/>
      <c r="AZ112" s="954"/>
      <c r="BA112" s="954"/>
      <c r="BB112" s="954"/>
      <c r="BC112" s="984"/>
      <c r="BD112" s="972"/>
      <c r="BE112" s="958"/>
      <c r="BF112" s="958"/>
      <c r="BG112" s="958"/>
      <c r="BH112" s="1026"/>
      <c r="BI112" s="958"/>
      <c r="BJ112" s="958"/>
      <c r="BK112" s="958"/>
      <c r="BL112" s="972"/>
      <c r="BM112" s="960"/>
      <c r="BN112" s="989"/>
      <c r="BO112" s="960"/>
      <c r="BP112" s="989"/>
      <c r="BQ112" s="960"/>
      <c r="BR112" s="960"/>
      <c r="BS112" s="989"/>
      <c r="BT112" s="960"/>
      <c r="BU112" s="960"/>
      <c r="BV112" s="972"/>
      <c r="BW112" s="966"/>
      <c r="BX112" s="966"/>
      <c r="BY112" s="991"/>
      <c r="BZ112" s="991"/>
      <c r="CA112" s="991"/>
      <c r="CB112" s="966"/>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1"/>
      <c r="B113" s="83" t="s">
        <v>1432</v>
      </c>
      <c r="C113" s="84" t="s">
        <v>1432</v>
      </c>
      <c r="D113" s="85" t="s">
        <v>1432</v>
      </c>
      <c r="E113" s="86" t="s">
        <v>1432</v>
      </c>
      <c r="F113" s="87" t="s">
        <v>1432</v>
      </c>
      <c r="G113" s="83" t="s">
        <v>1432</v>
      </c>
      <c r="H113" s="929"/>
      <c r="I113" s="929"/>
      <c r="J113" s="929"/>
      <c r="K113" s="929"/>
      <c r="L113" s="929"/>
      <c r="M113" s="971"/>
      <c r="N113" s="929"/>
      <c r="O113" s="971"/>
      <c r="P113" s="972"/>
      <c r="Q113" s="935"/>
      <c r="R113" s="935"/>
      <c r="S113" s="935"/>
      <c r="T113" s="935"/>
      <c r="U113" s="935"/>
      <c r="V113" s="935"/>
      <c r="W113" s="972"/>
      <c r="X113" s="943"/>
      <c r="Y113" s="943"/>
      <c r="Z113" s="943"/>
      <c r="AA113" s="1038"/>
      <c r="AB113" s="943"/>
      <c r="AC113" s="943"/>
      <c r="AD113" s="943"/>
      <c r="AE113" s="943"/>
      <c r="AF113" s="943"/>
      <c r="AG113" s="943"/>
      <c r="AH113" s="972"/>
      <c r="AI113" s="945"/>
      <c r="AJ113" s="945"/>
      <c r="AK113" s="945"/>
      <c r="AL113" s="945"/>
      <c r="AM113" s="979"/>
      <c r="AN113" s="945"/>
      <c r="AO113" s="979"/>
      <c r="AP113" s="945"/>
      <c r="AQ113" s="945"/>
      <c r="AR113" s="979"/>
      <c r="AS113" s="945"/>
      <c r="AT113" s="979"/>
      <c r="AU113" s="945"/>
      <c r="AV113" s="945"/>
      <c r="AW113" s="945"/>
      <c r="AX113" s="972"/>
      <c r="AY113" s="954"/>
      <c r="AZ113" s="954"/>
      <c r="BA113" s="954"/>
      <c r="BB113" s="954"/>
      <c r="BC113" s="984"/>
      <c r="BD113" s="972"/>
      <c r="BE113" s="958"/>
      <c r="BF113" s="958"/>
      <c r="BG113" s="958"/>
      <c r="BH113" s="1026"/>
      <c r="BI113" s="958"/>
      <c r="BJ113" s="958"/>
      <c r="BK113" s="958"/>
      <c r="BL113" s="972"/>
      <c r="BM113" s="960"/>
      <c r="BN113" s="989"/>
      <c r="BO113" s="960"/>
      <c r="BP113" s="989"/>
      <c r="BQ113" s="960"/>
      <c r="BR113" s="960"/>
      <c r="BS113" s="989"/>
      <c r="BT113" s="960"/>
      <c r="BU113" s="960"/>
      <c r="BV113" s="972"/>
      <c r="BW113" s="966"/>
      <c r="BX113" s="966"/>
      <c r="BY113" s="991"/>
      <c r="BZ113" s="991"/>
      <c r="CA113" s="991"/>
      <c r="CB113" s="966"/>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6"/>
      <c r="B114" s="106" t="s">
        <v>1432</v>
      </c>
      <c r="C114" s="107" t="s">
        <v>1432</v>
      </c>
      <c r="D114" s="108" t="s">
        <v>1432</v>
      </c>
      <c r="E114" s="109" t="s">
        <v>1432</v>
      </c>
      <c r="F114" s="110" t="s">
        <v>1432</v>
      </c>
      <c r="G114" s="106" t="s">
        <v>1432</v>
      </c>
      <c r="H114" s="929"/>
      <c r="I114" s="929"/>
      <c r="J114" s="929"/>
      <c r="K114" s="929"/>
      <c r="L114" s="929"/>
      <c r="M114" s="971"/>
      <c r="N114" s="929"/>
      <c r="O114" s="971"/>
      <c r="P114" s="972"/>
      <c r="Q114" s="935"/>
      <c r="R114" s="935"/>
      <c r="S114" s="935"/>
      <c r="T114" s="935"/>
      <c r="U114" s="935"/>
      <c r="V114" s="935"/>
      <c r="W114" s="972"/>
      <c r="X114" s="943"/>
      <c r="Y114" s="943"/>
      <c r="Z114" s="943"/>
      <c r="AA114" s="1038"/>
      <c r="AB114" s="943"/>
      <c r="AC114" s="943"/>
      <c r="AD114" s="943"/>
      <c r="AE114" s="943"/>
      <c r="AF114" s="943"/>
      <c r="AG114" s="943"/>
      <c r="AH114" s="972"/>
      <c r="AI114" s="945"/>
      <c r="AJ114" s="945"/>
      <c r="AK114" s="945"/>
      <c r="AL114" s="945"/>
      <c r="AM114" s="979"/>
      <c r="AN114" s="945"/>
      <c r="AO114" s="979"/>
      <c r="AP114" s="945"/>
      <c r="AQ114" s="945"/>
      <c r="AR114" s="979"/>
      <c r="AS114" s="945"/>
      <c r="AT114" s="979"/>
      <c r="AU114" s="945"/>
      <c r="AV114" s="945"/>
      <c r="AW114" s="945"/>
      <c r="AX114" s="972"/>
      <c r="AY114" s="954"/>
      <c r="AZ114" s="954"/>
      <c r="BA114" s="954"/>
      <c r="BB114" s="954"/>
      <c r="BC114" s="984"/>
      <c r="BD114" s="972"/>
      <c r="BE114" s="958"/>
      <c r="BF114" s="958"/>
      <c r="BG114" s="958"/>
      <c r="BH114" s="1026"/>
      <c r="BI114" s="958"/>
      <c r="BJ114" s="958"/>
      <c r="BK114" s="958"/>
      <c r="BL114" s="972"/>
      <c r="BM114" s="960"/>
      <c r="BN114" s="989"/>
      <c r="BO114" s="960"/>
      <c r="BP114" s="989"/>
      <c r="BQ114" s="960"/>
      <c r="BR114" s="960"/>
      <c r="BS114" s="989"/>
      <c r="BT114" s="960"/>
      <c r="BU114" s="960"/>
      <c r="BV114" s="972"/>
      <c r="BW114" s="966"/>
      <c r="BX114" s="966"/>
      <c r="BY114" s="991"/>
      <c r="BZ114" s="991"/>
      <c r="CA114" s="991"/>
      <c r="CB114" s="966"/>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1"/>
      <c r="B115" s="83" t="s">
        <v>1432</v>
      </c>
      <c r="C115" s="84" t="s">
        <v>1432</v>
      </c>
      <c r="D115" s="85" t="s">
        <v>1432</v>
      </c>
      <c r="E115" s="86" t="s">
        <v>1432</v>
      </c>
      <c r="F115" s="87" t="s">
        <v>1432</v>
      </c>
      <c r="G115" s="83" t="s">
        <v>1432</v>
      </c>
      <c r="H115" s="929"/>
      <c r="I115" s="929"/>
      <c r="J115" s="929"/>
      <c r="K115" s="929"/>
      <c r="L115" s="929"/>
      <c r="M115" s="971"/>
      <c r="N115" s="929"/>
      <c r="O115" s="971"/>
      <c r="P115" s="972"/>
      <c r="Q115" s="935"/>
      <c r="R115" s="935"/>
      <c r="S115" s="935"/>
      <c r="T115" s="935"/>
      <c r="U115" s="935"/>
      <c r="V115" s="935"/>
      <c r="W115" s="972"/>
      <c r="X115" s="943"/>
      <c r="Y115" s="943"/>
      <c r="Z115" s="943"/>
      <c r="AA115" s="1038"/>
      <c r="AB115" s="943"/>
      <c r="AC115" s="943"/>
      <c r="AD115" s="943"/>
      <c r="AE115" s="943"/>
      <c r="AF115" s="943"/>
      <c r="AG115" s="943"/>
      <c r="AH115" s="972"/>
      <c r="AI115" s="945"/>
      <c r="AJ115" s="945"/>
      <c r="AK115" s="945"/>
      <c r="AL115" s="945"/>
      <c r="AM115" s="979"/>
      <c r="AN115" s="945"/>
      <c r="AO115" s="979"/>
      <c r="AP115" s="945"/>
      <c r="AQ115" s="945"/>
      <c r="AR115" s="979"/>
      <c r="AS115" s="945"/>
      <c r="AT115" s="979"/>
      <c r="AU115" s="945"/>
      <c r="AV115" s="945"/>
      <c r="AW115" s="945"/>
      <c r="AX115" s="972"/>
      <c r="AY115" s="954"/>
      <c r="AZ115" s="954"/>
      <c r="BA115" s="954"/>
      <c r="BB115" s="954"/>
      <c r="BC115" s="984"/>
      <c r="BD115" s="972"/>
      <c r="BE115" s="958"/>
      <c r="BF115" s="958"/>
      <c r="BG115" s="958"/>
      <c r="BH115" s="1026"/>
      <c r="BI115" s="958"/>
      <c r="BJ115" s="958"/>
      <c r="BK115" s="958"/>
      <c r="BL115" s="972"/>
      <c r="BM115" s="960"/>
      <c r="BN115" s="989"/>
      <c r="BO115" s="960"/>
      <c r="BP115" s="989"/>
      <c r="BQ115" s="960"/>
      <c r="BR115" s="960"/>
      <c r="BS115" s="989"/>
      <c r="BT115" s="960"/>
      <c r="BU115" s="960"/>
      <c r="BV115" s="972"/>
      <c r="BW115" s="966"/>
      <c r="BX115" s="966"/>
      <c r="BY115" s="991"/>
      <c r="BZ115" s="991"/>
      <c r="CA115" s="991"/>
      <c r="CB115" s="966"/>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6"/>
      <c r="B116" s="106" t="s">
        <v>1432</v>
      </c>
      <c r="C116" s="107" t="s">
        <v>1432</v>
      </c>
      <c r="D116" s="108" t="s">
        <v>1432</v>
      </c>
      <c r="E116" s="109" t="s">
        <v>1432</v>
      </c>
      <c r="F116" s="110" t="s">
        <v>1432</v>
      </c>
      <c r="G116" s="106" t="s">
        <v>1432</v>
      </c>
      <c r="H116" s="929"/>
      <c r="I116" s="929"/>
      <c r="J116" s="929"/>
      <c r="K116" s="929"/>
      <c r="L116" s="929"/>
      <c r="M116" s="971"/>
      <c r="N116" s="929"/>
      <c r="O116" s="971"/>
      <c r="P116" s="972"/>
      <c r="Q116" s="935"/>
      <c r="R116" s="935"/>
      <c r="S116" s="935"/>
      <c r="T116" s="935"/>
      <c r="U116" s="935"/>
      <c r="V116" s="935"/>
      <c r="W116" s="972"/>
      <c r="X116" s="943"/>
      <c r="Y116" s="943"/>
      <c r="Z116" s="943"/>
      <c r="AA116" s="1038"/>
      <c r="AB116" s="943"/>
      <c r="AC116" s="943"/>
      <c r="AD116" s="943"/>
      <c r="AE116" s="943"/>
      <c r="AF116" s="943"/>
      <c r="AG116" s="943"/>
      <c r="AH116" s="972"/>
      <c r="AI116" s="945"/>
      <c r="AJ116" s="945"/>
      <c r="AK116" s="945"/>
      <c r="AL116" s="945"/>
      <c r="AM116" s="979"/>
      <c r="AN116" s="945"/>
      <c r="AO116" s="979"/>
      <c r="AP116" s="945"/>
      <c r="AQ116" s="945"/>
      <c r="AR116" s="979"/>
      <c r="AS116" s="945"/>
      <c r="AT116" s="979"/>
      <c r="AU116" s="945"/>
      <c r="AV116" s="945"/>
      <c r="AW116" s="945"/>
      <c r="AX116" s="972"/>
      <c r="AY116" s="954"/>
      <c r="AZ116" s="954"/>
      <c r="BA116" s="954"/>
      <c r="BB116" s="954"/>
      <c r="BC116" s="984"/>
      <c r="BD116" s="972"/>
      <c r="BE116" s="958"/>
      <c r="BF116" s="958"/>
      <c r="BG116" s="958"/>
      <c r="BH116" s="1026"/>
      <c r="BI116" s="958"/>
      <c r="BJ116" s="958"/>
      <c r="BK116" s="958"/>
      <c r="BL116" s="972"/>
      <c r="BM116" s="960"/>
      <c r="BN116" s="989"/>
      <c r="BO116" s="960"/>
      <c r="BP116" s="989"/>
      <c r="BQ116" s="960"/>
      <c r="BR116" s="960"/>
      <c r="BS116" s="989"/>
      <c r="BT116" s="960"/>
      <c r="BU116" s="960"/>
      <c r="BV116" s="972"/>
      <c r="BW116" s="966"/>
      <c r="BX116" s="966"/>
      <c r="BY116" s="991"/>
      <c r="BZ116" s="991"/>
      <c r="CA116" s="991"/>
      <c r="CB116" s="966"/>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1"/>
      <c r="B117" s="83" t="s">
        <v>1432</v>
      </c>
      <c r="C117" s="84" t="s">
        <v>1432</v>
      </c>
      <c r="D117" s="85" t="s">
        <v>1432</v>
      </c>
      <c r="E117" s="86" t="s">
        <v>1432</v>
      </c>
      <c r="F117" s="87" t="s">
        <v>1432</v>
      </c>
      <c r="G117" s="83" t="s">
        <v>1432</v>
      </c>
      <c r="H117" s="929"/>
      <c r="I117" s="929"/>
      <c r="J117" s="929"/>
      <c r="K117" s="929"/>
      <c r="L117" s="929"/>
      <c r="M117" s="971"/>
      <c r="N117" s="929"/>
      <c r="O117" s="971"/>
      <c r="P117" s="972"/>
      <c r="Q117" s="935"/>
      <c r="R117" s="935"/>
      <c r="S117" s="935"/>
      <c r="T117" s="935"/>
      <c r="U117" s="935"/>
      <c r="V117" s="935"/>
      <c r="W117" s="972"/>
      <c r="X117" s="943"/>
      <c r="Y117" s="943"/>
      <c r="Z117" s="943"/>
      <c r="AA117" s="1038"/>
      <c r="AB117" s="943"/>
      <c r="AC117" s="943"/>
      <c r="AD117" s="943"/>
      <c r="AE117" s="943"/>
      <c r="AF117" s="943"/>
      <c r="AG117" s="943"/>
      <c r="AH117" s="972"/>
      <c r="AI117" s="945"/>
      <c r="AJ117" s="945"/>
      <c r="AK117" s="945"/>
      <c r="AL117" s="945"/>
      <c r="AM117" s="979"/>
      <c r="AN117" s="945"/>
      <c r="AO117" s="979"/>
      <c r="AP117" s="945"/>
      <c r="AQ117" s="945"/>
      <c r="AR117" s="979"/>
      <c r="AS117" s="945"/>
      <c r="AT117" s="979"/>
      <c r="AU117" s="945"/>
      <c r="AV117" s="945"/>
      <c r="AW117" s="945"/>
      <c r="AX117" s="972"/>
      <c r="AY117" s="954"/>
      <c r="AZ117" s="954"/>
      <c r="BA117" s="954"/>
      <c r="BB117" s="954"/>
      <c r="BC117" s="984"/>
      <c r="BD117" s="972"/>
      <c r="BE117" s="958"/>
      <c r="BF117" s="958"/>
      <c r="BG117" s="958"/>
      <c r="BH117" s="1026"/>
      <c r="BI117" s="958"/>
      <c r="BJ117" s="958"/>
      <c r="BK117" s="958"/>
      <c r="BL117" s="972"/>
      <c r="BM117" s="960"/>
      <c r="BN117" s="989"/>
      <c r="BO117" s="960"/>
      <c r="BP117" s="989"/>
      <c r="BQ117" s="960"/>
      <c r="BR117" s="960"/>
      <c r="BS117" s="989"/>
      <c r="BT117" s="960"/>
      <c r="BU117" s="960"/>
      <c r="BV117" s="972"/>
      <c r="BW117" s="966"/>
      <c r="BX117" s="966"/>
      <c r="BY117" s="991"/>
      <c r="BZ117" s="991"/>
      <c r="CA117" s="991"/>
      <c r="CB117" s="966"/>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6"/>
      <c r="B118" s="106" t="s">
        <v>1432</v>
      </c>
      <c r="C118" s="107" t="s">
        <v>1432</v>
      </c>
      <c r="D118" s="108" t="s">
        <v>1432</v>
      </c>
      <c r="E118" s="109" t="s">
        <v>1432</v>
      </c>
      <c r="F118" s="110" t="s">
        <v>1432</v>
      </c>
      <c r="G118" s="106" t="s">
        <v>1432</v>
      </c>
      <c r="H118" s="929"/>
      <c r="I118" s="929"/>
      <c r="J118" s="929"/>
      <c r="K118" s="929"/>
      <c r="L118" s="929"/>
      <c r="M118" s="971"/>
      <c r="N118" s="929"/>
      <c r="O118" s="971"/>
      <c r="P118" s="972"/>
      <c r="Q118" s="935"/>
      <c r="R118" s="935"/>
      <c r="S118" s="935"/>
      <c r="T118" s="935"/>
      <c r="U118" s="935"/>
      <c r="V118" s="935"/>
      <c r="W118" s="972"/>
      <c r="X118" s="943"/>
      <c r="Y118" s="943"/>
      <c r="Z118" s="943"/>
      <c r="AA118" s="1038"/>
      <c r="AB118" s="943"/>
      <c r="AC118" s="943"/>
      <c r="AD118" s="943"/>
      <c r="AE118" s="943"/>
      <c r="AF118" s="943"/>
      <c r="AG118" s="943"/>
      <c r="AH118" s="972"/>
      <c r="AI118" s="945"/>
      <c r="AJ118" s="945"/>
      <c r="AK118" s="945"/>
      <c r="AL118" s="945"/>
      <c r="AM118" s="979"/>
      <c r="AN118" s="945"/>
      <c r="AO118" s="979"/>
      <c r="AP118" s="945"/>
      <c r="AQ118" s="945"/>
      <c r="AR118" s="979"/>
      <c r="AS118" s="945"/>
      <c r="AT118" s="979"/>
      <c r="AU118" s="945"/>
      <c r="AV118" s="945"/>
      <c r="AW118" s="945"/>
      <c r="AX118" s="972"/>
      <c r="AY118" s="954"/>
      <c r="AZ118" s="954"/>
      <c r="BA118" s="954"/>
      <c r="BB118" s="954"/>
      <c r="BC118" s="984"/>
      <c r="BD118" s="972"/>
      <c r="BE118" s="958"/>
      <c r="BF118" s="958"/>
      <c r="BG118" s="958"/>
      <c r="BH118" s="1026"/>
      <c r="BI118" s="958"/>
      <c r="BJ118" s="958"/>
      <c r="BK118" s="958"/>
      <c r="BL118" s="972"/>
      <c r="BM118" s="960"/>
      <c r="BN118" s="989"/>
      <c r="BO118" s="960"/>
      <c r="BP118" s="989"/>
      <c r="BQ118" s="960"/>
      <c r="BR118" s="960"/>
      <c r="BS118" s="989"/>
      <c r="BT118" s="960"/>
      <c r="BU118" s="960"/>
      <c r="BV118" s="972"/>
      <c r="BW118" s="966"/>
      <c r="BX118" s="966"/>
      <c r="BY118" s="991"/>
      <c r="BZ118" s="991"/>
      <c r="CA118" s="991"/>
      <c r="CB118" s="966"/>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1"/>
      <c r="B119" s="83" t="s">
        <v>1432</v>
      </c>
      <c r="C119" s="84" t="s">
        <v>1432</v>
      </c>
      <c r="D119" s="85" t="s">
        <v>1432</v>
      </c>
      <c r="E119" s="86" t="s">
        <v>1432</v>
      </c>
      <c r="F119" s="87" t="s">
        <v>1432</v>
      </c>
      <c r="G119" s="83" t="s">
        <v>1432</v>
      </c>
      <c r="H119" s="929"/>
      <c r="I119" s="929"/>
      <c r="J119" s="929"/>
      <c r="K119" s="929"/>
      <c r="L119" s="929"/>
      <c r="M119" s="971"/>
      <c r="N119" s="929"/>
      <c r="O119" s="971"/>
      <c r="P119" s="972"/>
      <c r="Q119" s="935"/>
      <c r="R119" s="935"/>
      <c r="S119" s="935"/>
      <c r="T119" s="935"/>
      <c r="U119" s="935"/>
      <c r="V119" s="935"/>
      <c r="W119" s="972"/>
      <c r="X119" s="943"/>
      <c r="Y119" s="943"/>
      <c r="Z119" s="943"/>
      <c r="AA119" s="1038"/>
      <c r="AB119" s="943"/>
      <c r="AC119" s="943"/>
      <c r="AD119" s="943"/>
      <c r="AE119" s="943"/>
      <c r="AF119" s="943"/>
      <c r="AG119" s="943"/>
      <c r="AH119" s="972"/>
      <c r="AI119" s="945"/>
      <c r="AJ119" s="945"/>
      <c r="AK119" s="945"/>
      <c r="AL119" s="945"/>
      <c r="AM119" s="979"/>
      <c r="AN119" s="945"/>
      <c r="AO119" s="979"/>
      <c r="AP119" s="945"/>
      <c r="AQ119" s="945"/>
      <c r="AR119" s="979"/>
      <c r="AS119" s="945"/>
      <c r="AT119" s="979"/>
      <c r="AU119" s="945"/>
      <c r="AV119" s="945"/>
      <c r="AW119" s="945"/>
      <c r="AX119" s="972"/>
      <c r="AY119" s="954"/>
      <c r="AZ119" s="954"/>
      <c r="BA119" s="954"/>
      <c r="BB119" s="954"/>
      <c r="BC119" s="984"/>
      <c r="BD119" s="972"/>
      <c r="BE119" s="958"/>
      <c r="BF119" s="958"/>
      <c r="BG119" s="958"/>
      <c r="BH119" s="1026"/>
      <c r="BI119" s="958"/>
      <c r="BJ119" s="958"/>
      <c r="BK119" s="958"/>
      <c r="BL119" s="972"/>
      <c r="BM119" s="960"/>
      <c r="BN119" s="989"/>
      <c r="BO119" s="960"/>
      <c r="BP119" s="989"/>
      <c r="BQ119" s="960"/>
      <c r="BR119" s="960"/>
      <c r="BS119" s="989"/>
      <c r="BT119" s="960"/>
      <c r="BU119" s="960"/>
      <c r="BV119" s="972"/>
      <c r="BW119" s="966"/>
      <c r="BX119" s="966"/>
      <c r="BY119" s="991"/>
      <c r="BZ119" s="991"/>
      <c r="CA119" s="991"/>
      <c r="CB119" s="966"/>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6"/>
      <c r="B120" s="106" t="s">
        <v>1432</v>
      </c>
      <c r="C120" s="107" t="s">
        <v>1432</v>
      </c>
      <c r="D120" s="108" t="s">
        <v>1432</v>
      </c>
      <c r="E120" s="109" t="s">
        <v>1432</v>
      </c>
      <c r="F120" s="110" t="s">
        <v>1432</v>
      </c>
      <c r="G120" s="106" t="s">
        <v>1432</v>
      </c>
      <c r="H120" s="929"/>
      <c r="I120" s="929"/>
      <c r="J120" s="929"/>
      <c r="K120" s="929"/>
      <c r="L120" s="929"/>
      <c r="M120" s="971"/>
      <c r="N120" s="929"/>
      <c r="O120" s="971"/>
      <c r="P120" s="972"/>
      <c r="Q120" s="935"/>
      <c r="R120" s="935"/>
      <c r="S120" s="935"/>
      <c r="T120" s="935"/>
      <c r="U120" s="935"/>
      <c r="V120" s="935"/>
      <c r="W120" s="972"/>
      <c r="X120" s="943"/>
      <c r="Y120" s="943"/>
      <c r="Z120" s="943"/>
      <c r="AA120" s="1038"/>
      <c r="AB120" s="943"/>
      <c r="AC120" s="943"/>
      <c r="AD120" s="943"/>
      <c r="AE120" s="943"/>
      <c r="AF120" s="943"/>
      <c r="AG120" s="943"/>
      <c r="AH120" s="972"/>
      <c r="AI120" s="945"/>
      <c r="AJ120" s="945"/>
      <c r="AK120" s="945"/>
      <c r="AL120" s="945"/>
      <c r="AM120" s="979"/>
      <c r="AN120" s="945"/>
      <c r="AO120" s="979"/>
      <c r="AP120" s="945"/>
      <c r="AQ120" s="945"/>
      <c r="AR120" s="979"/>
      <c r="AS120" s="945"/>
      <c r="AT120" s="979"/>
      <c r="AU120" s="945"/>
      <c r="AV120" s="945"/>
      <c r="AW120" s="945"/>
      <c r="AX120" s="972"/>
      <c r="AY120" s="954"/>
      <c r="AZ120" s="954"/>
      <c r="BA120" s="954"/>
      <c r="BB120" s="954"/>
      <c r="BC120" s="984"/>
      <c r="BD120" s="972"/>
      <c r="BE120" s="958"/>
      <c r="BF120" s="958"/>
      <c r="BG120" s="958"/>
      <c r="BH120" s="1026"/>
      <c r="BI120" s="958"/>
      <c r="BJ120" s="958"/>
      <c r="BK120" s="958"/>
      <c r="BL120" s="972"/>
      <c r="BM120" s="960"/>
      <c r="BN120" s="989"/>
      <c r="BO120" s="960"/>
      <c r="BP120" s="989"/>
      <c r="BQ120" s="960"/>
      <c r="BR120" s="960"/>
      <c r="BS120" s="989"/>
      <c r="BT120" s="960"/>
      <c r="BU120" s="960"/>
      <c r="BV120" s="972"/>
      <c r="BW120" s="966"/>
      <c r="BX120" s="966"/>
      <c r="BY120" s="991"/>
      <c r="BZ120" s="991"/>
      <c r="CA120" s="991"/>
      <c r="CB120" s="966"/>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1"/>
      <c r="B121" s="83" t="s">
        <v>1432</v>
      </c>
      <c r="C121" s="84" t="s">
        <v>1432</v>
      </c>
      <c r="D121" s="85" t="s">
        <v>1432</v>
      </c>
      <c r="E121" s="86" t="s">
        <v>1432</v>
      </c>
      <c r="F121" s="87" t="s">
        <v>1432</v>
      </c>
      <c r="G121" s="83" t="s">
        <v>1432</v>
      </c>
      <c r="H121" s="929"/>
      <c r="I121" s="929"/>
      <c r="J121" s="929"/>
      <c r="K121" s="929"/>
      <c r="L121" s="929"/>
      <c r="M121" s="971"/>
      <c r="N121" s="929"/>
      <c r="O121" s="971"/>
      <c r="P121" s="972"/>
      <c r="Q121" s="935"/>
      <c r="R121" s="935"/>
      <c r="S121" s="935"/>
      <c r="T121" s="935"/>
      <c r="U121" s="935"/>
      <c r="V121" s="935"/>
      <c r="W121" s="972"/>
      <c r="X121" s="943"/>
      <c r="Y121" s="943"/>
      <c r="Z121" s="943"/>
      <c r="AA121" s="1038"/>
      <c r="AB121" s="943"/>
      <c r="AC121" s="943"/>
      <c r="AD121" s="943"/>
      <c r="AE121" s="943"/>
      <c r="AF121" s="943"/>
      <c r="AG121" s="943"/>
      <c r="AH121" s="972"/>
      <c r="AI121" s="945"/>
      <c r="AJ121" s="945"/>
      <c r="AK121" s="945"/>
      <c r="AL121" s="945"/>
      <c r="AM121" s="979"/>
      <c r="AN121" s="945"/>
      <c r="AO121" s="979"/>
      <c r="AP121" s="945"/>
      <c r="AQ121" s="945"/>
      <c r="AR121" s="979"/>
      <c r="AS121" s="945"/>
      <c r="AT121" s="979"/>
      <c r="AU121" s="945"/>
      <c r="AV121" s="945"/>
      <c r="AW121" s="945"/>
      <c r="AX121" s="972"/>
      <c r="AY121" s="954"/>
      <c r="AZ121" s="954"/>
      <c r="BA121" s="954"/>
      <c r="BB121" s="954"/>
      <c r="BC121" s="984"/>
      <c r="BD121" s="972"/>
      <c r="BE121" s="958"/>
      <c r="BF121" s="958"/>
      <c r="BG121" s="958"/>
      <c r="BH121" s="1026"/>
      <c r="BI121" s="958"/>
      <c r="BJ121" s="958"/>
      <c r="BK121" s="958"/>
      <c r="BL121" s="972"/>
      <c r="BM121" s="960"/>
      <c r="BN121" s="989"/>
      <c r="BO121" s="960"/>
      <c r="BP121" s="989"/>
      <c r="BQ121" s="960"/>
      <c r="BR121" s="960"/>
      <c r="BS121" s="989"/>
      <c r="BT121" s="960"/>
      <c r="BU121" s="960"/>
      <c r="BV121" s="972"/>
      <c r="BW121" s="966"/>
      <c r="BX121" s="966"/>
      <c r="BY121" s="991"/>
      <c r="BZ121" s="991"/>
      <c r="CA121" s="991"/>
      <c r="CB121" s="966"/>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6"/>
      <c r="B122" s="106" t="s">
        <v>1432</v>
      </c>
      <c r="C122" s="107" t="s">
        <v>1432</v>
      </c>
      <c r="D122" s="108" t="s">
        <v>1432</v>
      </c>
      <c r="E122" s="109" t="s">
        <v>1432</v>
      </c>
      <c r="F122" s="110" t="s">
        <v>1432</v>
      </c>
      <c r="G122" s="106" t="s">
        <v>1432</v>
      </c>
      <c r="H122" s="929"/>
      <c r="I122" s="929"/>
      <c r="J122" s="929"/>
      <c r="K122" s="929"/>
      <c r="L122" s="929"/>
      <c r="M122" s="971"/>
      <c r="N122" s="929"/>
      <c r="O122" s="971"/>
      <c r="P122" s="972"/>
      <c r="Q122" s="935"/>
      <c r="R122" s="935"/>
      <c r="S122" s="935"/>
      <c r="T122" s="935"/>
      <c r="U122" s="935"/>
      <c r="V122" s="935"/>
      <c r="W122" s="972"/>
      <c r="X122" s="943"/>
      <c r="Y122" s="943"/>
      <c r="Z122" s="943"/>
      <c r="AA122" s="1038"/>
      <c r="AB122" s="943"/>
      <c r="AC122" s="943"/>
      <c r="AD122" s="943"/>
      <c r="AE122" s="943"/>
      <c r="AF122" s="943"/>
      <c r="AG122" s="943"/>
      <c r="AH122" s="972"/>
      <c r="AI122" s="945"/>
      <c r="AJ122" s="945"/>
      <c r="AK122" s="945"/>
      <c r="AL122" s="945"/>
      <c r="AM122" s="979"/>
      <c r="AN122" s="945"/>
      <c r="AO122" s="979"/>
      <c r="AP122" s="945"/>
      <c r="AQ122" s="945"/>
      <c r="AR122" s="979"/>
      <c r="AS122" s="945"/>
      <c r="AT122" s="979"/>
      <c r="AU122" s="945"/>
      <c r="AV122" s="945"/>
      <c r="AW122" s="945"/>
      <c r="AX122" s="972"/>
      <c r="AY122" s="954"/>
      <c r="AZ122" s="954"/>
      <c r="BA122" s="954"/>
      <c r="BB122" s="954"/>
      <c r="BC122" s="984"/>
      <c r="BD122" s="972"/>
      <c r="BE122" s="958"/>
      <c r="BF122" s="958"/>
      <c r="BG122" s="958"/>
      <c r="BH122" s="1026"/>
      <c r="BI122" s="958"/>
      <c r="BJ122" s="958"/>
      <c r="BK122" s="958"/>
      <c r="BL122" s="972"/>
      <c r="BM122" s="960"/>
      <c r="BN122" s="989"/>
      <c r="BO122" s="960"/>
      <c r="BP122" s="989"/>
      <c r="BQ122" s="960"/>
      <c r="BR122" s="960"/>
      <c r="BS122" s="989"/>
      <c r="BT122" s="960"/>
      <c r="BU122" s="960"/>
      <c r="BV122" s="972"/>
      <c r="BW122" s="966"/>
      <c r="BX122" s="966"/>
      <c r="BY122" s="991"/>
      <c r="BZ122" s="991"/>
      <c r="CA122" s="991"/>
      <c r="CB122" s="966"/>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1"/>
      <c r="B123" s="83" t="s">
        <v>1432</v>
      </c>
      <c r="C123" s="84" t="s">
        <v>1432</v>
      </c>
      <c r="D123" s="85" t="s">
        <v>1432</v>
      </c>
      <c r="E123" s="86" t="s">
        <v>1432</v>
      </c>
      <c r="F123" s="87" t="s">
        <v>1432</v>
      </c>
      <c r="G123" s="83" t="s">
        <v>1432</v>
      </c>
      <c r="H123" s="929"/>
      <c r="I123" s="929"/>
      <c r="J123" s="929"/>
      <c r="K123" s="929"/>
      <c r="L123" s="929"/>
      <c r="M123" s="971"/>
      <c r="N123" s="929"/>
      <c r="O123" s="971"/>
      <c r="P123" s="972"/>
      <c r="Q123" s="935"/>
      <c r="R123" s="935"/>
      <c r="S123" s="935"/>
      <c r="T123" s="935"/>
      <c r="U123" s="935"/>
      <c r="V123" s="935"/>
      <c r="W123" s="972"/>
      <c r="X123" s="943"/>
      <c r="Y123" s="943"/>
      <c r="Z123" s="943"/>
      <c r="AA123" s="1038"/>
      <c r="AB123" s="943"/>
      <c r="AC123" s="943"/>
      <c r="AD123" s="943"/>
      <c r="AE123" s="943"/>
      <c r="AF123" s="943"/>
      <c r="AG123" s="943"/>
      <c r="AH123" s="972"/>
      <c r="AI123" s="945"/>
      <c r="AJ123" s="945"/>
      <c r="AK123" s="945"/>
      <c r="AL123" s="945"/>
      <c r="AM123" s="979"/>
      <c r="AN123" s="945"/>
      <c r="AO123" s="979"/>
      <c r="AP123" s="945"/>
      <c r="AQ123" s="945"/>
      <c r="AR123" s="979"/>
      <c r="AS123" s="945"/>
      <c r="AT123" s="979"/>
      <c r="AU123" s="945"/>
      <c r="AV123" s="945"/>
      <c r="AW123" s="945"/>
      <c r="AX123" s="972"/>
      <c r="AY123" s="954"/>
      <c r="AZ123" s="954"/>
      <c r="BA123" s="954"/>
      <c r="BB123" s="954"/>
      <c r="BC123" s="984"/>
      <c r="BD123" s="972"/>
      <c r="BE123" s="958"/>
      <c r="BF123" s="958"/>
      <c r="BG123" s="958"/>
      <c r="BH123" s="1026"/>
      <c r="BI123" s="958"/>
      <c r="BJ123" s="958"/>
      <c r="BK123" s="958"/>
      <c r="BL123" s="972"/>
      <c r="BM123" s="960"/>
      <c r="BN123" s="989"/>
      <c r="BO123" s="960"/>
      <c r="BP123" s="989"/>
      <c r="BQ123" s="960"/>
      <c r="BR123" s="960"/>
      <c r="BS123" s="989"/>
      <c r="BT123" s="960"/>
      <c r="BU123" s="960"/>
      <c r="BV123" s="972"/>
      <c r="BW123" s="966"/>
      <c r="BX123" s="966"/>
      <c r="BY123" s="991"/>
      <c r="BZ123" s="991"/>
      <c r="CA123" s="991"/>
      <c r="CB123" s="966"/>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6"/>
      <c r="B124" s="106" t="s">
        <v>1432</v>
      </c>
      <c r="C124" s="107" t="s">
        <v>1432</v>
      </c>
      <c r="D124" s="108" t="s">
        <v>1432</v>
      </c>
      <c r="E124" s="109" t="s">
        <v>1432</v>
      </c>
      <c r="F124" s="110" t="s">
        <v>1432</v>
      </c>
      <c r="G124" s="106" t="s">
        <v>1432</v>
      </c>
      <c r="H124" s="929"/>
      <c r="I124" s="929"/>
      <c r="J124" s="929"/>
      <c r="K124" s="929"/>
      <c r="L124" s="929"/>
      <c r="M124" s="971"/>
      <c r="N124" s="929"/>
      <c r="O124" s="971"/>
      <c r="P124" s="972"/>
      <c r="Q124" s="935"/>
      <c r="R124" s="935"/>
      <c r="S124" s="935"/>
      <c r="T124" s="935"/>
      <c r="U124" s="935"/>
      <c r="V124" s="935"/>
      <c r="W124" s="972"/>
      <c r="X124" s="943"/>
      <c r="Y124" s="943"/>
      <c r="Z124" s="943"/>
      <c r="AA124" s="1038"/>
      <c r="AB124" s="943"/>
      <c r="AC124" s="943"/>
      <c r="AD124" s="943"/>
      <c r="AE124" s="943"/>
      <c r="AF124" s="943"/>
      <c r="AG124" s="943"/>
      <c r="AH124" s="972"/>
      <c r="AI124" s="945"/>
      <c r="AJ124" s="945"/>
      <c r="AK124" s="945"/>
      <c r="AL124" s="945"/>
      <c r="AM124" s="979"/>
      <c r="AN124" s="945"/>
      <c r="AO124" s="979"/>
      <c r="AP124" s="945"/>
      <c r="AQ124" s="945"/>
      <c r="AR124" s="979"/>
      <c r="AS124" s="945"/>
      <c r="AT124" s="979"/>
      <c r="AU124" s="945"/>
      <c r="AV124" s="945"/>
      <c r="AW124" s="945"/>
      <c r="AX124" s="972"/>
      <c r="AY124" s="954"/>
      <c r="AZ124" s="954"/>
      <c r="BA124" s="954"/>
      <c r="BB124" s="954"/>
      <c r="BC124" s="984"/>
      <c r="BD124" s="972"/>
      <c r="BE124" s="958"/>
      <c r="BF124" s="958"/>
      <c r="BG124" s="958"/>
      <c r="BH124" s="1026"/>
      <c r="BI124" s="958"/>
      <c r="BJ124" s="958"/>
      <c r="BK124" s="958"/>
      <c r="BL124" s="972"/>
      <c r="BM124" s="960"/>
      <c r="BN124" s="989"/>
      <c r="BO124" s="960"/>
      <c r="BP124" s="989"/>
      <c r="BQ124" s="960"/>
      <c r="BR124" s="960"/>
      <c r="BS124" s="989"/>
      <c r="BT124" s="960"/>
      <c r="BU124" s="960"/>
      <c r="BV124" s="972"/>
      <c r="BW124" s="966"/>
      <c r="BX124" s="966"/>
      <c r="BY124" s="991"/>
      <c r="BZ124" s="991"/>
      <c r="CA124" s="991"/>
      <c r="CB124" s="966"/>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1"/>
      <c r="B125" s="83" t="s">
        <v>1432</v>
      </c>
      <c r="C125" s="84" t="s">
        <v>1432</v>
      </c>
      <c r="D125" s="85" t="s">
        <v>1432</v>
      </c>
      <c r="E125" s="86" t="s">
        <v>1432</v>
      </c>
      <c r="F125" s="87" t="s">
        <v>1432</v>
      </c>
      <c r="G125" s="83" t="s">
        <v>1432</v>
      </c>
      <c r="H125" s="929"/>
      <c r="I125" s="929"/>
      <c r="J125" s="929"/>
      <c r="K125" s="929"/>
      <c r="L125" s="929"/>
      <c r="M125" s="971"/>
      <c r="N125" s="929"/>
      <c r="O125" s="971"/>
      <c r="P125" s="972"/>
      <c r="Q125" s="935"/>
      <c r="R125" s="935"/>
      <c r="S125" s="935"/>
      <c r="T125" s="935"/>
      <c r="U125" s="935"/>
      <c r="V125" s="935"/>
      <c r="W125" s="972"/>
      <c r="X125" s="943"/>
      <c r="Y125" s="943"/>
      <c r="Z125" s="943"/>
      <c r="AA125" s="1038"/>
      <c r="AB125" s="943"/>
      <c r="AC125" s="943"/>
      <c r="AD125" s="943"/>
      <c r="AE125" s="943"/>
      <c r="AF125" s="943"/>
      <c r="AG125" s="943"/>
      <c r="AH125" s="972"/>
      <c r="AI125" s="945"/>
      <c r="AJ125" s="945"/>
      <c r="AK125" s="945"/>
      <c r="AL125" s="945"/>
      <c r="AM125" s="979"/>
      <c r="AN125" s="945"/>
      <c r="AO125" s="979"/>
      <c r="AP125" s="945"/>
      <c r="AQ125" s="945"/>
      <c r="AR125" s="979"/>
      <c r="AS125" s="945"/>
      <c r="AT125" s="979"/>
      <c r="AU125" s="945"/>
      <c r="AV125" s="945"/>
      <c r="AW125" s="945"/>
      <c r="AX125" s="972"/>
      <c r="AY125" s="954"/>
      <c r="AZ125" s="954"/>
      <c r="BA125" s="954"/>
      <c r="BB125" s="954"/>
      <c r="BC125" s="984"/>
      <c r="BD125" s="972"/>
      <c r="BE125" s="958"/>
      <c r="BF125" s="958"/>
      <c r="BG125" s="958"/>
      <c r="BH125" s="1026"/>
      <c r="BI125" s="958"/>
      <c r="BJ125" s="958"/>
      <c r="BK125" s="958"/>
      <c r="BL125" s="972"/>
      <c r="BM125" s="960"/>
      <c r="BN125" s="989"/>
      <c r="BO125" s="960"/>
      <c r="BP125" s="989"/>
      <c r="BQ125" s="960"/>
      <c r="BR125" s="960"/>
      <c r="BS125" s="989"/>
      <c r="BT125" s="960"/>
      <c r="BU125" s="960"/>
      <c r="BV125" s="972"/>
      <c r="BW125" s="966"/>
      <c r="BX125" s="966"/>
      <c r="BY125" s="991"/>
      <c r="BZ125" s="991"/>
      <c r="CA125" s="991"/>
      <c r="CB125" s="966"/>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6"/>
      <c r="B126" s="106" t="s">
        <v>1432</v>
      </c>
      <c r="C126" s="107" t="s">
        <v>1432</v>
      </c>
      <c r="D126" s="108" t="s">
        <v>1432</v>
      </c>
      <c r="E126" s="109" t="s">
        <v>1432</v>
      </c>
      <c r="F126" s="110" t="s">
        <v>1432</v>
      </c>
      <c r="G126" s="106" t="s">
        <v>1432</v>
      </c>
      <c r="H126" s="929"/>
      <c r="I126" s="929"/>
      <c r="J126" s="929"/>
      <c r="K126" s="929"/>
      <c r="L126" s="929"/>
      <c r="M126" s="971"/>
      <c r="N126" s="929"/>
      <c r="O126" s="971"/>
      <c r="P126" s="972"/>
      <c r="Q126" s="935"/>
      <c r="R126" s="935"/>
      <c r="S126" s="935"/>
      <c r="T126" s="935"/>
      <c r="U126" s="935"/>
      <c r="V126" s="935"/>
      <c r="W126" s="972"/>
      <c r="X126" s="943"/>
      <c r="Y126" s="943"/>
      <c r="Z126" s="943"/>
      <c r="AA126" s="1038"/>
      <c r="AB126" s="943"/>
      <c r="AC126" s="943"/>
      <c r="AD126" s="943"/>
      <c r="AE126" s="943"/>
      <c r="AF126" s="943"/>
      <c r="AG126" s="943"/>
      <c r="AH126" s="972"/>
      <c r="AI126" s="945"/>
      <c r="AJ126" s="945"/>
      <c r="AK126" s="945"/>
      <c r="AL126" s="945"/>
      <c r="AM126" s="979"/>
      <c r="AN126" s="945"/>
      <c r="AO126" s="979"/>
      <c r="AP126" s="945"/>
      <c r="AQ126" s="945"/>
      <c r="AR126" s="979"/>
      <c r="AS126" s="945"/>
      <c r="AT126" s="979"/>
      <c r="AU126" s="945"/>
      <c r="AV126" s="945"/>
      <c r="AW126" s="945"/>
      <c r="AX126" s="972"/>
      <c r="AY126" s="954"/>
      <c r="AZ126" s="954"/>
      <c r="BA126" s="954"/>
      <c r="BB126" s="954"/>
      <c r="BC126" s="984"/>
      <c r="BD126" s="972"/>
      <c r="BE126" s="958"/>
      <c r="BF126" s="958"/>
      <c r="BG126" s="958"/>
      <c r="BH126" s="1026"/>
      <c r="BI126" s="958"/>
      <c r="BJ126" s="958"/>
      <c r="BK126" s="958"/>
      <c r="BL126" s="972"/>
      <c r="BM126" s="960"/>
      <c r="BN126" s="989"/>
      <c r="BO126" s="960"/>
      <c r="BP126" s="989"/>
      <c r="BQ126" s="960"/>
      <c r="BR126" s="960"/>
      <c r="BS126" s="989"/>
      <c r="BT126" s="960"/>
      <c r="BU126" s="960"/>
      <c r="BV126" s="972"/>
      <c r="BW126" s="966"/>
      <c r="BX126" s="966"/>
      <c r="BY126" s="991"/>
      <c r="BZ126" s="991"/>
      <c r="CA126" s="991"/>
      <c r="CB126" s="966"/>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1"/>
      <c r="B127" s="83" t="s">
        <v>1432</v>
      </c>
      <c r="C127" s="84" t="s">
        <v>1432</v>
      </c>
      <c r="D127" s="85" t="s">
        <v>1432</v>
      </c>
      <c r="E127" s="86" t="s">
        <v>1432</v>
      </c>
      <c r="F127" s="87" t="s">
        <v>1432</v>
      </c>
      <c r="G127" s="83" t="s">
        <v>1432</v>
      </c>
      <c r="H127" s="929"/>
      <c r="I127" s="929"/>
      <c r="J127" s="929"/>
      <c r="K127" s="929"/>
      <c r="L127" s="929"/>
      <c r="M127" s="971"/>
      <c r="N127" s="929"/>
      <c r="O127" s="971"/>
      <c r="P127" s="972"/>
      <c r="Q127" s="935"/>
      <c r="R127" s="935"/>
      <c r="S127" s="935"/>
      <c r="T127" s="935"/>
      <c r="U127" s="935"/>
      <c r="V127" s="935"/>
      <c r="W127" s="972"/>
      <c r="X127" s="943"/>
      <c r="Y127" s="943"/>
      <c r="Z127" s="943"/>
      <c r="AA127" s="1038"/>
      <c r="AB127" s="943"/>
      <c r="AC127" s="943"/>
      <c r="AD127" s="943"/>
      <c r="AE127" s="943"/>
      <c r="AF127" s="943"/>
      <c r="AG127" s="943"/>
      <c r="AH127" s="972"/>
      <c r="AI127" s="945"/>
      <c r="AJ127" s="945"/>
      <c r="AK127" s="945"/>
      <c r="AL127" s="945"/>
      <c r="AM127" s="979"/>
      <c r="AN127" s="945"/>
      <c r="AO127" s="979"/>
      <c r="AP127" s="945"/>
      <c r="AQ127" s="945"/>
      <c r="AR127" s="979"/>
      <c r="AS127" s="945"/>
      <c r="AT127" s="979"/>
      <c r="AU127" s="945"/>
      <c r="AV127" s="945"/>
      <c r="AW127" s="945"/>
      <c r="AX127" s="972"/>
      <c r="AY127" s="954"/>
      <c r="AZ127" s="954"/>
      <c r="BA127" s="954"/>
      <c r="BB127" s="954"/>
      <c r="BC127" s="984"/>
      <c r="BD127" s="972"/>
      <c r="BE127" s="958"/>
      <c r="BF127" s="958"/>
      <c r="BG127" s="958"/>
      <c r="BH127" s="1026"/>
      <c r="BI127" s="958"/>
      <c r="BJ127" s="958"/>
      <c r="BK127" s="958"/>
      <c r="BL127" s="972"/>
      <c r="BM127" s="960"/>
      <c r="BN127" s="989"/>
      <c r="BO127" s="960"/>
      <c r="BP127" s="989"/>
      <c r="BQ127" s="960"/>
      <c r="BR127" s="960"/>
      <c r="BS127" s="989"/>
      <c r="BT127" s="960"/>
      <c r="BU127" s="960"/>
      <c r="BV127" s="972"/>
      <c r="BW127" s="966"/>
      <c r="BX127" s="966"/>
      <c r="BY127" s="991"/>
      <c r="BZ127" s="991"/>
      <c r="CA127" s="991"/>
      <c r="CB127" s="966"/>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6"/>
      <c r="B128" s="106" t="s">
        <v>1432</v>
      </c>
      <c r="C128" s="107" t="s">
        <v>1432</v>
      </c>
      <c r="D128" s="108" t="s">
        <v>1432</v>
      </c>
      <c r="E128" s="109" t="s">
        <v>1432</v>
      </c>
      <c r="F128" s="110" t="s">
        <v>1432</v>
      </c>
      <c r="G128" s="106" t="s">
        <v>1432</v>
      </c>
      <c r="H128" s="929"/>
      <c r="I128" s="929"/>
      <c r="J128" s="929"/>
      <c r="K128" s="929"/>
      <c r="L128" s="929"/>
      <c r="M128" s="971"/>
      <c r="N128" s="929"/>
      <c r="O128" s="971"/>
      <c r="P128" s="972"/>
      <c r="Q128" s="935"/>
      <c r="R128" s="935"/>
      <c r="S128" s="935"/>
      <c r="T128" s="935"/>
      <c r="U128" s="935"/>
      <c r="V128" s="935"/>
      <c r="W128" s="972"/>
      <c r="X128" s="943"/>
      <c r="Y128" s="943"/>
      <c r="Z128" s="943"/>
      <c r="AA128" s="1038"/>
      <c r="AB128" s="943"/>
      <c r="AC128" s="943"/>
      <c r="AD128" s="943"/>
      <c r="AE128" s="943"/>
      <c r="AF128" s="943"/>
      <c r="AG128" s="943"/>
      <c r="AH128" s="972"/>
      <c r="AI128" s="945"/>
      <c r="AJ128" s="945"/>
      <c r="AK128" s="945"/>
      <c r="AL128" s="945"/>
      <c r="AM128" s="979"/>
      <c r="AN128" s="945"/>
      <c r="AO128" s="979"/>
      <c r="AP128" s="945"/>
      <c r="AQ128" s="945"/>
      <c r="AR128" s="979"/>
      <c r="AS128" s="945"/>
      <c r="AT128" s="979"/>
      <c r="AU128" s="945"/>
      <c r="AV128" s="945"/>
      <c r="AW128" s="945"/>
      <c r="AX128" s="972"/>
      <c r="AY128" s="954"/>
      <c r="AZ128" s="954"/>
      <c r="BA128" s="954"/>
      <c r="BB128" s="954"/>
      <c r="BC128" s="984"/>
      <c r="BD128" s="972"/>
      <c r="BE128" s="958"/>
      <c r="BF128" s="958"/>
      <c r="BG128" s="958"/>
      <c r="BH128" s="1026"/>
      <c r="BI128" s="958"/>
      <c r="BJ128" s="958"/>
      <c r="BK128" s="958"/>
      <c r="BL128" s="972"/>
      <c r="BM128" s="960"/>
      <c r="BN128" s="989"/>
      <c r="BO128" s="960"/>
      <c r="BP128" s="989"/>
      <c r="BQ128" s="960"/>
      <c r="BR128" s="960"/>
      <c r="BS128" s="989"/>
      <c r="BT128" s="960"/>
      <c r="BU128" s="960"/>
      <c r="BV128" s="972"/>
      <c r="BW128" s="966"/>
      <c r="BX128" s="966"/>
      <c r="BY128" s="991"/>
      <c r="BZ128" s="991"/>
      <c r="CA128" s="991"/>
      <c r="CB128" s="966"/>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1"/>
      <c r="B129" s="83" t="s">
        <v>1432</v>
      </c>
      <c r="C129" s="84" t="s">
        <v>1432</v>
      </c>
      <c r="D129" s="85" t="s">
        <v>1432</v>
      </c>
      <c r="E129" s="86" t="s">
        <v>1432</v>
      </c>
      <c r="F129" s="87" t="s">
        <v>1432</v>
      </c>
      <c r="G129" s="83" t="s">
        <v>1432</v>
      </c>
      <c r="H129" s="929"/>
      <c r="I129" s="929"/>
      <c r="J129" s="929"/>
      <c r="K129" s="929"/>
      <c r="L129" s="929"/>
      <c r="M129" s="971"/>
      <c r="N129" s="929"/>
      <c r="O129" s="971"/>
      <c r="P129" s="972"/>
      <c r="Q129" s="935"/>
      <c r="R129" s="935"/>
      <c r="S129" s="935"/>
      <c r="T129" s="935"/>
      <c r="U129" s="935"/>
      <c r="V129" s="935"/>
      <c r="W129" s="972"/>
      <c r="X129" s="943"/>
      <c r="Y129" s="943"/>
      <c r="Z129" s="943"/>
      <c r="AA129" s="1038"/>
      <c r="AB129" s="943"/>
      <c r="AC129" s="943"/>
      <c r="AD129" s="943"/>
      <c r="AE129" s="943"/>
      <c r="AF129" s="943"/>
      <c r="AG129" s="943"/>
      <c r="AH129" s="972"/>
      <c r="AI129" s="945"/>
      <c r="AJ129" s="945"/>
      <c r="AK129" s="945"/>
      <c r="AL129" s="945"/>
      <c r="AM129" s="979"/>
      <c r="AN129" s="945"/>
      <c r="AO129" s="979"/>
      <c r="AP129" s="945"/>
      <c r="AQ129" s="945"/>
      <c r="AR129" s="979"/>
      <c r="AS129" s="945"/>
      <c r="AT129" s="979"/>
      <c r="AU129" s="945"/>
      <c r="AV129" s="945"/>
      <c r="AW129" s="945"/>
      <c r="AX129" s="972"/>
      <c r="AY129" s="954"/>
      <c r="AZ129" s="954"/>
      <c r="BA129" s="954"/>
      <c r="BB129" s="954"/>
      <c r="BC129" s="984"/>
      <c r="BD129" s="972"/>
      <c r="BE129" s="958"/>
      <c r="BF129" s="958"/>
      <c r="BG129" s="958"/>
      <c r="BH129" s="1026"/>
      <c r="BI129" s="958"/>
      <c r="BJ129" s="958"/>
      <c r="BK129" s="958"/>
      <c r="BL129" s="972"/>
      <c r="BM129" s="960"/>
      <c r="BN129" s="989"/>
      <c r="BO129" s="960"/>
      <c r="BP129" s="989"/>
      <c r="BQ129" s="960"/>
      <c r="BR129" s="960"/>
      <c r="BS129" s="989"/>
      <c r="BT129" s="960"/>
      <c r="BU129" s="960"/>
      <c r="BV129" s="972"/>
      <c r="BW129" s="966"/>
      <c r="BX129" s="966"/>
      <c r="BY129" s="991"/>
      <c r="BZ129" s="991"/>
      <c r="CA129" s="991"/>
      <c r="CB129" s="966"/>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6"/>
      <c r="B130" s="106" t="s">
        <v>1432</v>
      </c>
      <c r="C130" s="107" t="s">
        <v>1432</v>
      </c>
      <c r="D130" s="108" t="s">
        <v>1432</v>
      </c>
      <c r="E130" s="109" t="s">
        <v>1432</v>
      </c>
      <c r="F130" s="110" t="s">
        <v>1432</v>
      </c>
      <c r="G130" s="106" t="s">
        <v>1432</v>
      </c>
      <c r="H130" s="929"/>
      <c r="I130" s="929"/>
      <c r="J130" s="929"/>
      <c r="K130" s="929"/>
      <c r="L130" s="929"/>
      <c r="M130" s="971"/>
      <c r="N130" s="929"/>
      <c r="O130" s="971"/>
      <c r="P130" s="972"/>
      <c r="Q130" s="935"/>
      <c r="R130" s="935"/>
      <c r="S130" s="935"/>
      <c r="T130" s="935"/>
      <c r="U130" s="935"/>
      <c r="V130" s="935"/>
      <c r="W130" s="972"/>
      <c r="X130" s="943"/>
      <c r="Y130" s="943"/>
      <c r="Z130" s="943"/>
      <c r="AA130" s="1038"/>
      <c r="AB130" s="943"/>
      <c r="AC130" s="943"/>
      <c r="AD130" s="943"/>
      <c r="AE130" s="943"/>
      <c r="AF130" s="943"/>
      <c r="AG130" s="943"/>
      <c r="AH130" s="972"/>
      <c r="AI130" s="945"/>
      <c r="AJ130" s="945"/>
      <c r="AK130" s="945"/>
      <c r="AL130" s="945"/>
      <c r="AM130" s="979"/>
      <c r="AN130" s="945"/>
      <c r="AO130" s="979"/>
      <c r="AP130" s="945"/>
      <c r="AQ130" s="945"/>
      <c r="AR130" s="979"/>
      <c r="AS130" s="945"/>
      <c r="AT130" s="979"/>
      <c r="AU130" s="945"/>
      <c r="AV130" s="945"/>
      <c r="AW130" s="945"/>
      <c r="AX130" s="972"/>
      <c r="AY130" s="954"/>
      <c r="AZ130" s="954"/>
      <c r="BA130" s="954"/>
      <c r="BB130" s="954"/>
      <c r="BC130" s="984"/>
      <c r="BD130" s="972"/>
      <c r="BE130" s="958"/>
      <c r="BF130" s="958"/>
      <c r="BG130" s="958"/>
      <c r="BH130" s="1026"/>
      <c r="BI130" s="958"/>
      <c r="BJ130" s="958"/>
      <c r="BK130" s="958"/>
      <c r="BL130" s="972"/>
      <c r="BM130" s="960"/>
      <c r="BN130" s="989"/>
      <c r="BO130" s="960"/>
      <c r="BP130" s="989"/>
      <c r="BQ130" s="960"/>
      <c r="BR130" s="960"/>
      <c r="BS130" s="989"/>
      <c r="BT130" s="960"/>
      <c r="BU130" s="960"/>
      <c r="BV130" s="972"/>
      <c r="BW130" s="966"/>
      <c r="BX130" s="966"/>
      <c r="BY130" s="991"/>
      <c r="BZ130" s="991"/>
      <c r="CA130" s="991"/>
      <c r="CB130" s="966"/>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1"/>
      <c r="B131" s="83" t="s">
        <v>1432</v>
      </c>
      <c r="C131" s="84" t="s">
        <v>1432</v>
      </c>
      <c r="D131" s="85" t="s">
        <v>1432</v>
      </c>
      <c r="E131" s="86" t="s">
        <v>1432</v>
      </c>
      <c r="F131" s="87" t="s">
        <v>1432</v>
      </c>
      <c r="G131" s="83" t="s">
        <v>1432</v>
      </c>
      <c r="H131" s="929"/>
      <c r="I131" s="929"/>
      <c r="J131" s="929"/>
      <c r="K131" s="929"/>
      <c r="L131" s="929"/>
      <c r="M131" s="971"/>
      <c r="N131" s="929"/>
      <c r="O131" s="971"/>
      <c r="P131" s="972"/>
      <c r="Q131" s="935"/>
      <c r="R131" s="935"/>
      <c r="S131" s="935"/>
      <c r="T131" s="935"/>
      <c r="U131" s="935"/>
      <c r="V131" s="935"/>
      <c r="W131" s="972"/>
      <c r="X131" s="943"/>
      <c r="Y131" s="943"/>
      <c r="Z131" s="943"/>
      <c r="AA131" s="1038"/>
      <c r="AB131" s="943"/>
      <c r="AC131" s="943"/>
      <c r="AD131" s="943"/>
      <c r="AE131" s="943"/>
      <c r="AF131" s="943"/>
      <c r="AG131" s="943"/>
      <c r="AH131" s="972"/>
      <c r="AI131" s="945"/>
      <c r="AJ131" s="945"/>
      <c r="AK131" s="945"/>
      <c r="AL131" s="945"/>
      <c r="AM131" s="979"/>
      <c r="AN131" s="945"/>
      <c r="AO131" s="979"/>
      <c r="AP131" s="945"/>
      <c r="AQ131" s="945"/>
      <c r="AR131" s="979"/>
      <c r="AS131" s="945"/>
      <c r="AT131" s="979"/>
      <c r="AU131" s="945"/>
      <c r="AV131" s="945"/>
      <c r="AW131" s="945"/>
      <c r="AX131" s="972"/>
      <c r="AY131" s="954"/>
      <c r="AZ131" s="954"/>
      <c r="BA131" s="954"/>
      <c r="BB131" s="954"/>
      <c r="BC131" s="984"/>
      <c r="BD131" s="972"/>
      <c r="BE131" s="958"/>
      <c r="BF131" s="958"/>
      <c r="BG131" s="958"/>
      <c r="BH131" s="1026"/>
      <c r="BI131" s="958"/>
      <c r="BJ131" s="958"/>
      <c r="BK131" s="958"/>
      <c r="BL131" s="972"/>
      <c r="BM131" s="960"/>
      <c r="BN131" s="989"/>
      <c r="BO131" s="960"/>
      <c r="BP131" s="989"/>
      <c r="BQ131" s="960"/>
      <c r="BR131" s="960"/>
      <c r="BS131" s="989"/>
      <c r="BT131" s="960"/>
      <c r="BU131" s="960"/>
      <c r="BV131" s="972"/>
      <c r="BW131" s="966"/>
      <c r="BX131" s="966"/>
      <c r="BY131" s="991"/>
      <c r="BZ131" s="991"/>
      <c r="CA131" s="991"/>
      <c r="CB131" s="966"/>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6"/>
      <c r="B132" s="106" t="s">
        <v>1432</v>
      </c>
      <c r="C132" s="107" t="s">
        <v>1432</v>
      </c>
      <c r="D132" s="108" t="s">
        <v>1432</v>
      </c>
      <c r="E132" s="109" t="s">
        <v>1432</v>
      </c>
      <c r="F132" s="110" t="s">
        <v>1432</v>
      </c>
      <c r="G132" s="106" t="s">
        <v>1432</v>
      </c>
      <c r="H132" s="929"/>
      <c r="I132" s="929"/>
      <c r="J132" s="929"/>
      <c r="K132" s="929"/>
      <c r="L132" s="929"/>
      <c r="M132" s="971"/>
      <c r="N132" s="929"/>
      <c r="O132" s="971"/>
      <c r="P132" s="972"/>
      <c r="Q132" s="935"/>
      <c r="R132" s="935"/>
      <c r="S132" s="935"/>
      <c r="T132" s="935"/>
      <c r="U132" s="935"/>
      <c r="V132" s="935"/>
      <c r="W132" s="972"/>
      <c r="X132" s="943"/>
      <c r="Y132" s="943"/>
      <c r="Z132" s="943"/>
      <c r="AA132" s="1038"/>
      <c r="AB132" s="943"/>
      <c r="AC132" s="943"/>
      <c r="AD132" s="943"/>
      <c r="AE132" s="943"/>
      <c r="AF132" s="943"/>
      <c r="AG132" s="943"/>
      <c r="AH132" s="972"/>
      <c r="AI132" s="945"/>
      <c r="AJ132" s="945"/>
      <c r="AK132" s="945"/>
      <c r="AL132" s="945"/>
      <c r="AM132" s="979"/>
      <c r="AN132" s="945"/>
      <c r="AO132" s="979"/>
      <c r="AP132" s="945"/>
      <c r="AQ132" s="945"/>
      <c r="AR132" s="979"/>
      <c r="AS132" s="945"/>
      <c r="AT132" s="979"/>
      <c r="AU132" s="945"/>
      <c r="AV132" s="945"/>
      <c r="AW132" s="945"/>
      <c r="AX132" s="972"/>
      <c r="AY132" s="954"/>
      <c r="AZ132" s="954"/>
      <c r="BA132" s="954"/>
      <c r="BB132" s="954"/>
      <c r="BC132" s="984"/>
      <c r="BD132" s="972"/>
      <c r="BE132" s="958"/>
      <c r="BF132" s="958"/>
      <c r="BG132" s="958"/>
      <c r="BH132" s="1026"/>
      <c r="BI132" s="958"/>
      <c r="BJ132" s="958"/>
      <c r="BK132" s="958"/>
      <c r="BL132" s="972"/>
      <c r="BM132" s="960"/>
      <c r="BN132" s="989"/>
      <c r="BO132" s="960"/>
      <c r="BP132" s="989"/>
      <c r="BQ132" s="960"/>
      <c r="BR132" s="960"/>
      <c r="BS132" s="989"/>
      <c r="BT132" s="960"/>
      <c r="BU132" s="960"/>
      <c r="BV132" s="972"/>
      <c r="BW132" s="966"/>
      <c r="BX132" s="966"/>
      <c r="BY132" s="991"/>
      <c r="BZ132" s="991"/>
      <c r="CA132" s="991"/>
      <c r="CB132" s="966"/>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1"/>
      <c r="B133" s="83" t="s">
        <v>1432</v>
      </c>
      <c r="C133" s="84" t="s">
        <v>1432</v>
      </c>
      <c r="D133" s="85" t="s">
        <v>1432</v>
      </c>
      <c r="E133" s="86" t="s">
        <v>1432</v>
      </c>
      <c r="F133" s="87" t="s">
        <v>1432</v>
      </c>
      <c r="G133" s="83" t="s">
        <v>1432</v>
      </c>
      <c r="H133" s="929"/>
      <c r="I133" s="929"/>
      <c r="J133" s="929"/>
      <c r="K133" s="929"/>
      <c r="L133" s="929"/>
      <c r="M133" s="971"/>
      <c r="N133" s="929"/>
      <c r="O133" s="971"/>
      <c r="P133" s="972"/>
      <c r="Q133" s="935"/>
      <c r="R133" s="935"/>
      <c r="S133" s="935"/>
      <c r="T133" s="935"/>
      <c r="U133" s="935"/>
      <c r="V133" s="935"/>
      <c r="W133" s="972"/>
      <c r="X133" s="943"/>
      <c r="Y133" s="943"/>
      <c r="Z133" s="943"/>
      <c r="AA133" s="1038"/>
      <c r="AB133" s="943"/>
      <c r="AC133" s="943"/>
      <c r="AD133" s="943"/>
      <c r="AE133" s="943"/>
      <c r="AF133" s="943"/>
      <c r="AG133" s="943"/>
      <c r="AH133" s="972"/>
      <c r="AI133" s="945"/>
      <c r="AJ133" s="945"/>
      <c r="AK133" s="945"/>
      <c r="AL133" s="945"/>
      <c r="AM133" s="979"/>
      <c r="AN133" s="945"/>
      <c r="AO133" s="979"/>
      <c r="AP133" s="945"/>
      <c r="AQ133" s="945"/>
      <c r="AR133" s="979"/>
      <c r="AS133" s="945"/>
      <c r="AT133" s="979"/>
      <c r="AU133" s="945"/>
      <c r="AV133" s="945"/>
      <c r="AW133" s="945"/>
      <c r="AX133" s="972"/>
      <c r="AY133" s="954"/>
      <c r="AZ133" s="954"/>
      <c r="BA133" s="954"/>
      <c r="BB133" s="954"/>
      <c r="BC133" s="984"/>
      <c r="BD133" s="972"/>
      <c r="BE133" s="958"/>
      <c r="BF133" s="958"/>
      <c r="BG133" s="958"/>
      <c r="BH133" s="1026"/>
      <c r="BI133" s="958"/>
      <c r="BJ133" s="958"/>
      <c r="BK133" s="958"/>
      <c r="BL133" s="972"/>
      <c r="BM133" s="960"/>
      <c r="BN133" s="989"/>
      <c r="BO133" s="960"/>
      <c r="BP133" s="989"/>
      <c r="BQ133" s="960"/>
      <c r="BR133" s="960"/>
      <c r="BS133" s="989"/>
      <c r="BT133" s="960"/>
      <c r="BU133" s="960"/>
      <c r="BV133" s="972"/>
      <c r="BW133" s="966"/>
      <c r="BX133" s="966"/>
      <c r="BY133" s="991"/>
      <c r="BZ133" s="991"/>
      <c r="CA133" s="991"/>
      <c r="CB133" s="966"/>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6"/>
      <c r="B134" s="106" t="s">
        <v>1432</v>
      </c>
      <c r="C134" s="107" t="s">
        <v>1432</v>
      </c>
      <c r="D134" s="108" t="s">
        <v>1432</v>
      </c>
      <c r="E134" s="109" t="s">
        <v>1432</v>
      </c>
      <c r="F134" s="110" t="s">
        <v>1432</v>
      </c>
      <c r="G134" s="106" t="s">
        <v>1432</v>
      </c>
      <c r="H134" s="929"/>
      <c r="I134" s="929"/>
      <c r="J134" s="929"/>
      <c r="K134" s="929"/>
      <c r="L134" s="929"/>
      <c r="M134" s="971"/>
      <c r="N134" s="929"/>
      <c r="O134" s="971"/>
      <c r="P134" s="972"/>
      <c r="Q134" s="935"/>
      <c r="R134" s="935"/>
      <c r="S134" s="935"/>
      <c r="T134" s="935"/>
      <c r="U134" s="935"/>
      <c r="V134" s="935"/>
      <c r="W134" s="972"/>
      <c r="X134" s="943"/>
      <c r="Y134" s="943"/>
      <c r="Z134" s="943"/>
      <c r="AA134" s="1038"/>
      <c r="AB134" s="943"/>
      <c r="AC134" s="943"/>
      <c r="AD134" s="943"/>
      <c r="AE134" s="943"/>
      <c r="AF134" s="943"/>
      <c r="AG134" s="943"/>
      <c r="AH134" s="972"/>
      <c r="AI134" s="945"/>
      <c r="AJ134" s="945"/>
      <c r="AK134" s="945"/>
      <c r="AL134" s="945"/>
      <c r="AM134" s="979"/>
      <c r="AN134" s="945"/>
      <c r="AO134" s="979"/>
      <c r="AP134" s="945"/>
      <c r="AQ134" s="945"/>
      <c r="AR134" s="979"/>
      <c r="AS134" s="945"/>
      <c r="AT134" s="979"/>
      <c r="AU134" s="945"/>
      <c r="AV134" s="945"/>
      <c r="AW134" s="945"/>
      <c r="AX134" s="972"/>
      <c r="AY134" s="954"/>
      <c r="AZ134" s="954"/>
      <c r="BA134" s="954"/>
      <c r="BB134" s="954"/>
      <c r="BC134" s="984"/>
      <c r="BD134" s="972"/>
      <c r="BE134" s="958"/>
      <c r="BF134" s="958"/>
      <c r="BG134" s="958"/>
      <c r="BH134" s="1026"/>
      <c r="BI134" s="958"/>
      <c r="BJ134" s="958"/>
      <c r="BK134" s="958"/>
      <c r="BL134" s="972"/>
      <c r="BM134" s="960"/>
      <c r="BN134" s="989"/>
      <c r="BO134" s="960"/>
      <c r="BP134" s="989"/>
      <c r="BQ134" s="960"/>
      <c r="BR134" s="960"/>
      <c r="BS134" s="989"/>
      <c r="BT134" s="960"/>
      <c r="BU134" s="960"/>
      <c r="BV134" s="972"/>
      <c r="BW134" s="966"/>
      <c r="BX134" s="966"/>
      <c r="BY134" s="991"/>
      <c r="BZ134" s="991"/>
      <c r="CA134" s="991"/>
      <c r="CB134" s="966"/>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1"/>
      <c r="B135" s="83" t="s">
        <v>1432</v>
      </c>
      <c r="C135" s="84" t="s">
        <v>1432</v>
      </c>
      <c r="D135" s="85" t="s">
        <v>1432</v>
      </c>
      <c r="E135" s="86" t="s">
        <v>1432</v>
      </c>
      <c r="F135" s="87" t="s">
        <v>1432</v>
      </c>
      <c r="G135" s="83" t="s">
        <v>1432</v>
      </c>
      <c r="H135" s="929"/>
      <c r="I135" s="929"/>
      <c r="J135" s="929"/>
      <c r="K135" s="929"/>
      <c r="L135" s="929"/>
      <c r="M135" s="971"/>
      <c r="N135" s="929"/>
      <c r="O135" s="971"/>
      <c r="P135" s="972"/>
      <c r="Q135" s="935"/>
      <c r="R135" s="935"/>
      <c r="S135" s="935"/>
      <c r="T135" s="935"/>
      <c r="U135" s="935"/>
      <c r="V135" s="935"/>
      <c r="W135" s="972"/>
      <c r="X135" s="943"/>
      <c r="Y135" s="943"/>
      <c r="Z135" s="943"/>
      <c r="AA135" s="1038"/>
      <c r="AB135" s="943"/>
      <c r="AC135" s="943"/>
      <c r="AD135" s="943"/>
      <c r="AE135" s="943"/>
      <c r="AF135" s="943"/>
      <c r="AG135" s="943"/>
      <c r="AH135" s="972"/>
      <c r="AI135" s="945"/>
      <c r="AJ135" s="945"/>
      <c r="AK135" s="945"/>
      <c r="AL135" s="945"/>
      <c r="AM135" s="979"/>
      <c r="AN135" s="945"/>
      <c r="AO135" s="979"/>
      <c r="AP135" s="945"/>
      <c r="AQ135" s="945"/>
      <c r="AR135" s="979"/>
      <c r="AS135" s="945"/>
      <c r="AT135" s="979"/>
      <c r="AU135" s="945"/>
      <c r="AV135" s="945"/>
      <c r="AW135" s="945"/>
      <c r="AX135" s="972"/>
      <c r="AY135" s="954"/>
      <c r="AZ135" s="954"/>
      <c r="BA135" s="954"/>
      <c r="BB135" s="954"/>
      <c r="BC135" s="984"/>
      <c r="BD135" s="972"/>
      <c r="BE135" s="958"/>
      <c r="BF135" s="958"/>
      <c r="BG135" s="958"/>
      <c r="BH135" s="1026"/>
      <c r="BI135" s="958"/>
      <c r="BJ135" s="958"/>
      <c r="BK135" s="958"/>
      <c r="BL135" s="972"/>
      <c r="BM135" s="960"/>
      <c r="BN135" s="989"/>
      <c r="BO135" s="960"/>
      <c r="BP135" s="989"/>
      <c r="BQ135" s="960"/>
      <c r="BR135" s="960"/>
      <c r="BS135" s="989"/>
      <c r="BT135" s="960"/>
      <c r="BU135" s="960"/>
      <c r="BV135" s="972"/>
      <c r="BW135" s="966"/>
      <c r="BX135" s="966"/>
      <c r="BY135" s="991"/>
      <c r="BZ135" s="991"/>
      <c r="CA135" s="991"/>
      <c r="CB135" s="966"/>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6"/>
      <c r="B136" s="106" t="s">
        <v>1432</v>
      </c>
      <c r="C136" s="107" t="s">
        <v>1432</v>
      </c>
      <c r="D136" s="108" t="s">
        <v>1432</v>
      </c>
      <c r="E136" s="109" t="s">
        <v>1432</v>
      </c>
      <c r="F136" s="110" t="s">
        <v>1432</v>
      </c>
      <c r="G136" s="106" t="s">
        <v>1432</v>
      </c>
      <c r="H136" s="929"/>
      <c r="I136" s="929"/>
      <c r="J136" s="929"/>
      <c r="K136" s="929"/>
      <c r="L136" s="929"/>
      <c r="M136" s="971"/>
      <c r="N136" s="929"/>
      <c r="O136" s="971"/>
      <c r="P136" s="972"/>
      <c r="Q136" s="935"/>
      <c r="R136" s="935"/>
      <c r="S136" s="935"/>
      <c r="T136" s="935"/>
      <c r="U136" s="935"/>
      <c r="V136" s="935"/>
      <c r="W136" s="972"/>
      <c r="X136" s="943"/>
      <c r="Y136" s="943"/>
      <c r="Z136" s="943"/>
      <c r="AA136" s="1038"/>
      <c r="AB136" s="943"/>
      <c r="AC136" s="943"/>
      <c r="AD136" s="943"/>
      <c r="AE136" s="943"/>
      <c r="AF136" s="943"/>
      <c r="AG136" s="943"/>
      <c r="AH136" s="972"/>
      <c r="AI136" s="945"/>
      <c r="AJ136" s="945"/>
      <c r="AK136" s="945"/>
      <c r="AL136" s="945"/>
      <c r="AM136" s="979"/>
      <c r="AN136" s="945"/>
      <c r="AO136" s="979"/>
      <c r="AP136" s="945"/>
      <c r="AQ136" s="945"/>
      <c r="AR136" s="979"/>
      <c r="AS136" s="945"/>
      <c r="AT136" s="979"/>
      <c r="AU136" s="945"/>
      <c r="AV136" s="945"/>
      <c r="AW136" s="945"/>
      <c r="AX136" s="972"/>
      <c r="AY136" s="954"/>
      <c r="AZ136" s="954"/>
      <c r="BA136" s="954"/>
      <c r="BB136" s="954"/>
      <c r="BC136" s="984"/>
      <c r="BD136" s="972"/>
      <c r="BE136" s="958"/>
      <c r="BF136" s="958"/>
      <c r="BG136" s="958"/>
      <c r="BH136" s="1026"/>
      <c r="BI136" s="958"/>
      <c r="BJ136" s="958"/>
      <c r="BK136" s="958"/>
      <c r="BL136" s="972"/>
      <c r="BM136" s="960"/>
      <c r="BN136" s="989"/>
      <c r="BO136" s="960"/>
      <c r="BP136" s="989"/>
      <c r="BQ136" s="960"/>
      <c r="BR136" s="960"/>
      <c r="BS136" s="989"/>
      <c r="BT136" s="960"/>
      <c r="BU136" s="960"/>
      <c r="BV136" s="972"/>
      <c r="BW136" s="966"/>
      <c r="BX136" s="966"/>
      <c r="BY136" s="991"/>
      <c r="BZ136" s="991"/>
      <c r="CA136" s="991"/>
      <c r="CB136" s="966"/>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1"/>
      <c r="B137" s="83" t="s">
        <v>1432</v>
      </c>
      <c r="C137" s="84" t="s">
        <v>1432</v>
      </c>
      <c r="D137" s="85" t="s">
        <v>1432</v>
      </c>
      <c r="E137" s="86" t="s">
        <v>1432</v>
      </c>
      <c r="F137" s="87" t="s">
        <v>1432</v>
      </c>
      <c r="G137" s="83" t="s">
        <v>1432</v>
      </c>
      <c r="H137" s="929"/>
      <c r="I137" s="929"/>
      <c r="J137" s="929"/>
      <c r="K137" s="929"/>
      <c r="L137" s="929"/>
      <c r="M137" s="971"/>
      <c r="N137" s="929"/>
      <c r="O137" s="971"/>
      <c r="P137" s="972"/>
      <c r="Q137" s="935"/>
      <c r="R137" s="935"/>
      <c r="S137" s="935"/>
      <c r="T137" s="935"/>
      <c r="U137" s="935"/>
      <c r="V137" s="935"/>
      <c r="W137" s="972"/>
      <c r="X137" s="943"/>
      <c r="Y137" s="943"/>
      <c r="Z137" s="943"/>
      <c r="AA137" s="1038"/>
      <c r="AB137" s="943"/>
      <c r="AC137" s="943"/>
      <c r="AD137" s="943"/>
      <c r="AE137" s="943"/>
      <c r="AF137" s="943"/>
      <c r="AG137" s="943"/>
      <c r="AH137" s="972"/>
      <c r="AI137" s="945"/>
      <c r="AJ137" s="945"/>
      <c r="AK137" s="945"/>
      <c r="AL137" s="945"/>
      <c r="AM137" s="979"/>
      <c r="AN137" s="945"/>
      <c r="AO137" s="979"/>
      <c r="AP137" s="945"/>
      <c r="AQ137" s="945"/>
      <c r="AR137" s="979"/>
      <c r="AS137" s="945"/>
      <c r="AT137" s="979"/>
      <c r="AU137" s="945"/>
      <c r="AV137" s="945"/>
      <c r="AW137" s="945"/>
      <c r="AX137" s="972"/>
      <c r="AY137" s="954"/>
      <c r="AZ137" s="954"/>
      <c r="BA137" s="954"/>
      <c r="BB137" s="954"/>
      <c r="BC137" s="984"/>
      <c r="BD137" s="972"/>
      <c r="BE137" s="958"/>
      <c r="BF137" s="958"/>
      <c r="BG137" s="958"/>
      <c r="BH137" s="1026"/>
      <c r="BI137" s="958"/>
      <c r="BJ137" s="958"/>
      <c r="BK137" s="958"/>
      <c r="BL137" s="972"/>
      <c r="BM137" s="960"/>
      <c r="BN137" s="989"/>
      <c r="BO137" s="960"/>
      <c r="BP137" s="989"/>
      <c r="BQ137" s="960"/>
      <c r="BR137" s="960"/>
      <c r="BS137" s="989"/>
      <c r="BT137" s="960"/>
      <c r="BU137" s="960"/>
      <c r="BV137" s="972"/>
      <c r="BW137" s="966"/>
      <c r="BX137" s="966"/>
      <c r="BY137" s="991"/>
      <c r="BZ137" s="991"/>
      <c r="CA137" s="991"/>
      <c r="CB137" s="966"/>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6"/>
      <c r="B138" s="106" t="s">
        <v>1432</v>
      </c>
      <c r="C138" s="107" t="s">
        <v>1432</v>
      </c>
      <c r="D138" s="108" t="s">
        <v>1432</v>
      </c>
      <c r="E138" s="109" t="s">
        <v>1432</v>
      </c>
      <c r="F138" s="110" t="s">
        <v>1432</v>
      </c>
      <c r="G138" s="106" t="s">
        <v>1432</v>
      </c>
      <c r="H138" s="929"/>
      <c r="I138" s="929"/>
      <c r="J138" s="929"/>
      <c r="K138" s="929"/>
      <c r="L138" s="929"/>
      <c r="M138" s="971"/>
      <c r="N138" s="929"/>
      <c r="O138" s="971"/>
      <c r="P138" s="972"/>
      <c r="Q138" s="935"/>
      <c r="R138" s="935"/>
      <c r="S138" s="935"/>
      <c r="T138" s="935"/>
      <c r="U138" s="935"/>
      <c r="V138" s="935"/>
      <c r="W138" s="972"/>
      <c r="X138" s="943"/>
      <c r="Y138" s="943"/>
      <c r="Z138" s="943"/>
      <c r="AA138" s="1038"/>
      <c r="AB138" s="943"/>
      <c r="AC138" s="943"/>
      <c r="AD138" s="943"/>
      <c r="AE138" s="943"/>
      <c r="AF138" s="943"/>
      <c r="AG138" s="943"/>
      <c r="AH138" s="972"/>
      <c r="AI138" s="945"/>
      <c r="AJ138" s="945"/>
      <c r="AK138" s="945"/>
      <c r="AL138" s="945"/>
      <c r="AM138" s="979"/>
      <c r="AN138" s="945"/>
      <c r="AO138" s="979"/>
      <c r="AP138" s="945"/>
      <c r="AQ138" s="945"/>
      <c r="AR138" s="979"/>
      <c r="AS138" s="945"/>
      <c r="AT138" s="979"/>
      <c r="AU138" s="945"/>
      <c r="AV138" s="945"/>
      <c r="AW138" s="945"/>
      <c r="AX138" s="972"/>
      <c r="AY138" s="954"/>
      <c r="AZ138" s="954"/>
      <c r="BA138" s="954"/>
      <c r="BB138" s="954"/>
      <c r="BC138" s="984"/>
      <c r="BD138" s="972"/>
      <c r="BE138" s="958"/>
      <c r="BF138" s="958"/>
      <c r="BG138" s="958"/>
      <c r="BH138" s="1026"/>
      <c r="BI138" s="958"/>
      <c r="BJ138" s="958"/>
      <c r="BK138" s="958"/>
      <c r="BL138" s="972"/>
      <c r="BM138" s="960"/>
      <c r="BN138" s="989"/>
      <c r="BO138" s="960"/>
      <c r="BP138" s="989"/>
      <c r="BQ138" s="960"/>
      <c r="BR138" s="960"/>
      <c r="BS138" s="989"/>
      <c r="BT138" s="960"/>
      <c r="BU138" s="960"/>
      <c r="BV138" s="972"/>
      <c r="BW138" s="966"/>
      <c r="BX138" s="966"/>
      <c r="BY138" s="991"/>
      <c r="BZ138" s="991"/>
      <c r="CA138" s="991"/>
      <c r="CB138" s="966"/>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1"/>
      <c r="B139" s="83" t="s">
        <v>1432</v>
      </c>
      <c r="C139" s="84" t="s">
        <v>1432</v>
      </c>
      <c r="D139" s="85" t="s">
        <v>1432</v>
      </c>
      <c r="E139" s="86" t="s">
        <v>1432</v>
      </c>
      <c r="F139" s="87" t="s">
        <v>1432</v>
      </c>
      <c r="G139" s="83" t="s">
        <v>1432</v>
      </c>
      <c r="H139" s="929"/>
      <c r="I139" s="929"/>
      <c r="J139" s="929"/>
      <c r="K139" s="929"/>
      <c r="L139" s="929"/>
      <c r="M139" s="971"/>
      <c r="N139" s="929"/>
      <c r="O139" s="971"/>
      <c r="P139" s="972"/>
      <c r="Q139" s="935"/>
      <c r="R139" s="935"/>
      <c r="S139" s="935"/>
      <c r="T139" s="935"/>
      <c r="U139" s="935"/>
      <c r="V139" s="935"/>
      <c r="W139" s="972"/>
      <c r="X139" s="943"/>
      <c r="Y139" s="943"/>
      <c r="Z139" s="943"/>
      <c r="AA139" s="1038"/>
      <c r="AB139" s="943"/>
      <c r="AC139" s="943"/>
      <c r="AD139" s="943"/>
      <c r="AE139" s="943"/>
      <c r="AF139" s="943"/>
      <c r="AG139" s="943"/>
      <c r="AH139" s="972"/>
      <c r="AI139" s="945"/>
      <c r="AJ139" s="945"/>
      <c r="AK139" s="945"/>
      <c r="AL139" s="945"/>
      <c r="AM139" s="979"/>
      <c r="AN139" s="945"/>
      <c r="AO139" s="979"/>
      <c r="AP139" s="945"/>
      <c r="AQ139" s="945"/>
      <c r="AR139" s="979"/>
      <c r="AS139" s="945"/>
      <c r="AT139" s="979"/>
      <c r="AU139" s="945"/>
      <c r="AV139" s="945"/>
      <c r="AW139" s="945"/>
      <c r="AX139" s="972"/>
      <c r="AY139" s="954"/>
      <c r="AZ139" s="954"/>
      <c r="BA139" s="954"/>
      <c r="BB139" s="954"/>
      <c r="BC139" s="984"/>
      <c r="BD139" s="972"/>
      <c r="BE139" s="958"/>
      <c r="BF139" s="958"/>
      <c r="BG139" s="958"/>
      <c r="BH139" s="1026"/>
      <c r="BI139" s="958"/>
      <c r="BJ139" s="958"/>
      <c r="BK139" s="958"/>
      <c r="BL139" s="972"/>
      <c r="BM139" s="960"/>
      <c r="BN139" s="989"/>
      <c r="BO139" s="960"/>
      <c r="BP139" s="989"/>
      <c r="BQ139" s="960"/>
      <c r="BR139" s="960"/>
      <c r="BS139" s="989"/>
      <c r="BT139" s="960"/>
      <c r="BU139" s="960"/>
      <c r="BV139" s="972"/>
      <c r="BW139" s="966"/>
      <c r="BX139" s="966"/>
      <c r="BY139" s="991"/>
      <c r="BZ139" s="991"/>
      <c r="CA139" s="991"/>
      <c r="CB139" s="966"/>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6"/>
      <c r="B140" s="106" t="s">
        <v>1432</v>
      </c>
      <c r="C140" s="107" t="s">
        <v>1432</v>
      </c>
      <c r="D140" s="108" t="s">
        <v>1432</v>
      </c>
      <c r="E140" s="109" t="s">
        <v>1432</v>
      </c>
      <c r="F140" s="110" t="s">
        <v>1432</v>
      </c>
      <c r="G140" s="106" t="s">
        <v>1432</v>
      </c>
      <c r="H140" s="929"/>
      <c r="I140" s="929"/>
      <c r="J140" s="929"/>
      <c r="K140" s="929"/>
      <c r="L140" s="929"/>
      <c r="M140" s="971"/>
      <c r="N140" s="929"/>
      <c r="O140" s="971"/>
      <c r="P140" s="972"/>
      <c r="Q140" s="935"/>
      <c r="R140" s="935"/>
      <c r="S140" s="935"/>
      <c r="T140" s="935"/>
      <c r="U140" s="935"/>
      <c r="V140" s="935"/>
      <c r="W140" s="972"/>
      <c r="X140" s="943"/>
      <c r="Y140" s="943"/>
      <c r="Z140" s="943"/>
      <c r="AA140" s="1038"/>
      <c r="AB140" s="943"/>
      <c r="AC140" s="943"/>
      <c r="AD140" s="943"/>
      <c r="AE140" s="943"/>
      <c r="AF140" s="943"/>
      <c r="AG140" s="943"/>
      <c r="AH140" s="972"/>
      <c r="AI140" s="945"/>
      <c r="AJ140" s="945"/>
      <c r="AK140" s="945"/>
      <c r="AL140" s="945"/>
      <c r="AM140" s="979"/>
      <c r="AN140" s="945"/>
      <c r="AO140" s="979"/>
      <c r="AP140" s="945"/>
      <c r="AQ140" s="945"/>
      <c r="AR140" s="979"/>
      <c r="AS140" s="945"/>
      <c r="AT140" s="979"/>
      <c r="AU140" s="945"/>
      <c r="AV140" s="945"/>
      <c r="AW140" s="945"/>
      <c r="AX140" s="972"/>
      <c r="AY140" s="954"/>
      <c r="AZ140" s="954"/>
      <c r="BA140" s="954"/>
      <c r="BB140" s="954"/>
      <c r="BC140" s="984"/>
      <c r="BD140" s="972"/>
      <c r="BE140" s="958"/>
      <c r="BF140" s="958"/>
      <c r="BG140" s="958"/>
      <c r="BH140" s="1026"/>
      <c r="BI140" s="958"/>
      <c r="BJ140" s="958"/>
      <c r="BK140" s="958"/>
      <c r="BL140" s="972"/>
      <c r="BM140" s="960"/>
      <c r="BN140" s="989"/>
      <c r="BO140" s="960"/>
      <c r="BP140" s="989"/>
      <c r="BQ140" s="960"/>
      <c r="BR140" s="960"/>
      <c r="BS140" s="989"/>
      <c r="BT140" s="960"/>
      <c r="BU140" s="960"/>
      <c r="BV140" s="972"/>
      <c r="BW140" s="966"/>
      <c r="BX140" s="966"/>
      <c r="BY140" s="991"/>
      <c r="BZ140" s="991"/>
      <c r="CA140" s="991"/>
      <c r="CB140" s="966"/>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1"/>
      <c r="B141" s="83" t="s">
        <v>1432</v>
      </c>
      <c r="C141" s="84" t="s">
        <v>1432</v>
      </c>
      <c r="D141" s="85" t="s">
        <v>1432</v>
      </c>
      <c r="E141" s="86" t="s">
        <v>1432</v>
      </c>
      <c r="F141" s="87" t="s">
        <v>1432</v>
      </c>
      <c r="G141" s="83" t="s">
        <v>1432</v>
      </c>
      <c r="H141" s="929"/>
      <c r="I141" s="929"/>
      <c r="J141" s="929"/>
      <c r="K141" s="929"/>
      <c r="L141" s="929"/>
      <c r="M141" s="971"/>
      <c r="N141" s="929"/>
      <c r="O141" s="971"/>
      <c r="P141" s="972"/>
      <c r="Q141" s="935"/>
      <c r="R141" s="935"/>
      <c r="S141" s="935"/>
      <c r="T141" s="935"/>
      <c r="U141" s="935"/>
      <c r="V141" s="935"/>
      <c r="W141" s="972"/>
      <c r="X141" s="943"/>
      <c r="Y141" s="943"/>
      <c r="Z141" s="943"/>
      <c r="AA141" s="1038"/>
      <c r="AB141" s="943"/>
      <c r="AC141" s="943"/>
      <c r="AD141" s="943"/>
      <c r="AE141" s="943"/>
      <c r="AF141" s="943"/>
      <c r="AG141" s="943"/>
      <c r="AH141" s="972"/>
      <c r="AI141" s="945"/>
      <c r="AJ141" s="945"/>
      <c r="AK141" s="945"/>
      <c r="AL141" s="945"/>
      <c r="AM141" s="979"/>
      <c r="AN141" s="945"/>
      <c r="AO141" s="979"/>
      <c r="AP141" s="945"/>
      <c r="AQ141" s="945"/>
      <c r="AR141" s="979"/>
      <c r="AS141" s="945"/>
      <c r="AT141" s="979"/>
      <c r="AU141" s="945"/>
      <c r="AV141" s="945"/>
      <c r="AW141" s="945"/>
      <c r="AX141" s="972"/>
      <c r="AY141" s="954"/>
      <c r="AZ141" s="954"/>
      <c r="BA141" s="954"/>
      <c r="BB141" s="954"/>
      <c r="BC141" s="984"/>
      <c r="BD141" s="972"/>
      <c r="BE141" s="958"/>
      <c r="BF141" s="958"/>
      <c r="BG141" s="958"/>
      <c r="BH141" s="1026"/>
      <c r="BI141" s="958"/>
      <c r="BJ141" s="958"/>
      <c r="BK141" s="958"/>
      <c r="BL141" s="972"/>
      <c r="BM141" s="960"/>
      <c r="BN141" s="989"/>
      <c r="BO141" s="960"/>
      <c r="BP141" s="989"/>
      <c r="BQ141" s="960"/>
      <c r="BR141" s="960"/>
      <c r="BS141" s="989"/>
      <c r="BT141" s="960"/>
      <c r="BU141" s="960"/>
      <c r="BV141" s="972"/>
      <c r="BW141" s="966"/>
      <c r="BX141" s="966"/>
      <c r="BY141" s="991"/>
      <c r="BZ141" s="991"/>
      <c r="CA141" s="991"/>
      <c r="CB141" s="966"/>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6"/>
      <c r="B142" s="106" t="s">
        <v>1432</v>
      </c>
      <c r="C142" s="107" t="s">
        <v>1432</v>
      </c>
      <c r="D142" s="108" t="s">
        <v>1432</v>
      </c>
      <c r="E142" s="109" t="s">
        <v>1432</v>
      </c>
      <c r="F142" s="110" t="s">
        <v>1432</v>
      </c>
      <c r="G142" s="106" t="s">
        <v>1432</v>
      </c>
      <c r="H142" s="929"/>
      <c r="I142" s="929"/>
      <c r="J142" s="929"/>
      <c r="K142" s="929"/>
      <c r="L142" s="929"/>
      <c r="M142" s="971"/>
      <c r="N142" s="929"/>
      <c r="O142" s="971"/>
      <c r="P142" s="972"/>
      <c r="Q142" s="935"/>
      <c r="R142" s="935"/>
      <c r="S142" s="935"/>
      <c r="T142" s="935"/>
      <c r="U142" s="935"/>
      <c r="V142" s="935"/>
      <c r="W142" s="972"/>
      <c r="X142" s="943"/>
      <c r="Y142" s="943"/>
      <c r="Z142" s="943"/>
      <c r="AA142" s="1038"/>
      <c r="AB142" s="943"/>
      <c r="AC142" s="943"/>
      <c r="AD142" s="943"/>
      <c r="AE142" s="943"/>
      <c r="AF142" s="943"/>
      <c r="AG142" s="943"/>
      <c r="AH142" s="972"/>
      <c r="AI142" s="945"/>
      <c r="AJ142" s="945"/>
      <c r="AK142" s="945"/>
      <c r="AL142" s="945"/>
      <c r="AM142" s="979"/>
      <c r="AN142" s="945"/>
      <c r="AO142" s="979"/>
      <c r="AP142" s="945"/>
      <c r="AQ142" s="945"/>
      <c r="AR142" s="979"/>
      <c r="AS142" s="945"/>
      <c r="AT142" s="979"/>
      <c r="AU142" s="945"/>
      <c r="AV142" s="945"/>
      <c r="AW142" s="945"/>
      <c r="AX142" s="972"/>
      <c r="AY142" s="954"/>
      <c r="AZ142" s="954"/>
      <c r="BA142" s="954"/>
      <c r="BB142" s="954"/>
      <c r="BC142" s="984"/>
      <c r="BD142" s="972"/>
      <c r="BE142" s="958"/>
      <c r="BF142" s="958"/>
      <c r="BG142" s="958"/>
      <c r="BH142" s="1026"/>
      <c r="BI142" s="958"/>
      <c r="BJ142" s="958"/>
      <c r="BK142" s="958"/>
      <c r="BL142" s="972"/>
      <c r="BM142" s="960"/>
      <c r="BN142" s="989"/>
      <c r="BO142" s="960"/>
      <c r="BP142" s="989"/>
      <c r="BQ142" s="960"/>
      <c r="BR142" s="960"/>
      <c r="BS142" s="989"/>
      <c r="BT142" s="960"/>
      <c r="BU142" s="960"/>
      <c r="BV142" s="972"/>
      <c r="BW142" s="966"/>
      <c r="BX142" s="966"/>
      <c r="BY142" s="991"/>
      <c r="BZ142" s="991"/>
      <c r="CA142" s="991"/>
      <c r="CB142" s="966"/>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1"/>
      <c r="B143" s="83" t="s">
        <v>1432</v>
      </c>
      <c r="C143" s="84" t="s">
        <v>1432</v>
      </c>
      <c r="D143" s="85" t="s">
        <v>1432</v>
      </c>
      <c r="E143" s="86" t="s">
        <v>1432</v>
      </c>
      <c r="F143" s="87" t="s">
        <v>1432</v>
      </c>
      <c r="G143" s="83" t="s">
        <v>1432</v>
      </c>
      <c r="H143" s="929"/>
      <c r="I143" s="929"/>
      <c r="J143" s="929"/>
      <c r="K143" s="929"/>
      <c r="L143" s="929"/>
      <c r="M143" s="971"/>
      <c r="N143" s="929"/>
      <c r="O143" s="971"/>
      <c r="P143" s="972"/>
      <c r="Q143" s="935"/>
      <c r="R143" s="935"/>
      <c r="S143" s="935"/>
      <c r="T143" s="935"/>
      <c r="U143" s="935"/>
      <c r="V143" s="935"/>
      <c r="W143" s="972"/>
      <c r="X143" s="943"/>
      <c r="Y143" s="943"/>
      <c r="Z143" s="943"/>
      <c r="AA143" s="1038"/>
      <c r="AB143" s="943"/>
      <c r="AC143" s="943"/>
      <c r="AD143" s="943"/>
      <c r="AE143" s="943"/>
      <c r="AF143" s="943"/>
      <c r="AG143" s="943"/>
      <c r="AH143" s="972"/>
      <c r="AI143" s="945"/>
      <c r="AJ143" s="945"/>
      <c r="AK143" s="945"/>
      <c r="AL143" s="945"/>
      <c r="AM143" s="979"/>
      <c r="AN143" s="945"/>
      <c r="AO143" s="979"/>
      <c r="AP143" s="945"/>
      <c r="AQ143" s="945"/>
      <c r="AR143" s="979"/>
      <c r="AS143" s="945"/>
      <c r="AT143" s="979"/>
      <c r="AU143" s="945"/>
      <c r="AV143" s="945"/>
      <c r="AW143" s="945"/>
      <c r="AX143" s="972"/>
      <c r="AY143" s="954"/>
      <c r="AZ143" s="954"/>
      <c r="BA143" s="954"/>
      <c r="BB143" s="954"/>
      <c r="BC143" s="984"/>
      <c r="BD143" s="972"/>
      <c r="BE143" s="958"/>
      <c r="BF143" s="958"/>
      <c r="BG143" s="958"/>
      <c r="BH143" s="1026"/>
      <c r="BI143" s="958"/>
      <c r="BJ143" s="958"/>
      <c r="BK143" s="958"/>
      <c r="BL143" s="972"/>
      <c r="BM143" s="960"/>
      <c r="BN143" s="989"/>
      <c r="BO143" s="960"/>
      <c r="BP143" s="989"/>
      <c r="BQ143" s="960"/>
      <c r="BR143" s="960"/>
      <c r="BS143" s="989"/>
      <c r="BT143" s="960"/>
      <c r="BU143" s="960"/>
      <c r="BV143" s="972"/>
      <c r="BW143" s="966"/>
      <c r="BX143" s="966"/>
      <c r="BY143" s="991"/>
      <c r="BZ143" s="991"/>
      <c r="CA143" s="991"/>
      <c r="CB143" s="966"/>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6"/>
      <c r="B144" s="106" t="s">
        <v>1432</v>
      </c>
      <c r="C144" s="107" t="s">
        <v>1432</v>
      </c>
      <c r="D144" s="108" t="s">
        <v>1432</v>
      </c>
      <c r="E144" s="109" t="s">
        <v>1432</v>
      </c>
      <c r="F144" s="110" t="s">
        <v>1432</v>
      </c>
      <c r="G144" s="106" t="s">
        <v>1432</v>
      </c>
      <c r="H144" s="929"/>
      <c r="I144" s="929"/>
      <c r="J144" s="929"/>
      <c r="K144" s="929"/>
      <c r="L144" s="929"/>
      <c r="M144" s="971"/>
      <c r="N144" s="929"/>
      <c r="O144" s="971"/>
      <c r="P144" s="972"/>
      <c r="Q144" s="935"/>
      <c r="R144" s="935"/>
      <c r="S144" s="935"/>
      <c r="T144" s="935"/>
      <c r="U144" s="935"/>
      <c r="V144" s="935"/>
      <c r="W144" s="972"/>
      <c r="X144" s="943"/>
      <c r="Y144" s="943"/>
      <c r="Z144" s="943"/>
      <c r="AA144" s="1038"/>
      <c r="AB144" s="943"/>
      <c r="AC144" s="943"/>
      <c r="AD144" s="943"/>
      <c r="AE144" s="943"/>
      <c r="AF144" s="943"/>
      <c r="AG144" s="943"/>
      <c r="AH144" s="972"/>
      <c r="AI144" s="945"/>
      <c r="AJ144" s="945"/>
      <c r="AK144" s="945"/>
      <c r="AL144" s="945"/>
      <c r="AM144" s="979"/>
      <c r="AN144" s="945"/>
      <c r="AO144" s="979"/>
      <c r="AP144" s="945"/>
      <c r="AQ144" s="945"/>
      <c r="AR144" s="979"/>
      <c r="AS144" s="945"/>
      <c r="AT144" s="979"/>
      <c r="AU144" s="945"/>
      <c r="AV144" s="945"/>
      <c r="AW144" s="945"/>
      <c r="AX144" s="972"/>
      <c r="AY144" s="954"/>
      <c r="AZ144" s="954"/>
      <c r="BA144" s="954"/>
      <c r="BB144" s="954"/>
      <c r="BC144" s="984"/>
      <c r="BD144" s="972"/>
      <c r="BE144" s="958"/>
      <c r="BF144" s="958"/>
      <c r="BG144" s="958"/>
      <c r="BH144" s="1026"/>
      <c r="BI144" s="958"/>
      <c r="BJ144" s="958"/>
      <c r="BK144" s="958"/>
      <c r="BL144" s="972"/>
      <c r="BM144" s="960"/>
      <c r="BN144" s="989"/>
      <c r="BO144" s="960"/>
      <c r="BP144" s="989"/>
      <c r="BQ144" s="960"/>
      <c r="BR144" s="960"/>
      <c r="BS144" s="989"/>
      <c r="BT144" s="960"/>
      <c r="BU144" s="960"/>
      <c r="BV144" s="972"/>
      <c r="BW144" s="966"/>
      <c r="BX144" s="966"/>
      <c r="BY144" s="991"/>
      <c r="BZ144" s="991"/>
      <c r="CA144" s="991"/>
      <c r="CB144" s="966"/>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1"/>
      <c r="B145" s="83" t="s">
        <v>1432</v>
      </c>
      <c r="C145" s="84" t="s">
        <v>1432</v>
      </c>
      <c r="D145" s="85" t="s">
        <v>1432</v>
      </c>
      <c r="E145" s="86" t="s">
        <v>1432</v>
      </c>
      <c r="F145" s="87" t="s">
        <v>1432</v>
      </c>
      <c r="G145" s="83" t="s">
        <v>1432</v>
      </c>
      <c r="H145" s="929"/>
      <c r="I145" s="929"/>
      <c r="J145" s="929"/>
      <c r="K145" s="929"/>
      <c r="L145" s="929"/>
      <c r="M145" s="971"/>
      <c r="N145" s="929"/>
      <c r="O145" s="971"/>
      <c r="P145" s="972"/>
      <c r="Q145" s="935"/>
      <c r="R145" s="935"/>
      <c r="S145" s="935"/>
      <c r="T145" s="935"/>
      <c r="U145" s="935"/>
      <c r="V145" s="935"/>
      <c r="W145" s="972"/>
      <c r="X145" s="943"/>
      <c r="Y145" s="943"/>
      <c r="Z145" s="943"/>
      <c r="AA145" s="1038"/>
      <c r="AB145" s="943"/>
      <c r="AC145" s="943"/>
      <c r="AD145" s="943"/>
      <c r="AE145" s="943"/>
      <c r="AF145" s="943"/>
      <c r="AG145" s="943"/>
      <c r="AH145" s="972"/>
      <c r="AI145" s="945"/>
      <c r="AJ145" s="945"/>
      <c r="AK145" s="945"/>
      <c r="AL145" s="945"/>
      <c r="AM145" s="979"/>
      <c r="AN145" s="945"/>
      <c r="AO145" s="979"/>
      <c r="AP145" s="945"/>
      <c r="AQ145" s="945"/>
      <c r="AR145" s="979"/>
      <c r="AS145" s="945"/>
      <c r="AT145" s="979"/>
      <c r="AU145" s="945"/>
      <c r="AV145" s="945"/>
      <c r="AW145" s="945"/>
      <c r="AX145" s="972"/>
      <c r="AY145" s="954"/>
      <c r="AZ145" s="954"/>
      <c r="BA145" s="954"/>
      <c r="BB145" s="954"/>
      <c r="BC145" s="984"/>
      <c r="BD145" s="972"/>
      <c r="BE145" s="958"/>
      <c r="BF145" s="958"/>
      <c r="BG145" s="958"/>
      <c r="BH145" s="1026"/>
      <c r="BI145" s="958"/>
      <c r="BJ145" s="958"/>
      <c r="BK145" s="958"/>
      <c r="BL145" s="972"/>
      <c r="BM145" s="960"/>
      <c r="BN145" s="989"/>
      <c r="BO145" s="960"/>
      <c r="BP145" s="989"/>
      <c r="BQ145" s="960"/>
      <c r="BR145" s="960"/>
      <c r="BS145" s="989"/>
      <c r="BT145" s="960"/>
      <c r="BU145" s="960"/>
      <c r="BV145" s="972"/>
      <c r="BW145" s="966"/>
      <c r="BX145" s="966"/>
      <c r="BY145" s="991"/>
      <c r="BZ145" s="991"/>
      <c r="CA145" s="991"/>
      <c r="CB145" s="966"/>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6"/>
      <c r="B146" s="106" t="s">
        <v>1432</v>
      </c>
      <c r="C146" s="107" t="s">
        <v>1432</v>
      </c>
      <c r="D146" s="108" t="s">
        <v>1432</v>
      </c>
      <c r="E146" s="109" t="s">
        <v>1432</v>
      </c>
      <c r="F146" s="110" t="s">
        <v>1432</v>
      </c>
      <c r="G146" s="106" t="s">
        <v>1432</v>
      </c>
      <c r="H146" s="929"/>
      <c r="I146" s="929"/>
      <c r="J146" s="929"/>
      <c r="K146" s="929"/>
      <c r="L146" s="929"/>
      <c r="M146" s="971"/>
      <c r="N146" s="929"/>
      <c r="O146" s="971"/>
      <c r="P146" s="972"/>
      <c r="Q146" s="935"/>
      <c r="R146" s="935"/>
      <c r="S146" s="935"/>
      <c r="T146" s="935"/>
      <c r="U146" s="935"/>
      <c r="V146" s="935"/>
      <c r="W146" s="972"/>
      <c r="X146" s="943"/>
      <c r="Y146" s="943"/>
      <c r="Z146" s="943"/>
      <c r="AA146" s="1038"/>
      <c r="AB146" s="943"/>
      <c r="AC146" s="943"/>
      <c r="AD146" s="943"/>
      <c r="AE146" s="943"/>
      <c r="AF146" s="943"/>
      <c r="AG146" s="943"/>
      <c r="AH146" s="972"/>
      <c r="AI146" s="945"/>
      <c r="AJ146" s="945"/>
      <c r="AK146" s="945"/>
      <c r="AL146" s="945"/>
      <c r="AM146" s="979"/>
      <c r="AN146" s="945"/>
      <c r="AO146" s="979"/>
      <c r="AP146" s="945"/>
      <c r="AQ146" s="945"/>
      <c r="AR146" s="979"/>
      <c r="AS146" s="945"/>
      <c r="AT146" s="979"/>
      <c r="AU146" s="945"/>
      <c r="AV146" s="945"/>
      <c r="AW146" s="945"/>
      <c r="AX146" s="972"/>
      <c r="AY146" s="954"/>
      <c r="AZ146" s="954"/>
      <c r="BA146" s="954"/>
      <c r="BB146" s="954"/>
      <c r="BC146" s="984"/>
      <c r="BD146" s="972"/>
      <c r="BE146" s="958"/>
      <c r="BF146" s="958"/>
      <c r="BG146" s="958"/>
      <c r="BH146" s="1026"/>
      <c r="BI146" s="958"/>
      <c r="BJ146" s="958"/>
      <c r="BK146" s="958"/>
      <c r="BL146" s="972"/>
      <c r="BM146" s="960"/>
      <c r="BN146" s="989"/>
      <c r="BO146" s="960"/>
      <c r="BP146" s="989"/>
      <c r="BQ146" s="960"/>
      <c r="BR146" s="960"/>
      <c r="BS146" s="989"/>
      <c r="BT146" s="960"/>
      <c r="BU146" s="960"/>
      <c r="BV146" s="972"/>
      <c r="BW146" s="966"/>
      <c r="BX146" s="966"/>
      <c r="BY146" s="991"/>
      <c r="BZ146" s="991"/>
      <c r="CA146" s="991"/>
      <c r="CB146" s="966"/>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1"/>
      <c r="B147" s="83" t="s">
        <v>1432</v>
      </c>
      <c r="C147" s="84" t="s">
        <v>1432</v>
      </c>
      <c r="D147" s="85" t="s">
        <v>1432</v>
      </c>
      <c r="E147" s="86" t="s">
        <v>1432</v>
      </c>
      <c r="F147" s="87" t="s">
        <v>1432</v>
      </c>
      <c r="G147" s="83" t="s">
        <v>1432</v>
      </c>
      <c r="H147" s="929"/>
      <c r="I147" s="929"/>
      <c r="J147" s="929"/>
      <c r="K147" s="929"/>
      <c r="L147" s="929"/>
      <c r="M147" s="971"/>
      <c r="N147" s="929"/>
      <c r="O147" s="971"/>
      <c r="P147" s="972"/>
      <c r="Q147" s="935"/>
      <c r="R147" s="935"/>
      <c r="S147" s="935"/>
      <c r="T147" s="935"/>
      <c r="U147" s="935"/>
      <c r="V147" s="935"/>
      <c r="W147" s="972"/>
      <c r="X147" s="943"/>
      <c r="Y147" s="943"/>
      <c r="Z147" s="943"/>
      <c r="AA147" s="1038"/>
      <c r="AB147" s="943"/>
      <c r="AC147" s="943"/>
      <c r="AD147" s="943"/>
      <c r="AE147" s="943"/>
      <c r="AF147" s="943"/>
      <c r="AG147" s="943"/>
      <c r="AH147" s="972"/>
      <c r="AI147" s="945"/>
      <c r="AJ147" s="945"/>
      <c r="AK147" s="945"/>
      <c r="AL147" s="945"/>
      <c r="AM147" s="979"/>
      <c r="AN147" s="945"/>
      <c r="AO147" s="979"/>
      <c r="AP147" s="945"/>
      <c r="AQ147" s="945"/>
      <c r="AR147" s="979"/>
      <c r="AS147" s="945"/>
      <c r="AT147" s="979"/>
      <c r="AU147" s="945"/>
      <c r="AV147" s="945"/>
      <c r="AW147" s="945"/>
      <c r="AX147" s="972"/>
      <c r="AY147" s="954"/>
      <c r="AZ147" s="954"/>
      <c r="BA147" s="954"/>
      <c r="BB147" s="954"/>
      <c r="BC147" s="984"/>
      <c r="BD147" s="972"/>
      <c r="BE147" s="958"/>
      <c r="BF147" s="958"/>
      <c r="BG147" s="958"/>
      <c r="BH147" s="1026"/>
      <c r="BI147" s="958"/>
      <c r="BJ147" s="958"/>
      <c r="BK147" s="958"/>
      <c r="BL147" s="972"/>
      <c r="BM147" s="960"/>
      <c r="BN147" s="989"/>
      <c r="BO147" s="960"/>
      <c r="BP147" s="989"/>
      <c r="BQ147" s="960"/>
      <c r="BR147" s="960"/>
      <c r="BS147" s="989"/>
      <c r="BT147" s="960"/>
      <c r="BU147" s="960"/>
      <c r="BV147" s="972"/>
      <c r="BW147" s="966"/>
      <c r="BX147" s="966"/>
      <c r="BY147" s="991"/>
      <c r="BZ147" s="991"/>
      <c r="CA147" s="991"/>
      <c r="CB147" s="966"/>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6"/>
      <c r="B148" s="106" t="s">
        <v>1432</v>
      </c>
      <c r="C148" s="107" t="s">
        <v>1432</v>
      </c>
      <c r="D148" s="108" t="s">
        <v>1432</v>
      </c>
      <c r="E148" s="109" t="s">
        <v>1432</v>
      </c>
      <c r="F148" s="110" t="s">
        <v>1432</v>
      </c>
      <c r="G148" s="106" t="s">
        <v>1432</v>
      </c>
      <c r="H148" s="929"/>
      <c r="I148" s="929"/>
      <c r="J148" s="929"/>
      <c r="K148" s="929"/>
      <c r="L148" s="929"/>
      <c r="M148" s="971"/>
      <c r="N148" s="929"/>
      <c r="O148" s="971"/>
      <c r="P148" s="972"/>
      <c r="Q148" s="935"/>
      <c r="R148" s="935"/>
      <c r="S148" s="935"/>
      <c r="T148" s="935"/>
      <c r="U148" s="935"/>
      <c r="V148" s="935"/>
      <c r="W148" s="972"/>
      <c r="X148" s="943"/>
      <c r="Y148" s="943"/>
      <c r="Z148" s="943"/>
      <c r="AA148" s="1038"/>
      <c r="AB148" s="943"/>
      <c r="AC148" s="943"/>
      <c r="AD148" s="943"/>
      <c r="AE148" s="943"/>
      <c r="AF148" s="943"/>
      <c r="AG148" s="943"/>
      <c r="AH148" s="972"/>
      <c r="AI148" s="945"/>
      <c r="AJ148" s="945"/>
      <c r="AK148" s="945"/>
      <c r="AL148" s="945"/>
      <c r="AM148" s="979"/>
      <c r="AN148" s="945"/>
      <c r="AO148" s="979"/>
      <c r="AP148" s="945"/>
      <c r="AQ148" s="945"/>
      <c r="AR148" s="979"/>
      <c r="AS148" s="945"/>
      <c r="AT148" s="979"/>
      <c r="AU148" s="945"/>
      <c r="AV148" s="945"/>
      <c r="AW148" s="945"/>
      <c r="AX148" s="972"/>
      <c r="AY148" s="954"/>
      <c r="AZ148" s="954"/>
      <c r="BA148" s="954"/>
      <c r="BB148" s="954"/>
      <c r="BC148" s="984"/>
      <c r="BD148" s="972"/>
      <c r="BE148" s="958"/>
      <c r="BF148" s="958"/>
      <c r="BG148" s="958"/>
      <c r="BH148" s="1026"/>
      <c r="BI148" s="958"/>
      <c r="BJ148" s="958"/>
      <c r="BK148" s="958"/>
      <c r="BL148" s="972"/>
      <c r="BM148" s="960"/>
      <c r="BN148" s="989"/>
      <c r="BO148" s="960"/>
      <c r="BP148" s="989"/>
      <c r="BQ148" s="960"/>
      <c r="BR148" s="960"/>
      <c r="BS148" s="989"/>
      <c r="BT148" s="960"/>
      <c r="BU148" s="960"/>
      <c r="BV148" s="972"/>
      <c r="BW148" s="966"/>
      <c r="BX148" s="966"/>
      <c r="BY148" s="991"/>
      <c r="BZ148" s="991"/>
      <c r="CA148" s="991"/>
      <c r="CB148" s="966"/>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1"/>
      <c r="B149" s="83" t="s">
        <v>1432</v>
      </c>
      <c r="C149" s="84" t="s">
        <v>1432</v>
      </c>
      <c r="D149" s="85" t="s">
        <v>1432</v>
      </c>
      <c r="E149" s="86" t="s">
        <v>1432</v>
      </c>
      <c r="F149" s="87" t="s">
        <v>1432</v>
      </c>
      <c r="G149" s="83" t="s">
        <v>1432</v>
      </c>
      <c r="H149" s="929"/>
      <c r="I149" s="929"/>
      <c r="J149" s="929"/>
      <c r="K149" s="929"/>
      <c r="L149" s="929"/>
      <c r="M149" s="971"/>
      <c r="N149" s="929"/>
      <c r="O149" s="971"/>
      <c r="P149" s="972"/>
      <c r="Q149" s="935"/>
      <c r="R149" s="935"/>
      <c r="S149" s="935"/>
      <c r="T149" s="935"/>
      <c r="U149" s="935"/>
      <c r="V149" s="935"/>
      <c r="W149" s="972"/>
      <c r="X149" s="943"/>
      <c r="Y149" s="943"/>
      <c r="Z149" s="943"/>
      <c r="AA149" s="1038"/>
      <c r="AB149" s="943"/>
      <c r="AC149" s="943"/>
      <c r="AD149" s="943"/>
      <c r="AE149" s="943"/>
      <c r="AF149" s="943"/>
      <c r="AG149" s="943"/>
      <c r="AH149" s="972"/>
      <c r="AI149" s="945"/>
      <c r="AJ149" s="945"/>
      <c r="AK149" s="945"/>
      <c r="AL149" s="945"/>
      <c r="AM149" s="979"/>
      <c r="AN149" s="945"/>
      <c r="AO149" s="979"/>
      <c r="AP149" s="945"/>
      <c r="AQ149" s="945"/>
      <c r="AR149" s="979"/>
      <c r="AS149" s="945"/>
      <c r="AT149" s="979"/>
      <c r="AU149" s="945"/>
      <c r="AV149" s="945"/>
      <c r="AW149" s="945"/>
      <c r="AX149" s="972"/>
      <c r="AY149" s="954"/>
      <c r="AZ149" s="954"/>
      <c r="BA149" s="954"/>
      <c r="BB149" s="954"/>
      <c r="BC149" s="984"/>
      <c r="BD149" s="972"/>
      <c r="BE149" s="958"/>
      <c r="BF149" s="958"/>
      <c r="BG149" s="958"/>
      <c r="BH149" s="1026"/>
      <c r="BI149" s="958"/>
      <c r="BJ149" s="958"/>
      <c r="BK149" s="958"/>
      <c r="BL149" s="972"/>
      <c r="BM149" s="960"/>
      <c r="BN149" s="989"/>
      <c r="BO149" s="960"/>
      <c r="BP149" s="989"/>
      <c r="BQ149" s="960"/>
      <c r="BR149" s="960"/>
      <c r="BS149" s="989"/>
      <c r="BT149" s="960"/>
      <c r="BU149" s="960"/>
      <c r="BV149" s="972"/>
      <c r="BW149" s="966"/>
      <c r="BX149" s="966"/>
      <c r="BY149" s="991"/>
      <c r="BZ149" s="991"/>
      <c r="CA149" s="991"/>
      <c r="CB149" s="966"/>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6"/>
      <c r="B150" s="106" t="s">
        <v>1432</v>
      </c>
      <c r="C150" s="107" t="s">
        <v>1432</v>
      </c>
      <c r="D150" s="108" t="s">
        <v>1432</v>
      </c>
      <c r="E150" s="109" t="s">
        <v>1432</v>
      </c>
      <c r="F150" s="110" t="s">
        <v>1432</v>
      </c>
      <c r="G150" s="106" t="s">
        <v>1432</v>
      </c>
      <c r="H150" s="929"/>
      <c r="I150" s="929"/>
      <c r="J150" s="929"/>
      <c r="K150" s="929"/>
      <c r="L150" s="929"/>
      <c r="M150" s="971"/>
      <c r="N150" s="929"/>
      <c r="O150" s="971"/>
      <c r="P150" s="972"/>
      <c r="Q150" s="935"/>
      <c r="R150" s="935"/>
      <c r="S150" s="935"/>
      <c r="T150" s="935"/>
      <c r="U150" s="935"/>
      <c r="V150" s="935"/>
      <c r="W150" s="972"/>
      <c r="X150" s="943"/>
      <c r="Y150" s="943"/>
      <c r="Z150" s="943"/>
      <c r="AA150" s="1038"/>
      <c r="AB150" s="943"/>
      <c r="AC150" s="943"/>
      <c r="AD150" s="943"/>
      <c r="AE150" s="943"/>
      <c r="AF150" s="943"/>
      <c r="AG150" s="943"/>
      <c r="AH150" s="972"/>
      <c r="AI150" s="945"/>
      <c r="AJ150" s="945"/>
      <c r="AK150" s="945"/>
      <c r="AL150" s="945"/>
      <c r="AM150" s="979"/>
      <c r="AN150" s="945"/>
      <c r="AO150" s="979"/>
      <c r="AP150" s="945"/>
      <c r="AQ150" s="945"/>
      <c r="AR150" s="979"/>
      <c r="AS150" s="945"/>
      <c r="AT150" s="979"/>
      <c r="AU150" s="945"/>
      <c r="AV150" s="945"/>
      <c r="AW150" s="945"/>
      <c r="AX150" s="972"/>
      <c r="AY150" s="954"/>
      <c r="AZ150" s="954"/>
      <c r="BA150" s="954"/>
      <c r="BB150" s="954"/>
      <c r="BC150" s="984"/>
      <c r="BD150" s="972"/>
      <c r="BE150" s="958"/>
      <c r="BF150" s="958"/>
      <c r="BG150" s="958"/>
      <c r="BH150" s="1026"/>
      <c r="BI150" s="958"/>
      <c r="BJ150" s="958"/>
      <c r="BK150" s="958"/>
      <c r="BL150" s="972"/>
      <c r="BM150" s="960"/>
      <c r="BN150" s="989"/>
      <c r="BO150" s="960"/>
      <c r="BP150" s="989"/>
      <c r="BQ150" s="960"/>
      <c r="BR150" s="960"/>
      <c r="BS150" s="989"/>
      <c r="BT150" s="960"/>
      <c r="BU150" s="960"/>
      <c r="BV150" s="972"/>
      <c r="BW150" s="966"/>
      <c r="BX150" s="966"/>
      <c r="BY150" s="991"/>
      <c r="BZ150" s="991"/>
      <c r="CA150" s="991"/>
      <c r="CB150" s="966"/>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1"/>
      <c r="B151" s="83" t="s">
        <v>1432</v>
      </c>
      <c r="C151" s="84" t="s">
        <v>1432</v>
      </c>
      <c r="D151" s="85" t="s">
        <v>1432</v>
      </c>
      <c r="E151" s="86" t="s">
        <v>1432</v>
      </c>
      <c r="F151" s="87" t="s">
        <v>1432</v>
      </c>
      <c r="G151" s="83" t="s">
        <v>1432</v>
      </c>
      <c r="H151" s="929"/>
      <c r="I151" s="929"/>
      <c r="J151" s="929"/>
      <c r="K151" s="929"/>
      <c r="L151" s="929"/>
      <c r="M151" s="971"/>
      <c r="N151" s="929"/>
      <c r="O151" s="971"/>
      <c r="P151" s="972"/>
      <c r="Q151" s="935"/>
      <c r="R151" s="935"/>
      <c r="S151" s="935"/>
      <c r="T151" s="935"/>
      <c r="U151" s="935"/>
      <c r="V151" s="935"/>
      <c r="W151" s="972"/>
      <c r="X151" s="943"/>
      <c r="Y151" s="943"/>
      <c r="Z151" s="943"/>
      <c r="AA151" s="1038"/>
      <c r="AB151" s="943"/>
      <c r="AC151" s="943"/>
      <c r="AD151" s="943"/>
      <c r="AE151" s="943"/>
      <c r="AF151" s="943"/>
      <c r="AG151" s="943"/>
      <c r="AH151" s="972"/>
      <c r="AI151" s="945"/>
      <c r="AJ151" s="945"/>
      <c r="AK151" s="945"/>
      <c r="AL151" s="945"/>
      <c r="AM151" s="979"/>
      <c r="AN151" s="945"/>
      <c r="AO151" s="979"/>
      <c r="AP151" s="945"/>
      <c r="AQ151" s="945"/>
      <c r="AR151" s="979"/>
      <c r="AS151" s="945"/>
      <c r="AT151" s="979"/>
      <c r="AU151" s="945"/>
      <c r="AV151" s="945"/>
      <c r="AW151" s="945"/>
      <c r="AX151" s="972"/>
      <c r="AY151" s="954"/>
      <c r="AZ151" s="954"/>
      <c r="BA151" s="954"/>
      <c r="BB151" s="954"/>
      <c r="BC151" s="984"/>
      <c r="BD151" s="972"/>
      <c r="BE151" s="958"/>
      <c r="BF151" s="958"/>
      <c r="BG151" s="958"/>
      <c r="BH151" s="1026"/>
      <c r="BI151" s="958"/>
      <c r="BJ151" s="958"/>
      <c r="BK151" s="958"/>
      <c r="BL151" s="972"/>
      <c r="BM151" s="960"/>
      <c r="BN151" s="989"/>
      <c r="BO151" s="960"/>
      <c r="BP151" s="989"/>
      <c r="BQ151" s="960"/>
      <c r="BR151" s="960"/>
      <c r="BS151" s="989"/>
      <c r="BT151" s="960"/>
      <c r="BU151" s="960"/>
      <c r="BV151" s="972"/>
      <c r="BW151" s="966"/>
      <c r="BX151" s="966"/>
      <c r="BY151" s="991"/>
      <c r="BZ151" s="991"/>
      <c r="CA151" s="991"/>
      <c r="CB151" s="966"/>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6"/>
      <c r="B152" s="106" t="s">
        <v>1432</v>
      </c>
      <c r="C152" s="107" t="s">
        <v>1432</v>
      </c>
      <c r="D152" s="108" t="s">
        <v>1432</v>
      </c>
      <c r="E152" s="109" t="s">
        <v>1432</v>
      </c>
      <c r="F152" s="110" t="s">
        <v>1432</v>
      </c>
      <c r="G152" s="106" t="s">
        <v>1432</v>
      </c>
      <c r="H152" s="929"/>
      <c r="I152" s="929"/>
      <c r="J152" s="929"/>
      <c r="K152" s="929"/>
      <c r="L152" s="929"/>
      <c r="M152" s="971"/>
      <c r="N152" s="929"/>
      <c r="O152" s="971"/>
      <c r="P152" s="972"/>
      <c r="Q152" s="935"/>
      <c r="R152" s="935"/>
      <c r="S152" s="935"/>
      <c r="T152" s="935"/>
      <c r="U152" s="935"/>
      <c r="V152" s="935"/>
      <c r="W152" s="972"/>
      <c r="X152" s="943"/>
      <c r="Y152" s="943"/>
      <c r="Z152" s="943"/>
      <c r="AA152" s="1038"/>
      <c r="AB152" s="943"/>
      <c r="AC152" s="943"/>
      <c r="AD152" s="943"/>
      <c r="AE152" s="943"/>
      <c r="AF152" s="943"/>
      <c r="AG152" s="943"/>
      <c r="AH152" s="972"/>
      <c r="AI152" s="945"/>
      <c r="AJ152" s="945"/>
      <c r="AK152" s="945"/>
      <c r="AL152" s="945"/>
      <c r="AM152" s="979"/>
      <c r="AN152" s="945"/>
      <c r="AO152" s="979"/>
      <c r="AP152" s="945"/>
      <c r="AQ152" s="945"/>
      <c r="AR152" s="979"/>
      <c r="AS152" s="945"/>
      <c r="AT152" s="979"/>
      <c r="AU152" s="945"/>
      <c r="AV152" s="945"/>
      <c r="AW152" s="945"/>
      <c r="AX152" s="972"/>
      <c r="AY152" s="954"/>
      <c r="AZ152" s="954"/>
      <c r="BA152" s="954"/>
      <c r="BB152" s="954"/>
      <c r="BC152" s="984"/>
      <c r="BD152" s="972"/>
      <c r="BE152" s="958"/>
      <c r="BF152" s="958"/>
      <c r="BG152" s="958"/>
      <c r="BH152" s="1026"/>
      <c r="BI152" s="958"/>
      <c r="BJ152" s="958"/>
      <c r="BK152" s="958"/>
      <c r="BL152" s="972"/>
      <c r="BM152" s="960"/>
      <c r="BN152" s="989"/>
      <c r="BO152" s="960"/>
      <c r="BP152" s="989"/>
      <c r="BQ152" s="960"/>
      <c r="BR152" s="960"/>
      <c r="BS152" s="989"/>
      <c r="BT152" s="960"/>
      <c r="BU152" s="960"/>
      <c r="BV152" s="972"/>
      <c r="BW152" s="966"/>
      <c r="BX152" s="966"/>
      <c r="BY152" s="991"/>
      <c r="BZ152" s="991"/>
      <c r="CA152" s="991"/>
      <c r="CB152" s="966"/>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1"/>
      <c r="B153" s="83" t="s">
        <v>1432</v>
      </c>
      <c r="C153" s="84" t="s">
        <v>1432</v>
      </c>
      <c r="D153" s="85" t="s">
        <v>1432</v>
      </c>
      <c r="E153" s="86" t="s">
        <v>1432</v>
      </c>
      <c r="F153" s="87" t="s">
        <v>1432</v>
      </c>
      <c r="G153" s="83" t="s">
        <v>1432</v>
      </c>
      <c r="H153" s="929"/>
      <c r="I153" s="929"/>
      <c r="J153" s="929"/>
      <c r="K153" s="929"/>
      <c r="L153" s="929"/>
      <c r="M153" s="971"/>
      <c r="N153" s="929"/>
      <c r="O153" s="971"/>
      <c r="P153" s="972"/>
      <c r="Q153" s="935"/>
      <c r="R153" s="935"/>
      <c r="S153" s="935"/>
      <c r="T153" s="935"/>
      <c r="U153" s="935"/>
      <c r="V153" s="935"/>
      <c r="W153" s="972"/>
      <c r="X153" s="943"/>
      <c r="Y153" s="943"/>
      <c r="Z153" s="943"/>
      <c r="AA153" s="1038"/>
      <c r="AB153" s="943"/>
      <c r="AC153" s="943"/>
      <c r="AD153" s="943"/>
      <c r="AE153" s="943"/>
      <c r="AF153" s="943"/>
      <c r="AG153" s="943"/>
      <c r="AH153" s="972"/>
      <c r="AI153" s="945"/>
      <c r="AJ153" s="945"/>
      <c r="AK153" s="945"/>
      <c r="AL153" s="945"/>
      <c r="AM153" s="979"/>
      <c r="AN153" s="945"/>
      <c r="AO153" s="979"/>
      <c r="AP153" s="945"/>
      <c r="AQ153" s="945"/>
      <c r="AR153" s="979"/>
      <c r="AS153" s="945"/>
      <c r="AT153" s="979"/>
      <c r="AU153" s="945"/>
      <c r="AV153" s="945"/>
      <c r="AW153" s="945"/>
      <c r="AX153" s="972"/>
      <c r="AY153" s="954"/>
      <c r="AZ153" s="954"/>
      <c r="BA153" s="954"/>
      <c r="BB153" s="954"/>
      <c r="BC153" s="984"/>
      <c r="BD153" s="972"/>
      <c r="BE153" s="958"/>
      <c r="BF153" s="958"/>
      <c r="BG153" s="958"/>
      <c r="BH153" s="1026"/>
      <c r="BI153" s="958"/>
      <c r="BJ153" s="958"/>
      <c r="BK153" s="958"/>
      <c r="BL153" s="972"/>
      <c r="BM153" s="960"/>
      <c r="BN153" s="989"/>
      <c r="BO153" s="960"/>
      <c r="BP153" s="989"/>
      <c r="BQ153" s="960"/>
      <c r="BR153" s="960"/>
      <c r="BS153" s="989"/>
      <c r="BT153" s="960"/>
      <c r="BU153" s="960"/>
      <c r="BV153" s="972"/>
      <c r="BW153" s="966"/>
      <c r="BX153" s="966"/>
      <c r="BY153" s="991"/>
      <c r="BZ153" s="991"/>
      <c r="CA153" s="991"/>
      <c r="CB153" s="966"/>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6"/>
      <c r="B154" s="106" t="s">
        <v>1432</v>
      </c>
      <c r="C154" s="107" t="s">
        <v>1432</v>
      </c>
      <c r="D154" s="108" t="s">
        <v>1432</v>
      </c>
      <c r="E154" s="109" t="s">
        <v>1432</v>
      </c>
      <c r="F154" s="110" t="s">
        <v>1432</v>
      </c>
      <c r="G154" s="106" t="s">
        <v>1432</v>
      </c>
      <c r="H154" s="929"/>
      <c r="I154" s="929"/>
      <c r="J154" s="929"/>
      <c r="K154" s="929"/>
      <c r="L154" s="929"/>
      <c r="M154" s="971"/>
      <c r="N154" s="929"/>
      <c r="O154" s="971"/>
      <c r="P154" s="972"/>
      <c r="Q154" s="935"/>
      <c r="R154" s="935"/>
      <c r="S154" s="935"/>
      <c r="T154" s="935"/>
      <c r="U154" s="935"/>
      <c r="V154" s="935"/>
      <c r="W154" s="972"/>
      <c r="X154" s="943"/>
      <c r="Y154" s="943"/>
      <c r="Z154" s="943"/>
      <c r="AA154" s="1038"/>
      <c r="AB154" s="943"/>
      <c r="AC154" s="943"/>
      <c r="AD154" s="943"/>
      <c r="AE154" s="943"/>
      <c r="AF154" s="943"/>
      <c r="AG154" s="943"/>
      <c r="AH154" s="972"/>
      <c r="AI154" s="945"/>
      <c r="AJ154" s="945"/>
      <c r="AK154" s="945"/>
      <c r="AL154" s="945"/>
      <c r="AM154" s="979"/>
      <c r="AN154" s="945"/>
      <c r="AO154" s="979"/>
      <c r="AP154" s="945"/>
      <c r="AQ154" s="945"/>
      <c r="AR154" s="979"/>
      <c r="AS154" s="945"/>
      <c r="AT154" s="979"/>
      <c r="AU154" s="945"/>
      <c r="AV154" s="945"/>
      <c r="AW154" s="945"/>
      <c r="AX154" s="972"/>
      <c r="AY154" s="954"/>
      <c r="AZ154" s="954"/>
      <c r="BA154" s="954"/>
      <c r="BB154" s="954"/>
      <c r="BC154" s="984"/>
      <c r="BD154" s="972"/>
      <c r="BE154" s="958"/>
      <c r="BF154" s="958"/>
      <c r="BG154" s="958"/>
      <c r="BH154" s="1026"/>
      <c r="BI154" s="958"/>
      <c r="BJ154" s="958"/>
      <c r="BK154" s="958"/>
      <c r="BL154" s="972"/>
      <c r="BM154" s="960"/>
      <c r="BN154" s="989"/>
      <c r="BO154" s="960"/>
      <c r="BP154" s="989"/>
      <c r="BQ154" s="960"/>
      <c r="BR154" s="960"/>
      <c r="BS154" s="989"/>
      <c r="BT154" s="960"/>
      <c r="BU154" s="960"/>
      <c r="BV154" s="972"/>
      <c r="BW154" s="966"/>
      <c r="BX154" s="966"/>
      <c r="BY154" s="991"/>
      <c r="BZ154" s="991"/>
      <c r="CA154" s="991"/>
      <c r="CB154" s="966"/>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1"/>
      <c r="B155" s="83" t="s">
        <v>1432</v>
      </c>
      <c r="C155" s="84" t="s">
        <v>1432</v>
      </c>
      <c r="D155" s="85" t="s">
        <v>1432</v>
      </c>
      <c r="E155" s="86" t="s">
        <v>1432</v>
      </c>
      <c r="F155" s="87" t="s">
        <v>1432</v>
      </c>
      <c r="G155" s="83" t="s">
        <v>1432</v>
      </c>
      <c r="H155" s="929"/>
      <c r="I155" s="929"/>
      <c r="J155" s="929"/>
      <c r="K155" s="929"/>
      <c r="L155" s="929"/>
      <c r="M155" s="971"/>
      <c r="N155" s="929"/>
      <c r="O155" s="971"/>
      <c r="P155" s="972"/>
      <c r="Q155" s="935"/>
      <c r="R155" s="935"/>
      <c r="S155" s="935"/>
      <c r="T155" s="935"/>
      <c r="U155" s="935"/>
      <c r="V155" s="935"/>
      <c r="W155" s="972"/>
      <c r="X155" s="943"/>
      <c r="Y155" s="943"/>
      <c r="Z155" s="943"/>
      <c r="AA155" s="1038"/>
      <c r="AB155" s="943"/>
      <c r="AC155" s="943"/>
      <c r="AD155" s="943"/>
      <c r="AE155" s="943"/>
      <c r="AF155" s="943"/>
      <c r="AG155" s="943"/>
      <c r="AH155" s="972"/>
      <c r="AI155" s="945"/>
      <c r="AJ155" s="945"/>
      <c r="AK155" s="945"/>
      <c r="AL155" s="945"/>
      <c r="AM155" s="979"/>
      <c r="AN155" s="945"/>
      <c r="AO155" s="979"/>
      <c r="AP155" s="945"/>
      <c r="AQ155" s="945"/>
      <c r="AR155" s="979"/>
      <c r="AS155" s="945"/>
      <c r="AT155" s="979"/>
      <c r="AU155" s="945"/>
      <c r="AV155" s="945"/>
      <c r="AW155" s="945"/>
      <c r="AX155" s="972"/>
      <c r="AY155" s="954"/>
      <c r="AZ155" s="954"/>
      <c r="BA155" s="954"/>
      <c r="BB155" s="954"/>
      <c r="BC155" s="984"/>
      <c r="BD155" s="972"/>
      <c r="BE155" s="958"/>
      <c r="BF155" s="958"/>
      <c r="BG155" s="958"/>
      <c r="BH155" s="1026"/>
      <c r="BI155" s="958"/>
      <c r="BJ155" s="958"/>
      <c r="BK155" s="958"/>
      <c r="BL155" s="972"/>
      <c r="BM155" s="960"/>
      <c r="BN155" s="989"/>
      <c r="BO155" s="960"/>
      <c r="BP155" s="989"/>
      <c r="BQ155" s="960"/>
      <c r="BR155" s="960"/>
      <c r="BS155" s="989"/>
      <c r="BT155" s="960"/>
      <c r="BU155" s="960"/>
      <c r="BV155" s="972"/>
      <c r="BW155" s="966"/>
      <c r="BX155" s="966"/>
      <c r="BY155" s="991"/>
      <c r="BZ155" s="991"/>
      <c r="CA155" s="991"/>
      <c r="CB155" s="966"/>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6"/>
      <c r="B156" s="106" t="s">
        <v>1432</v>
      </c>
      <c r="C156" s="107" t="s">
        <v>1432</v>
      </c>
      <c r="D156" s="108" t="s">
        <v>1432</v>
      </c>
      <c r="E156" s="109" t="s">
        <v>1432</v>
      </c>
      <c r="F156" s="110" t="s">
        <v>1432</v>
      </c>
      <c r="G156" s="106" t="s">
        <v>1432</v>
      </c>
      <c r="H156" s="929"/>
      <c r="I156" s="929"/>
      <c r="J156" s="929"/>
      <c r="K156" s="929"/>
      <c r="L156" s="929"/>
      <c r="M156" s="971"/>
      <c r="N156" s="929"/>
      <c r="O156" s="971"/>
      <c r="P156" s="972"/>
      <c r="Q156" s="935"/>
      <c r="R156" s="935"/>
      <c r="S156" s="935"/>
      <c r="T156" s="935"/>
      <c r="U156" s="935"/>
      <c r="V156" s="935"/>
      <c r="W156" s="972"/>
      <c r="X156" s="943"/>
      <c r="Y156" s="943"/>
      <c r="Z156" s="943"/>
      <c r="AA156" s="1038"/>
      <c r="AB156" s="943"/>
      <c r="AC156" s="943"/>
      <c r="AD156" s="943"/>
      <c r="AE156" s="943"/>
      <c r="AF156" s="943"/>
      <c r="AG156" s="943"/>
      <c r="AH156" s="972"/>
      <c r="AI156" s="945"/>
      <c r="AJ156" s="945"/>
      <c r="AK156" s="945"/>
      <c r="AL156" s="945"/>
      <c r="AM156" s="979"/>
      <c r="AN156" s="945"/>
      <c r="AO156" s="979"/>
      <c r="AP156" s="945"/>
      <c r="AQ156" s="945"/>
      <c r="AR156" s="979"/>
      <c r="AS156" s="945"/>
      <c r="AT156" s="979"/>
      <c r="AU156" s="945"/>
      <c r="AV156" s="945"/>
      <c r="AW156" s="945"/>
      <c r="AX156" s="972"/>
      <c r="AY156" s="954"/>
      <c r="AZ156" s="954"/>
      <c r="BA156" s="954"/>
      <c r="BB156" s="954"/>
      <c r="BC156" s="984"/>
      <c r="BD156" s="972"/>
      <c r="BE156" s="958"/>
      <c r="BF156" s="958"/>
      <c r="BG156" s="958"/>
      <c r="BH156" s="1026"/>
      <c r="BI156" s="958"/>
      <c r="BJ156" s="958"/>
      <c r="BK156" s="958"/>
      <c r="BL156" s="972"/>
      <c r="BM156" s="960"/>
      <c r="BN156" s="989"/>
      <c r="BO156" s="960"/>
      <c r="BP156" s="989"/>
      <c r="BQ156" s="960"/>
      <c r="BR156" s="960"/>
      <c r="BS156" s="989"/>
      <c r="BT156" s="960"/>
      <c r="BU156" s="960"/>
      <c r="BV156" s="972"/>
      <c r="BW156" s="966"/>
      <c r="BX156" s="966"/>
      <c r="BY156" s="991"/>
      <c r="BZ156" s="991"/>
      <c r="CA156" s="991"/>
      <c r="CB156" s="966"/>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1"/>
      <c r="B157" s="83" t="s">
        <v>1432</v>
      </c>
      <c r="C157" s="84" t="s">
        <v>1432</v>
      </c>
      <c r="D157" s="85" t="s">
        <v>1432</v>
      </c>
      <c r="E157" s="86" t="s">
        <v>1432</v>
      </c>
      <c r="F157" s="87" t="s">
        <v>1432</v>
      </c>
      <c r="G157" s="83" t="s">
        <v>1432</v>
      </c>
      <c r="H157" s="929"/>
      <c r="I157" s="929"/>
      <c r="J157" s="929"/>
      <c r="K157" s="929"/>
      <c r="L157" s="929"/>
      <c r="M157" s="971"/>
      <c r="N157" s="929"/>
      <c r="O157" s="971"/>
      <c r="P157" s="972"/>
      <c r="Q157" s="935"/>
      <c r="R157" s="935"/>
      <c r="S157" s="935"/>
      <c r="T157" s="935"/>
      <c r="U157" s="935"/>
      <c r="V157" s="935"/>
      <c r="W157" s="972"/>
      <c r="X157" s="943"/>
      <c r="Y157" s="943"/>
      <c r="Z157" s="943"/>
      <c r="AA157" s="1038"/>
      <c r="AB157" s="943"/>
      <c r="AC157" s="943"/>
      <c r="AD157" s="943"/>
      <c r="AE157" s="943"/>
      <c r="AF157" s="943"/>
      <c r="AG157" s="943"/>
      <c r="AH157" s="972"/>
      <c r="AI157" s="945"/>
      <c r="AJ157" s="945"/>
      <c r="AK157" s="945"/>
      <c r="AL157" s="945"/>
      <c r="AM157" s="979"/>
      <c r="AN157" s="945"/>
      <c r="AO157" s="979"/>
      <c r="AP157" s="945"/>
      <c r="AQ157" s="945"/>
      <c r="AR157" s="979"/>
      <c r="AS157" s="945"/>
      <c r="AT157" s="979"/>
      <c r="AU157" s="945"/>
      <c r="AV157" s="945"/>
      <c r="AW157" s="945"/>
      <c r="AX157" s="972"/>
      <c r="AY157" s="954"/>
      <c r="AZ157" s="954"/>
      <c r="BA157" s="954"/>
      <c r="BB157" s="954"/>
      <c r="BC157" s="984"/>
      <c r="BD157" s="972"/>
      <c r="BE157" s="958"/>
      <c r="BF157" s="958"/>
      <c r="BG157" s="958"/>
      <c r="BH157" s="1026"/>
      <c r="BI157" s="958"/>
      <c r="BJ157" s="958"/>
      <c r="BK157" s="958"/>
      <c r="BL157" s="972"/>
      <c r="BM157" s="960"/>
      <c r="BN157" s="989"/>
      <c r="BO157" s="960"/>
      <c r="BP157" s="989"/>
      <c r="BQ157" s="960"/>
      <c r="BR157" s="960"/>
      <c r="BS157" s="989"/>
      <c r="BT157" s="960"/>
      <c r="BU157" s="960"/>
      <c r="BV157" s="972"/>
      <c r="BW157" s="966"/>
      <c r="BX157" s="966"/>
      <c r="BY157" s="991"/>
      <c r="BZ157" s="991"/>
      <c r="CA157" s="991"/>
      <c r="CB157" s="966"/>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6"/>
      <c r="B158" s="106" t="s">
        <v>1432</v>
      </c>
      <c r="C158" s="107" t="s">
        <v>1432</v>
      </c>
      <c r="D158" s="108" t="s">
        <v>1432</v>
      </c>
      <c r="E158" s="109" t="s">
        <v>1432</v>
      </c>
      <c r="F158" s="110" t="s">
        <v>1432</v>
      </c>
      <c r="G158" s="106" t="s">
        <v>1432</v>
      </c>
      <c r="H158" s="929"/>
      <c r="I158" s="929"/>
      <c r="J158" s="929"/>
      <c r="K158" s="929"/>
      <c r="L158" s="929"/>
      <c r="M158" s="971"/>
      <c r="N158" s="929"/>
      <c r="O158" s="971"/>
      <c r="P158" s="972"/>
      <c r="Q158" s="935"/>
      <c r="R158" s="935"/>
      <c r="S158" s="935"/>
      <c r="T158" s="935"/>
      <c r="U158" s="935"/>
      <c r="V158" s="935"/>
      <c r="W158" s="972"/>
      <c r="X158" s="943"/>
      <c r="Y158" s="943"/>
      <c r="Z158" s="943"/>
      <c r="AA158" s="1038"/>
      <c r="AB158" s="943"/>
      <c r="AC158" s="943"/>
      <c r="AD158" s="943"/>
      <c r="AE158" s="943"/>
      <c r="AF158" s="943"/>
      <c r="AG158" s="943"/>
      <c r="AH158" s="972"/>
      <c r="AI158" s="945"/>
      <c r="AJ158" s="945"/>
      <c r="AK158" s="945"/>
      <c r="AL158" s="945"/>
      <c r="AM158" s="979"/>
      <c r="AN158" s="945"/>
      <c r="AO158" s="979"/>
      <c r="AP158" s="945"/>
      <c r="AQ158" s="945"/>
      <c r="AR158" s="979"/>
      <c r="AS158" s="945"/>
      <c r="AT158" s="979"/>
      <c r="AU158" s="945"/>
      <c r="AV158" s="945"/>
      <c r="AW158" s="945"/>
      <c r="AX158" s="972"/>
      <c r="AY158" s="954"/>
      <c r="AZ158" s="954"/>
      <c r="BA158" s="954"/>
      <c r="BB158" s="954"/>
      <c r="BC158" s="984"/>
      <c r="BD158" s="972"/>
      <c r="BE158" s="958"/>
      <c r="BF158" s="958"/>
      <c r="BG158" s="958"/>
      <c r="BH158" s="1026"/>
      <c r="BI158" s="958"/>
      <c r="BJ158" s="958"/>
      <c r="BK158" s="958"/>
      <c r="BL158" s="972"/>
      <c r="BM158" s="960"/>
      <c r="BN158" s="989"/>
      <c r="BO158" s="960"/>
      <c r="BP158" s="989"/>
      <c r="BQ158" s="960"/>
      <c r="BR158" s="960"/>
      <c r="BS158" s="989"/>
      <c r="BT158" s="960"/>
      <c r="BU158" s="960"/>
      <c r="BV158" s="972"/>
      <c r="BW158" s="966"/>
      <c r="BX158" s="966"/>
      <c r="BY158" s="991"/>
      <c r="BZ158" s="991"/>
      <c r="CA158" s="991"/>
      <c r="CB158" s="966"/>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1"/>
      <c r="B159" s="83" t="s">
        <v>1432</v>
      </c>
      <c r="C159" s="84" t="s">
        <v>1432</v>
      </c>
      <c r="D159" s="85" t="s">
        <v>1432</v>
      </c>
      <c r="E159" s="86" t="s">
        <v>1432</v>
      </c>
      <c r="F159" s="87" t="s">
        <v>1432</v>
      </c>
      <c r="G159" s="83" t="s">
        <v>1432</v>
      </c>
      <c r="H159" s="929"/>
      <c r="I159" s="929"/>
      <c r="J159" s="929"/>
      <c r="K159" s="929"/>
      <c r="L159" s="929"/>
      <c r="M159" s="971"/>
      <c r="N159" s="929"/>
      <c r="O159" s="971"/>
      <c r="P159" s="972"/>
      <c r="Q159" s="935"/>
      <c r="R159" s="935"/>
      <c r="S159" s="935"/>
      <c r="T159" s="935"/>
      <c r="U159" s="935"/>
      <c r="V159" s="935"/>
      <c r="W159" s="972"/>
      <c r="X159" s="943"/>
      <c r="Y159" s="943"/>
      <c r="Z159" s="943"/>
      <c r="AA159" s="1038"/>
      <c r="AB159" s="943"/>
      <c r="AC159" s="943"/>
      <c r="AD159" s="943"/>
      <c r="AE159" s="943"/>
      <c r="AF159" s="943"/>
      <c r="AG159" s="943"/>
      <c r="AH159" s="972"/>
      <c r="AI159" s="945"/>
      <c r="AJ159" s="945"/>
      <c r="AK159" s="945"/>
      <c r="AL159" s="945"/>
      <c r="AM159" s="979"/>
      <c r="AN159" s="945"/>
      <c r="AO159" s="979"/>
      <c r="AP159" s="945"/>
      <c r="AQ159" s="945"/>
      <c r="AR159" s="979"/>
      <c r="AS159" s="945"/>
      <c r="AT159" s="979"/>
      <c r="AU159" s="945"/>
      <c r="AV159" s="945"/>
      <c r="AW159" s="945"/>
      <c r="AX159" s="972"/>
      <c r="AY159" s="954"/>
      <c r="AZ159" s="954"/>
      <c r="BA159" s="954"/>
      <c r="BB159" s="954"/>
      <c r="BC159" s="984"/>
      <c r="BD159" s="972"/>
      <c r="BE159" s="958"/>
      <c r="BF159" s="958"/>
      <c r="BG159" s="958"/>
      <c r="BH159" s="1026"/>
      <c r="BI159" s="958"/>
      <c r="BJ159" s="958"/>
      <c r="BK159" s="958"/>
      <c r="BL159" s="972"/>
      <c r="BM159" s="960"/>
      <c r="BN159" s="989"/>
      <c r="BO159" s="960"/>
      <c r="BP159" s="989"/>
      <c r="BQ159" s="960"/>
      <c r="BR159" s="960"/>
      <c r="BS159" s="989"/>
      <c r="BT159" s="960"/>
      <c r="BU159" s="960"/>
      <c r="BV159" s="972"/>
      <c r="BW159" s="966"/>
      <c r="BX159" s="966"/>
      <c r="BY159" s="991"/>
      <c r="BZ159" s="991"/>
      <c r="CA159" s="991"/>
      <c r="CB159" s="966"/>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6"/>
      <c r="B160" s="106" t="s">
        <v>1432</v>
      </c>
      <c r="C160" s="107" t="s">
        <v>1432</v>
      </c>
      <c r="D160" s="108" t="s">
        <v>1432</v>
      </c>
      <c r="E160" s="109" t="s">
        <v>1432</v>
      </c>
      <c r="F160" s="110" t="s">
        <v>1432</v>
      </c>
      <c r="G160" s="106" t="s">
        <v>1432</v>
      </c>
      <c r="H160" s="929"/>
      <c r="I160" s="929"/>
      <c r="J160" s="929"/>
      <c r="K160" s="929"/>
      <c r="L160" s="929"/>
      <c r="M160" s="971"/>
      <c r="N160" s="929"/>
      <c r="O160" s="971"/>
      <c r="P160" s="972"/>
      <c r="Q160" s="935"/>
      <c r="R160" s="935"/>
      <c r="S160" s="935"/>
      <c r="T160" s="935"/>
      <c r="U160" s="935"/>
      <c r="V160" s="935"/>
      <c r="W160" s="972"/>
      <c r="X160" s="943"/>
      <c r="Y160" s="943"/>
      <c r="Z160" s="943"/>
      <c r="AA160" s="1038"/>
      <c r="AB160" s="943"/>
      <c r="AC160" s="943"/>
      <c r="AD160" s="943"/>
      <c r="AE160" s="943"/>
      <c r="AF160" s="943"/>
      <c r="AG160" s="943"/>
      <c r="AH160" s="972"/>
      <c r="AI160" s="945"/>
      <c r="AJ160" s="945"/>
      <c r="AK160" s="945"/>
      <c r="AL160" s="945"/>
      <c r="AM160" s="979"/>
      <c r="AN160" s="945"/>
      <c r="AO160" s="979"/>
      <c r="AP160" s="945"/>
      <c r="AQ160" s="945"/>
      <c r="AR160" s="979"/>
      <c r="AS160" s="945"/>
      <c r="AT160" s="979"/>
      <c r="AU160" s="945"/>
      <c r="AV160" s="945"/>
      <c r="AW160" s="945"/>
      <c r="AX160" s="972"/>
      <c r="AY160" s="954"/>
      <c r="AZ160" s="954"/>
      <c r="BA160" s="954"/>
      <c r="BB160" s="954"/>
      <c r="BC160" s="984"/>
      <c r="BD160" s="972"/>
      <c r="BE160" s="958"/>
      <c r="BF160" s="958"/>
      <c r="BG160" s="958"/>
      <c r="BH160" s="1026"/>
      <c r="BI160" s="958"/>
      <c r="BJ160" s="958"/>
      <c r="BK160" s="958"/>
      <c r="BL160" s="972"/>
      <c r="BM160" s="960"/>
      <c r="BN160" s="989"/>
      <c r="BO160" s="960"/>
      <c r="BP160" s="989"/>
      <c r="BQ160" s="960"/>
      <c r="BR160" s="960"/>
      <c r="BS160" s="989"/>
      <c r="BT160" s="960"/>
      <c r="BU160" s="960"/>
      <c r="BV160" s="972"/>
      <c r="BW160" s="966"/>
      <c r="BX160" s="966"/>
      <c r="BY160" s="991"/>
      <c r="BZ160" s="991"/>
      <c r="CA160" s="991"/>
      <c r="CB160" s="966"/>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1"/>
      <c r="B161" s="83" t="s">
        <v>1432</v>
      </c>
      <c r="C161" s="84" t="s">
        <v>1432</v>
      </c>
      <c r="D161" s="85" t="s">
        <v>1432</v>
      </c>
      <c r="E161" s="86" t="s">
        <v>1432</v>
      </c>
      <c r="F161" s="87" t="s">
        <v>1432</v>
      </c>
      <c r="G161" s="83" t="s">
        <v>1432</v>
      </c>
      <c r="H161" s="929"/>
      <c r="I161" s="929"/>
      <c r="J161" s="929"/>
      <c r="K161" s="929"/>
      <c r="L161" s="929"/>
      <c r="M161" s="971"/>
      <c r="N161" s="929"/>
      <c r="O161" s="971"/>
      <c r="P161" s="972"/>
      <c r="Q161" s="935"/>
      <c r="R161" s="935"/>
      <c r="S161" s="935"/>
      <c r="T161" s="935"/>
      <c r="U161" s="935"/>
      <c r="V161" s="935"/>
      <c r="W161" s="972"/>
      <c r="X161" s="943"/>
      <c r="Y161" s="943"/>
      <c r="Z161" s="943"/>
      <c r="AA161" s="1038"/>
      <c r="AB161" s="943"/>
      <c r="AC161" s="943"/>
      <c r="AD161" s="943"/>
      <c r="AE161" s="943"/>
      <c r="AF161" s="943"/>
      <c r="AG161" s="943"/>
      <c r="AH161" s="972"/>
      <c r="AI161" s="945"/>
      <c r="AJ161" s="945"/>
      <c r="AK161" s="945"/>
      <c r="AL161" s="945"/>
      <c r="AM161" s="979"/>
      <c r="AN161" s="945"/>
      <c r="AO161" s="979"/>
      <c r="AP161" s="945"/>
      <c r="AQ161" s="945"/>
      <c r="AR161" s="979"/>
      <c r="AS161" s="945"/>
      <c r="AT161" s="979"/>
      <c r="AU161" s="945"/>
      <c r="AV161" s="945"/>
      <c r="AW161" s="945"/>
      <c r="AX161" s="972"/>
      <c r="AY161" s="954"/>
      <c r="AZ161" s="954"/>
      <c r="BA161" s="954"/>
      <c r="BB161" s="954"/>
      <c r="BC161" s="984"/>
      <c r="BD161" s="972"/>
      <c r="BE161" s="958"/>
      <c r="BF161" s="958"/>
      <c r="BG161" s="958"/>
      <c r="BH161" s="1026"/>
      <c r="BI161" s="958"/>
      <c r="BJ161" s="958"/>
      <c r="BK161" s="958"/>
      <c r="BL161" s="972"/>
      <c r="BM161" s="960"/>
      <c r="BN161" s="989"/>
      <c r="BO161" s="960"/>
      <c r="BP161" s="989"/>
      <c r="BQ161" s="960"/>
      <c r="BR161" s="960"/>
      <c r="BS161" s="989"/>
      <c r="BT161" s="960"/>
      <c r="BU161" s="960"/>
      <c r="BV161" s="972"/>
      <c r="BW161" s="966"/>
      <c r="BX161" s="966"/>
      <c r="BY161" s="991"/>
      <c r="BZ161" s="991"/>
      <c r="CA161" s="991"/>
      <c r="CB161" s="966"/>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6"/>
      <c r="B162" s="106" t="s">
        <v>1432</v>
      </c>
      <c r="C162" s="107" t="s">
        <v>1432</v>
      </c>
      <c r="D162" s="108" t="s">
        <v>1432</v>
      </c>
      <c r="E162" s="109" t="s">
        <v>1432</v>
      </c>
      <c r="F162" s="110" t="s">
        <v>1432</v>
      </c>
      <c r="G162" s="106" t="s">
        <v>1432</v>
      </c>
      <c r="H162" s="929"/>
      <c r="I162" s="929"/>
      <c r="J162" s="929"/>
      <c r="K162" s="929"/>
      <c r="L162" s="929"/>
      <c r="M162" s="971"/>
      <c r="N162" s="929"/>
      <c r="O162" s="971"/>
      <c r="P162" s="972"/>
      <c r="Q162" s="935"/>
      <c r="R162" s="935"/>
      <c r="S162" s="935"/>
      <c r="T162" s="935"/>
      <c r="U162" s="935"/>
      <c r="V162" s="935"/>
      <c r="W162" s="972"/>
      <c r="X162" s="943"/>
      <c r="Y162" s="943"/>
      <c r="Z162" s="943"/>
      <c r="AA162" s="1038"/>
      <c r="AB162" s="943"/>
      <c r="AC162" s="943"/>
      <c r="AD162" s="943"/>
      <c r="AE162" s="943"/>
      <c r="AF162" s="943"/>
      <c r="AG162" s="943"/>
      <c r="AH162" s="972"/>
      <c r="AI162" s="945"/>
      <c r="AJ162" s="945"/>
      <c r="AK162" s="945"/>
      <c r="AL162" s="945"/>
      <c r="AM162" s="979"/>
      <c r="AN162" s="945"/>
      <c r="AO162" s="979"/>
      <c r="AP162" s="945"/>
      <c r="AQ162" s="945"/>
      <c r="AR162" s="979"/>
      <c r="AS162" s="945"/>
      <c r="AT162" s="979"/>
      <c r="AU162" s="945"/>
      <c r="AV162" s="945"/>
      <c r="AW162" s="945"/>
      <c r="AX162" s="972"/>
      <c r="AY162" s="954"/>
      <c r="AZ162" s="954"/>
      <c r="BA162" s="954"/>
      <c r="BB162" s="954"/>
      <c r="BC162" s="984"/>
      <c r="BD162" s="972"/>
      <c r="BE162" s="958"/>
      <c r="BF162" s="958"/>
      <c r="BG162" s="958"/>
      <c r="BH162" s="1026"/>
      <c r="BI162" s="958"/>
      <c r="BJ162" s="958"/>
      <c r="BK162" s="958"/>
      <c r="BL162" s="972"/>
      <c r="BM162" s="960"/>
      <c r="BN162" s="989"/>
      <c r="BO162" s="960"/>
      <c r="BP162" s="989"/>
      <c r="BQ162" s="960"/>
      <c r="BR162" s="960"/>
      <c r="BS162" s="989"/>
      <c r="BT162" s="960"/>
      <c r="BU162" s="960"/>
      <c r="BV162" s="972"/>
      <c r="BW162" s="966"/>
      <c r="BX162" s="966"/>
      <c r="BY162" s="991"/>
      <c r="BZ162" s="991"/>
      <c r="CA162" s="991"/>
      <c r="CB162" s="966"/>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1"/>
      <c r="B163" s="83" t="s">
        <v>1432</v>
      </c>
      <c r="C163" s="84" t="s">
        <v>1432</v>
      </c>
      <c r="D163" s="85" t="s">
        <v>1432</v>
      </c>
      <c r="E163" s="86" t="s">
        <v>1432</v>
      </c>
      <c r="F163" s="87" t="s">
        <v>1432</v>
      </c>
      <c r="G163" s="83" t="s">
        <v>1432</v>
      </c>
      <c r="H163" s="929"/>
      <c r="I163" s="929"/>
      <c r="J163" s="929"/>
      <c r="K163" s="929"/>
      <c r="L163" s="929"/>
      <c r="M163" s="971"/>
      <c r="N163" s="929"/>
      <c r="O163" s="971"/>
      <c r="P163" s="972"/>
      <c r="Q163" s="935"/>
      <c r="R163" s="935"/>
      <c r="S163" s="935"/>
      <c r="T163" s="935"/>
      <c r="U163" s="935"/>
      <c r="V163" s="935"/>
      <c r="W163" s="972"/>
      <c r="X163" s="943"/>
      <c r="Y163" s="943"/>
      <c r="Z163" s="943"/>
      <c r="AA163" s="1038"/>
      <c r="AB163" s="943"/>
      <c r="AC163" s="943"/>
      <c r="AD163" s="943"/>
      <c r="AE163" s="943"/>
      <c r="AF163" s="943"/>
      <c r="AG163" s="943"/>
      <c r="AH163" s="972"/>
      <c r="AI163" s="945"/>
      <c r="AJ163" s="945"/>
      <c r="AK163" s="945"/>
      <c r="AL163" s="945"/>
      <c r="AM163" s="979"/>
      <c r="AN163" s="945"/>
      <c r="AO163" s="979"/>
      <c r="AP163" s="945"/>
      <c r="AQ163" s="945"/>
      <c r="AR163" s="979"/>
      <c r="AS163" s="945"/>
      <c r="AT163" s="979"/>
      <c r="AU163" s="945"/>
      <c r="AV163" s="945"/>
      <c r="AW163" s="945"/>
      <c r="AX163" s="972"/>
      <c r="AY163" s="954"/>
      <c r="AZ163" s="954"/>
      <c r="BA163" s="954"/>
      <c r="BB163" s="954"/>
      <c r="BC163" s="984"/>
      <c r="BD163" s="972"/>
      <c r="BE163" s="958"/>
      <c r="BF163" s="958"/>
      <c r="BG163" s="958"/>
      <c r="BH163" s="1026"/>
      <c r="BI163" s="958"/>
      <c r="BJ163" s="958"/>
      <c r="BK163" s="958"/>
      <c r="BL163" s="972"/>
      <c r="BM163" s="960"/>
      <c r="BN163" s="989"/>
      <c r="BO163" s="960"/>
      <c r="BP163" s="989"/>
      <c r="BQ163" s="960"/>
      <c r="BR163" s="960"/>
      <c r="BS163" s="989"/>
      <c r="BT163" s="960"/>
      <c r="BU163" s="960"/>
      <c r="BV163" s="972"/>
      <c r="BW163" s="966"/>
      <c r="BX163" s="966"/>
      <c r="BY163" s="991"/>
      <c r="BZ163" s="991"/>
      <c r="CA163" s="991"/>
      <c r="CB163" s="966"/>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6"/>
      <c r="B164" s="106" t="s">
        <v>1432</v>
      </c>
      <c r="C164" s="107" t="s">
        <v>1432</v>
      </c>
      <c r="D164" s="108" t="s">
        <v>1432</v>
      </c>
      <c r="E164" s="109" t="s">
        <v>1432</v>
      </c>
      <c r="F164" s="110" t="s">
        <v>1432</v>
      </c>
      <c r="G164" s="106" t="s">
        <v>1432</v>
      </c>
      <c r="H164" s="929"/>
      <c r="I164" s="929"/>
      <c r="J164" s="929"/>
      <c r="K164" s="929"/>
      <c r="L164" s="929"/>
      <c r="M164" s="971"/>
      <c r="N164" s="929"/>
      <c r="O164" s="971"/>
      <c r="P164" s="972"/>
      <c r="Q164" s="935"/>
      <c r="R164" s="935"/>
      <c r="S164" s="935"/>
      <c r="T164" s="935"/>
      <c r="U164" s="935"/>
      <c r="V164" s="935"/>
      <c r="W164" s="972"/>
      <c r="X164" s="943"/>
      <c r="Y164" s="943"/>
      <c r="Z164" s="943"/>
      <c r="AA164" s="1038"/>
      <c r="AB164" s="943"/>
      <c r="AC164" s="943"/>
      <c r="AD164" s="943"/>
      <c r="AE164" s="943"/>
      <c r="AF164" s="943"/>
      <c r="AG164" s="943"/>
      <c r="AH164" s="972"/>
      <c r="AI164" s="945"/>
      <c r="AJ164" s="945"/>
      <c r="AK164" s="945"/>
      <c r="AL164" s="945"/>
      <c r="AM164" s="979"/>
      <c r="AN164" s="945"/>
      <c r="AO164" s="979"/>
      <c r="AP164" s="945"/>
      <c r="AQ164" s="945"/>
      <c r="AR164" s="979"/>
      <c r="AS164" s="945"/>
      <c r="AT164" s="979"/>
      <c r="AU164" s="945"/>
      <c r="AV164" s="945"/>
      <c r="AW164" s="945"/>
      <c r="AX164" s="972"/>
      <c r="AY164" s="954"/>
      <c r="AZ164" s="954"/>
      <c r="BA164" s="954"/>
      <c r="BB164" s="954"/>
      <c r="BC164" s="984"/>
      <c r="BD164" s="972"/>
      <c r="BE164" s="958"/>
      <c r="BF164" s="958"/>
      <c r="BG164" s="958"/>
      <c r="BH164" s="1026"/>
      <c r="BI164" s="958"/>
      <c r="BJ164" s="958"/>
      <c r="BK164" s="958"/>
      <c r="BL164" s="972"/>
      <c r="BM164" s="960"/>
      <c r="BN164" s="989"/>
      <c r="BO164" s="960"/>
      <c r="BP164" s="989"/>
      <c r="BQ164" s="960"/>
      <c r="BR164" s="960"/>
      <c r="BS164" s="989"/>
      <c r="BT164" s="960"/>
      <c r="BU164" s="960"/>
      <c r="BV164" s="972"/>
      <c r="BW164" s="966"/>
      <c r="BX164" s="966"/>
      <c r="BY164" s="991"/>
      <c r="BZ164" s="991"/>
      <c r="CA164" s="991"/>
      <c r="CB164" s="966"/>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1"/>
      <c r="B165" s="83" t="s">
        <v>1432</v>
      </c>
      <c r="C165" s="84" t="s">
        <v>1432</v>
      </c>
      <c r="D165" s="85" t="s">
        <v>1432</v>
      </c>
      <c r="E165" s="86" t="s">
        <v>1432</v>
      </c>
      <c r="F165" s="87" t="s">
        <v>1432</v>
      </c>
      <c r="G165" s="83" t="s">
        <v>1432</v>
      </c>
      <c r="H165" s="929"/>
      <c r="I165" s="929"/>
      <c r="J165" s="929"/>
      <c r="K165" s="929"/>
      <c r="L165" s="929"/>
      <c r="M165" s="971"/>
      <c r="N165" s="929"/>
      <c r="O165" s="971"/>
      <c r="P165" s="972"/>
      <c r="Q165" s="935"/>
      <c r="R165" s="935"/>
      <c r="S165" s="935"/>
      <c r="T165" s="935"/>
      <c r="U165" s="935"/>
      <c r="V165" s="935"/>
      <c r="W165" s="972"/>
      <c r="X165" s="943"/>
      <c r="Y165" s="943"/>
      <c r="Z165" s="943"/>
      <c r="AA165" s="1038"/>
      <c r="AB165" s="943"/>
      <c r="AC165" s="943"/>
      <c r="AD165" s="943"/>
      <c r="AE165" s="943"/>
      <c r="AF165" s="943"/>
      <c r="AG165" s="943"/>
      <c r="AH165" s="972"/>
      <c r="AI165" s="945"/>
      <c r="AJ165" s="945"/>
      <c r="AK165" s="945"/>
      <c r="AL165" s="945"/>
      <c r="AM165" s="979"/>
      <c r="AN165" s="945"/>
      <c r="AO165" s="979"/>
      <c r="AP165" s="945"/>
      <c r="AQ165" s="945"/>
      <c r="AR165" s="979"/>
      <c r="AS165" s="945"/>
      <c r="AT165" s="979"/>
      <c r="AU165" s="945"/>
      <c r="AV165" s="945"/>
      <c r="AW165" s="945"/>
      <c r="AX165" s="972"/>
      <c r="AY165" s="954"/>
      <c r="AZ165" s="954"/>
      <c r="BA165" s="954"/>
      <c r="BB165" s="954"/>
      <c r="BC165" s="984"/>
      <c r="BD165" s="972"/>
      <c r="BE165" s="958"/>
      <c r="BF165" s="958"/>
      <c r="BG165" s="958"/>
      <c r="BH165" s="1026"/>
      <c r="BI165" s="958"/>
      <c r="BJ165" s="958"/>
      <c r="BK165" s="958"/>
      <c r="BL165" s="972"/>
      <c r="BM165" s="960"/>
      <c r="BN165" s="989"/>
      <c r="BO165" s="960"/>
      <c r="BP165" s="989"/>
      <c r="BQ165" s="960"/>
      <c r="BR165" s="960"/>
      <c r="BS165" s="989"/>
      <c r="BT165" s="960"/>
      <c r="BU165" s="960"/>
      <c r="BV165" s="972"/>
      <c r="BW165" s="966"/>
      <c r="BX165" s="966"/>
      <c r="BY165" s="991"/>
      <c r="BZ165" s="991"/>
      <c r="CA165" s="991"/>
      <c r="CB165" s="966"/>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6"/>
      <c r="B166" s="106" t="s">
        <v>1432</v>
      </c>
      <c r="C166" s="107" t="s">
        <v>1432</v>
      </c>
      <c r="D166" s="108" t="s">
        <v>1432</v>
      </c>
      <c r="E166" s="109" t="s">
        <v>1432</v>
      </c>
      <c r="F166" s="110" t="s">
        <v>1432</v>
      </c>
      <c r="G166" s="106" t="s">
        <v>1432</v>
      </c>
      <c r="H166" s="929"/>
      <c r="I166" s="929"/>
      <c r="J166" s="929"/>
      <c r="K166" s="929"/>
      <c r="L166" s="929"/>
      <c r="M166" s="971"/>
      <c r="N166" s="929"/>
      <c r="O166" s="971"/>
      <c r="P166" s="972"/>
      <c r="Q166" s="935"/>
      <c r="R166" s="935"/>
      <c r="S166" s="935"/>
      <c r="T166" s="935"/>
      <c r="U166" s="935"/>
      <c r="V166" s="935"/>
      <c r="W166" s="972"/>
      <c r="X166" s="943"/>
      <c r="Y166" s="943"/>
      <c r="Z166" s="943"/>
      <c r="AA166" s="1038"/>
      <c r="AB166" s="943"/>
      <c r="AC166" s="943"/>
      <c r="AD166" s="943"/>
      <c r="AE166" s="943"/>
      <c r="AF166" s="943"/>
      <c r="AG166" s="943"/>
      <c r="AH166" s="972"/>
      <c r="AI166" s="945"/>
      <c r="AJ166" s="945"/>
      <c r="AK166" s="945"/>
      <c r="AL166" s="945"/>
      <c r="AM166" s="979"/>
      <c r="AN166" s="945"/>
      <c r="AO166" s="979"/>
      <c r="AP166" s="945"/>
      <c r="AQ166" s="945"/>
      <c r="AR166" s="979"/>
      <c r="AS166" s="945"/>
      <c r="AT166" s="979"/>
      <c r="AU166" s="945"/>
      <c r="AV166" s="945"/>
      <c r="AW166" s="945"/>
      <c r="AX166" s="972"/>
      <c r="AY166" s="954"/>
      <c r="AZ166" s="954"/>
      <c r="BA166" s="954"/>
      <c r="BB166" s="954"/>
      <c r="BC166" s="984"/>
      <c r="BD166" s="972"/>
      <c r="BE166" s="958"/>
      <c r="BF166" s="958"/>
      <c r="BG166" s="958"/>
      <c r="BH166" s="1026"/>
      <c r="BI166" s="958"/>
      <c r="BJ166" s="958"/>
      <c r="BK166" s="958"/>
      <c r="BL166" s="972"/>
      <c r="BM166" s="960"/>
      <c r="BN166" s="989"/>
      <c r="BO166" s="960"/>
      <c r="BP166" s="989"/>
      <c r="BQ166" s="960"/>
      <c r="BR166" s="960"/>
      <c r="BS166" s="989"/>
      <c r="BT166" s="960"/>
      <c r="BU166" s="960"/>
      <c r="BV166" s="972"/>
      <c r="BW166" s="966"/>
      <c r="BX166" s="966"/>
      <c r="BY166" s="991"/>
      <c r="BZ166" s="991"/>
      <c r="CA166" s="991"/>
      <c r="CB166" s="966"/>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1"/>
      <c r="B167" s="83" t="s">
        <v>1432</v>
      </c>
      <c r="C167" s="84" t="s">
        <v>1432</v>
      </c>
      <c r="D167" s="85" t="s">
        <v>1432</v>
      </c>
      <c r="E167" s="86" t="s">
        <v>1432</v>
      </c>
      <c r="F167" s="87" t="s">
        <v>1432</v>
      </c>
      <c r="G167" s="83" t="s">
        <v>1432</v>
      </c>
      <c r="H167" s="929"/>
      <c r="I167" s="929"/>
      <c r="J167" s="929"/>
      <c r="K167" s="929"/>
      <c r="L167" s="929"/>
      <c r="M167" s="971"/>
      <c r="N167" s="929"/>
      <c r="O167" s="971"/>
      <c r="P167" s="972"/>
      <c r="Q167" s="935"/>
      <c r="R167" s="935"/>
      <c r="S167" s="935"/>
      <c r="T167" s="935"/>
      <c r="U167" s="935"/>
      <c r="V167" s="935"/>
      <c r="W167" s="972"/>
      <c r="X167" s="943"/>
      <c r="Y167" s="943"/>
      <c r="Z167" s="943"/>
      <c r="AA167" s="1038"/>
      <c r="AB167" s="943"/>
      <c r="AC167" s="943"/>
      <c r="AD167" s="943"/>
      <c r="AE167" s="943"/>
      <c r="AF167" s="943"/>
      <c r="AG167" s="943"/>
      <c r="AH167" s="972"/>
      <c r="AI167" s="945"/>
      <c r="AJ167" s="945"/>
      <c r="AK167" s="945"/>
      <c r="AL167" s="945"/>
      <c r="AM167" s="979"/>
      <c r="AN167" s="945"/>
      <c r="AO167" s="979"/>
      <c r="AP167" s="945"/>
      <c r="AQ167" s="945"/>
      <c r="AR167" s="979"/>
      <c r="AS167" s="945"/>
      <c r="AT167" s="979"/>
      <c r="AU167" s="945"/>
      <c r="AV167" s="945"/>
      <c r="AW167" s="945"/>
      <c r="AX167" s="972"/>
      <c r="AY167" s="954"/>
      <c r="AZ167" s="954"/>
      <c r="BA167" s="954"/>
      <c r="BB167" s="954"/>
      <c r="BC167" s="984"/>
      <c r="BD167" s="972"/>
      <c r="BE167" s="958"/>
      <c r="BF167" s="958"/>
      <c r="BG167" s="958"/>
      <c r="BH167" s="1026"/>
      <c r="BI167" s="958"/>
      <c r="BJ167" s="958"/>
      <c r="BK167" s="958"/>
      <c r="BL167" s="972"/>
      <c r="BM167" s="960"/>
      <c r="BN167" s="989"/>
      <c r="BO167" s="960"/>
      <c r="BP167" s="989"/>
      <c r="BQ167" s="960"/>
      <c r="BR167" s="960"/>
      <c r="BS167" s="989"/>
      <c r="BT167" s="960"/>
      <c r="BU167" s="960"/>
      <c r="BV167" s="972"/>
      <c r="BW167" s="966"/>
      <c r="BX167" s="966"/>
      <c r="BY167" s="991"/>
      <c r="BZ167" s="991"/>
      <c r="CA167" s="991"/>
      <c r="CB167" s="966"/>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6"/>
      <c r="B168" s="106" t="s">
        <v>1432</v>
      </c>
      <c r="C168" s="107" t="s">
        <v>1432</v>
      </c>
      <c r="D168" s="108" t="s">
        <v>1432</v>
      </c>
      <c r="E168" s="109" t="s">
        <v>1432</v>
      </c>
      <c r="F168" s="110" t="s">
        <v>1432</v>
      </c>
      <c r="G168" s="106" t="s">
        <v>1432</v>
      </c>
      <c r="H168" s="929"/>
      <c r="I168" s="929"/>
      <c r="J168" s="929"/>
      <c r="K168" s="929"/>
      <c r="L168" s="929"/>
      <c r="M168" s="971"/>
      <c r="N168" s="929"/>
      <c r="O168" s="971"/>
      <c r="P168" s="972"/>
      <c r="Q168" s="935"/>
      <c r="R168" s="935"/>
      <c r="S168" s="935"/>
      <c r="T168" s="935"/>
      <c r="U168" s="935"/>
      <c r="V168" s="935"/>
      <c r="W168" s="972"/>
      <c r="X168" s="943"/>
      <c r="Y168" s="943"/>
      <c r="Z168" s="943"/>
      <c r="AA168" s="1038"/>
      <c r="AB168" s="943"/>
      <c r="AC168" s="943"/>
      <c r="AD168" s="943"/>
      <c r="AE168" s="943"/>
      <c r="AF168" s="943"/>
      <c r="AG168" s="943"/>
      <c r="AH168" s="972"/>
      <c r="AI168" s="945"/>
      <c r="AJ168" s="945"/>
      <c r="AK168" s="945"/>
      <c r="AL168" s="945"/>
      <c r="AM168" s="979"/>
      <c r="AN168" s="945"/>
      <c r="AO168" s="979"/>
      <c r="AP168" s="945"/>
      <c r="AQ168" s="945"/>
      <c r="AR168" s="979"/>
      <c r="AS168" s="945"/>
      <c r="AT168" s="979"/>
      <c r="AU168" s="945"/>
      <c r="AV168" s="945"/>
      <c r="AW168" s="945"/>
      <c r="AX168" s="972"/>
      <c r="AY168" s="954"/>
      <c r="AZ168" s="954"/>
      <c r="BA168" s="954"/>
      <c r="BB168" s="954"/>
      <c r="BC168" s="984"/>
      <c r="BD168" s="972"/>
      <c r="BE168" s="958"/>
      <c r="BF168" s="958"/>
      <c r="BG168" s="958"/>
      <c r="BH168" s="1026"/>
      <c r="BI168" s="958"/>
      <c r="BJ168" s="958"/>
      <c r="BK168" s="958"/>
      <c r="BL168" s="972"/>
      <c r="BM168" s="960"/>
      <c r="BN168" s="989"/>
      <c r="BO168" s="960"/>
      <c r="BP168" s="989"/>
      <c r="BQ168" s="960"/>
      <c r="BR168" s="960"/>
      <c r="BS168" s="989"/>
      <c r="BT168" s="960"/>
      <c r="BU168" s="960"/>
      <c r="BV168" s="972"/>
      <c r="BW168" s="966"/>
      <c r="BX168" s="966"/>
      <c r="BY168" s="991"/>
      <c r="BZ168" s="991"/>
      <c r="CA168" s="991"/>
      <c r="CB168" s="966"/>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1"/>
      <c r="B169" s="83" t="s">
        <v>1432</v>
      </c>
      <c r="C169" s="84" t="s">
        <v>1432</v>
      </c>
      <c r="D169" s="85" t="s">
        <v>1432</v>
      </c>
      <c r="E169" s="86" t="s">
        <v>1432</v>
      </c>
      <c r="F169" s="87" t="s">
        <v>1432</v>
      </c>
      <c r="G169" s="83" t="s">
        <v>1432</v>
      </c>
      <c r="H169" s="929"/>
      <c r="I169" s="929"/>
      <c r="J169" s="929"/>
      <c r="K169" s="929"/>
      <c r="L169" s="929"/>
      <c r="M169" s="971"/>
      <c r="N169" s="929"/>
      <c r="O169" s="971"/>
      <c r="P169" s="972"/>
      <c r="Q169" s="935"/>
      <c r="R169" s="935"/>
      <c r="S169" s="935"/>
      <c r="T169" s="935"/>
      <c r="U169" s="935"/>
      <c r="V169" s="935"/>
      <c r="W169" s="972"/>
      <c r="X169" s="943"/>
      <c r="Y169" s="943"/>
      <c r="Z169" s="943"/>
      <c r="AA169" s="1038"/>
      <c r="AB169" s="943"/>
      <c r="AC169" s="943"/>
      <c r="AD169" s="943"/>
      <c r="AE169" s="943"/>
      <c r="AF169" s="943"/>
      <c r="AG169" s="943"/>
      <c r="AH169" s="972"/>
      <c r="AI169" s="945"/>
      <c r="AJ169" s="945"/>
      <c r="AK169" s="945"/>
      <c r="AL169" s="945"/>
      <c r="AM169" s="979"/>
      <c r="AN169" s="945"/>
      <c r="AO169" s="979"/>
      <c r="AP169" s="945"/>
      <c r="AQ169" s="945"/>
      <c r="AR169" s="979"/>
      <c r="AS169" s="945"/>
      <c r="AT169" s="979"/>
      <c r="AU169" s="945"/>
      <c r="AV169" s="945"/>
      <c r="AW169" s="945"/>
      <c r="AX169" s="972"/>
      <c r="AY169" s="954"/>
      <c r="AZ169" s="954"/>
      <c r="BA169" s="954"/>
      <c r="BB169" s="954"/>
      <c r="BC169" s="984"/>
      <c r="BD169" s="972"/>
      <c r="BE169" s="958"/>
      <c r="BF169" s="958"/>
      <c r="BG169" s="958"/>
      <c r="BH169" s="1026"/>
      <c r="BI169" s="958"/>
      <c r="BJ169" s="958"/>
      <c r="BK169" s="958"/>
      <c r="BL169" s="972"/>
      <c r="BM169" s="960"/>
      <c r="BN169" s="989"/>
      <c r="BO169" s="960"/>
      <c r="BP169" s="989"/>
      <c r="BQ169" s="960"/>
      <c r="BR169" s="960"/>
      <c r="BS169" s="989"/>
      <c r="BT169" s="960"/>
      <c r="BU169" s="960"/>
      <c r="BV169" s="972"/>
      <c r="BW169" s="966"/>
      <c r="BX169" s="966"/>
      <c r="BY169" s="991"/>
      <c r="BZ169" s="991"/>
      <c r="CA169" s="991"/>
      <c r="CB169" s="966"/>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6"/>
      <c r="B170" s="106" t="s">
        <v>1432</v>
      </c>
      <c r="C170" s="107" t="s">
        <v>1432</v>
      </c>
      <c r="D170" s="108" t="s">
        <v>1432</v>
      </c>
      <c r="E170" s="109" t="s">
        <v>1432</v>
      </c>
      <c r="F170" s="110" t="s">
        <v>1432</v>
      </c>
      <c r="G170" s="106" t="s">
        <v>1432</v>
      </c>
      <c r="H170" s="929"/>
      <c r="I170" s="929"/>
      <c r="J170" s="929"/>
      <c r="K170" s="929"/>
      <c r="L170" s="929"/>
      <c r="M170" s="971"/>
      <c r="N170" s="929"/>
      <c r="O170" s="971"/>
      <c r="P170" s="972"/>
      <c r="Q170" s="935"/>
      <c r="R170" s="935"/>
      <c r="S170" s="935"/>
      <c r="T170" s="935"/>
      <c r="U170" s="935"/>
      <c r="V170" s="935"/>
      <c r="W170" s="972"/>
      <c r="X170" s="943"/>
      <c r="Y170" s="943"/>
      <c r="Z170" s="943"/>
      <c r="AA170" s="1038"/>
      <c r="AB170" s="943"/>
      <c r="AC170" s="943"/>
      <c r="AD170" s="943"/>
      <c r="AE170" s="943"/>
      <c r="AF170" s="943"/>
      <c r="AG170" s="943"/>
      <c r="AH170" s="972"/>
      <c r="AI170" s="945"/>
      <c r="AJ170" s="945"/>
      <c r="AK170" s="945"/>
      <c r="AL170" s="945"/>
      <c r="AM170" s="979"/>
      <c r="AN170" s="945"/>
      <c r="AO170" s="979"/>
      <c r="AP170" s="945"/>
      <c r="AQ170" s="945"/>
      <c r="AR170" s="979"/>
      <c r="AS170" s="945"/>
      <c r="AT170" s="979"/>
      <c r="AU170" s="945"/>
      <c r="AV170" s="945"/>
      <c r="AW170" s="945"/>
      <c r="AX170" s="972"/>
      <c r="AY170" s="954"/>
      <c r="AZ170" s="954"/>
      <c r="BA170" s="954"/>
      <c r="BB170" s="954"/>
      <c r="BC170" s="984"/>
      <c r="BD170" s="972"/>
      <c r="BE170" s="958"/>
      <c r="BF170" s="958"/>
      <c r="BG170" s="958"/>
      <c r="BH170" s="1026"/>
      <c r="BI170" s="958"/>
      <c r="BJ170" s="958"/>
      <c r="BK170" s="958"/>
      <c r="BL170" s="972"/>
      <c r="BM170" s="960"/>
      <c r="BN170" s="989"/>
      <c r="BO170" s="960"/>
      <c r="BP170" s="989"/>
      <c r="BQ170" s="960"/>
      <c r="BR170" s="960"/>
      <c r="BS170" s="989"/>
      <c r="BT170" s="960"/>
      <c r="BU170" s="960"/>
      <c r="BV170" s="972"/>
      <c r="BW170" s="966"/>
      <c r="BX170" s="966"/>
      <c r="BY170" s="991"/>
      <c r="BZ170" s="991"/>
      <c r="CA170" s="991"/>
      <c r="CB170" s="966"/>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1"/>
      <c r="B171" s="83" t="s">
        <v>1432</v>
      </c>
      <c r="C171" s="84" t="s">
        <v>1432</v>
      </c>
      <c r="D171" s="85" t="s">
        <v>1432</v>
      </c>
      <c r="E171" s="86" t="s">
        <v>1432</v>
      </c>
      <c r="F171" s="87" t="s">
        <v>1432</v>
      </c>
      <c r="G171" s="83" t="s">
        <v>1432</v>
      </c>
      <c r="H171" s="929"/>
      <c r="I171" s="929"/>
      <c r="J171" s="929"/>
      <c r="K171" s="929"/>
      <c r="L171" s="929"/>
      <c r="M171" s="971"/>
      <c r="N171" s="929"/>
      <c r="O171" s="971"/>
      <c r="P171" s="972"/>
      <c r="Q171" s="935"/>
      <c r="R171" s="935"/>
      <c r="S171" s="935"/>
      <c r="T171" s="935"/>
      <c r="U171" s="935"/>
      <c r="V171" s="935"/>
      <c r="W171" s="972"/>
      <c r="X171" s="943"/>
      <c r="Y171" s="943"/>
      <c r="Z171" s="943"/>
      <c r="AA171" s="1038"/>
      <c r="AB171" s="943"/>
      <c r="AC171" s="943"/>
      <c r="AD171" s="943"/>
      <c r="AE171" s="943"/>
      <c r="AF171" s="943"/>
      <c r="AG171" s="943"/>
      <c r="AH171" s="972"/>
      <c r="AI171" s="945"/>
      <c r="AJ171" s="945"/>
      <c r="AK171" s="945"/>
      <c r="AL171" s="945"/>
      <c r="AM171" s="979"/>
      <c r="AN171" s="945"/>
      <c r="AO171" s="979"/>
      <c r="AP171" s="945"/>
      <c r="AQ171" s="945"/>
      <c r="AR171" s="979"/>
      <c r="AS171" s="945"/>
      <c r="AT171" s="979"/>
      <c r="AU171" s="945"/>
      <c r="AV171" s="945"/>
      <c r="AW171" s="945"/>
      <c r="AX171" s="972"/>
      <c r="AY171" s="954"/>
      <c r="AZ171" s="954"/>
      <c r="BA171" s="954"/>
      <c r="BB171" s="954"/>
      <c r="BC171" s="984"/>
      <c r="BD171" s="972"/>
      <c r="BE171" s="958"/>
      <c r="BF171" s="958"/>
      <c r="BG171" s="958"/>
      <c r="BH171" s="1026"/>
      <c r="BI171" s="958"/>
      <c r="BJ171" s="958"/>
      <c r="BK171" s="958"/>
      <c r="BL171" s="972"/>
      <c r="BM171" s="960"/>
      <c r="BN171" s="989"/>
      <c r="BO171" s="960"/>
      <c r="BP171" s="989"/>
      <c r="BQ171" s="960"/>
      <c r="BR171" s="960"/>
      <c r="BS171" s="989"/>
      <c r="BT171" s="960"/>
      <c r="BU171" s="960"/>
      <c r="BV171" s="972"/>
      <c r="BW171" s="966"/>
      <c r="BX171" s="966"/>
      <c r="BY171" s="991"/>
      <c r="BZ171" s="991"/>
      <c r="CA171" s="991"/>
      <c r="CB171" s="966"/>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6"/>
      <c r="B172" s="106" t="s">
        <v>1432</v>
      </c>
      <c r="C172" s="107" t="s">
        <v>1432</v>
      </c>
      <c r="D172" s="108" t="s">
        <v>1432</v>
      </c>
      <c r="E172" s="109" t="s">
        <v>1432</v>
      </c>
      <c r="F172" s="110" t="s">
        <v>1432</v>
      </c>
      <c r="G172" s="106" t="s">
        <v>1432</v>
      </c>
      <c r="H172" s="929"/>
      <c r="I172" s="929"/>
      <c r="J172" s="929"/>
      <c r="K172" s="929"/>
      <c r="L172" s="929"/>
      <c r="M172" s="971"/>
      <c r="N172" s="929"/>
      <c r="O172" s="971"/>
      <c r="P172" s="972"/>
      <c r="Q172" s="935"/>
      <c r="R172" s="935"/>
      <c r="S172" s="935"/>
      <c r="T172" s="935"/>
      <c r="U172" s="935"/>
      <c r="V172" s="935"/>
      <c r="W172" s="972"/>
      <c r="X172" s="943"/>
      <c r="Y172" s="943"/>
      <c r="Z172" s="943"/>
      <c r="AA172" s="1038"/>
      <c r="AB172" s="943"/>
      <c r="AC172" s="943"/>
      <c r="AD172" s="943"/>
      <c r="AE172" s="943"/>
      <c r="AF172" s="943"/>
      <c r="AG172" s="943"/>
      <c r="AH172" s="972"/>
      <c r="AI172" s="945"/>
      <c r="AJ172" s="945"/>
      <c r="AK172" s="945"/>
      <c r="AL172" s="945"/>
      <c r="AM172" s="979"/>
      <c r="AN172" s="945"/>
      <c r="AO172" s="979"/>
      <c r="AP172" s="945"/>
      <c r="AQ172" s="945"/>
      <c r="AR172" s="979"/>
      <c r="AS172" s="945"/>
      <c r="AT172" s="979"/>
      <c r="AU172" s="945"/>
      <c r="AV172" s="945"/>
      <c r="AW172" s="945"/>
      <c r="AX172" s="972"/>
      <c r="AY172" s="954"/>
      <c r="AZ172" s="954"/>
      <c r="BA172" s="954"/>
      <c r="BB172" s="954"/>
      <c r="BC172" s="984"/>
      <c r="BD172" s="972"/>
      <c r="BE172" s="958"/>
      <c r="BF172" s="958"/>
      <c r="BG172" s="958"/>
      <c r="BH172" s="1026"/>
      <c r="BI172" s="958"/>
      <c r="BJ172" s="958"/>
      <c r="BK172" s="958"/>
      <c r="BL172" s="972"/>
      <c r="BM172" s="960"/>
      <c r="BN172" s="989"/>
      <c r="BO172" s="960"/>
      <c r="BP172" s="989"/>
      <c r="BQ172" s="960"/>
      <c r="BR172" s="960"/>
      <c r="BS172" s="989"/>
      <c r="BT172" s="960"/>
      <c r="BU172" s="960"/>
      <c r="BV172" s="972"/>
      <c r="BW172" s="966"/>
      <c r="BX172" s="966"/>
      <c r="BY172" s="991"/>
      <c r="BZ172" s="991"/>
      <c r="CA172" s="991"/>
      <c r="CB172" s="966"/>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1"/>
      <c r="B173" s="83" t="s">
        <v>1432</v>
      </c>
      <c r="C173" s="84" t="s">
        <v>1432</v>
      </c>
      <c r="D173" s="85" t="s">
        <v>1432</v>
      </c>
      <c r="E173" s="86" t="s">
        <v>1432</v>
      </c>
      <c r="F173" s="87" t="s">
        <v>1432</v>
      </c>
      <c r="G173" s="83" t="s">
        <v>1432</v>
      </c>
      <c r="H173" s="929"/>
      <c r="I173" s="929"/>
      <c r="J173" s="929"/>
      <c r="K173" s="929"/>
      <c r="L173" s="929"/>
      <c r="M173" s="971"/>
      <c r="N173" s="929"/>
      <c r="O173" s="971"/>
      <c r="P173" s="972"/>
      <c r="Q173" s="935"/>
      <c r="R173" s="935"/>
      <c r="S173" s="935"/>
      <c r="T173" s="935"/>
      <c r="U173" s="935"/>
      <c r="V173" s="935"/>
      <c r="W173" s="972"/>
      <c r="X173" s="943"/>
      <c r="Y173" s="943"/>
      <c r="Z173" s="943"/>
      <c r="AA173" s="1038"/>
      <c r="AB173" s="943"/>
      <c r="AC173" s="943"/>
      <c r="AD173" s="943"/>
      <c r="AE173" s="943"/>
      <c r="AF173" s="943"/>
      <c r="AG173" s="943"/>
      <c r="AH173" s="972"/>
      <c r="AI173" s="945"/>
      <c r="AJ173" s="945"/>
      <c r="AK173" s="945"/>
      <c r="AL173" s="945"/>
      <c r="AM173" s="979"/>
      <c r="AN173" s="945"/>
      <c r="AO173" s="979"/>
      <c r="AP173" s="945"/>
      <c r="AQ173" s="945"/>
      <c r="AR173" s="979"/>
      <c r="AS173" s="945"/>
      <c r="AT173" s="979"/>
      <c r="AU173" s="945"/>
      <c r="AV173" s="945"/>
      <c r="AW173" s="945"/>
      <c r="AX173" s="972"/>
      <c r="AY173" s="954"/>
      <c r="AZ173" s="954"/>
      <c r="BA173" s="954"/>
      <c r="BB173" s="954"/>
      <c r="BC173" s="984"/>
      <c r="BD173" s="972"/>
      <c r="BE173" s="958"/>
      <c r="BF173" s="958"/>
      <c r="BG173" s="958"/>
      <c r="BH173" s="1026"/>
      <c r="BI173" s="958"/>
      <c r="BJ173" s="958"/>
      <c r="BK173" s="958"/>
      <c r="BL173" s="972"/>
      <c r="BM173" s="960"/>
      <c r="BN173" s="989"/>
      <c r="BO173" s="960"/>
      <c r="BP173" s="989"/>
      <c r="BQ173" s="960"/>
      <c r="BR173" s="960"/>
      <c r="BS173" s="989"/>
      <c r="BT173" s="960"/>
      <c r="BU173" s="960"/>
      <c r="BV173" s="972"/>
      <c r="BW173" s="966"/>
      <c r="BX173" s="966"/>
      <c r="BY173" s="991"/>
      <c r="BZ173" s="991"/>
      <c r="CA173" s="991"/>
      <c r="CB173" s="966"/>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6"/>
      <c r="B174" s="106" t="s">
        <v>1432</v>
      </c>
      <c r="C174" s="107" t="s">
        <v>1432</v>
      </c>
      <c r="D174" s="108" t="s">
        <v>1432</v>
      </c>
      <c r="E174" s="109" t="s">
        <v>1432</v>
      </c>
      <c r="F174" s="110" t="s">
        <v>1432</v>
      </c>
      <c r="G174" s="106" t="s">
        <v>1432</v>
      </c>
      <c r="H174" s="929"/>
      <c r="I174" s="929"/>
      <c r="J174" s="929"/>
      <c r="K174" s="929"/>
      <c r="L174" s="929"/>
      <c r="M174" s="971"/>
      <c r="N174" s="929"/>
      <c r="O174" s="971"/>
      <c r="P174" s="972"/>
      <c r="Q174" s="935"/>
      <c r="R174" s="935"/>
      <c r="S174" s="935"/>
      <c r="T174" s="935"/>
      <c r="U174" s="935"/>
      <c r="V174" s="935"/>
      <c r="W174" s="972"/>
      <c r="X174" s="943"/>
      <c r="Y174" s="943"/>
      <c r="Z174" s="943"/>
      <c r="AA174" s="1038"/>
      <c r="AB174" s="943"/>
      <c r="AC174" s="943"/>
      <c r="AD174" s="943"/>
      <c r="AE174" s="943"/>
      <c r="AF174" s="943"/>
      <c r="AG174" s="943"/>
      <c r="AH174" s="972"/>
      <c r="AI174" s="945"/>
      <c r="AJ174" s="945"/>
      <c r="AK174" s="945"/>
      <c r="AL174" s="945"/>
      <c r="AM174" s="979"/>
      <c r="AN174" s="945"/>
      <c r="AO174" s="979"/>
      <c r="AP174" s="945"/>
      <c r="AQ174" s="945"/>
      <c r="AR174" s="979"/>
      <c r="AS174" s="945"/>
      <c r="AT174" s="979"/>
      <c r="AU174" s="945"/>
      <c r="AV174" s="945"/>
      <c r="AW174" s="945"/>
      <c r="AX174" s="972"/>
      <c r="AY174" s="954"/>
      <c r="AZ174" s="954"/>
      <c r="BA174" s="954"/>
      <c r="BB174" s="954"/>
      <c r="BC174" s="984"/>
      <c r="BD174" s="972"/>
      <c r="BE174" s="958"/>
      <c r="BF174" s="958"/>
      <c r="BG174" s="958"/>
      <c r="BH174" s="1026"/>
      <c r="BI174" s="958"/>
      <c r="BJ174" s="958"/>
      <c r="BK174" s="958"/>
      <c r="BL174" s="972"/>
      <c r="BM174" s="960"/>
      <c r="BN174" s="989"/>
      <c r="BO174" s="960"/>
      <c r="BP174" s="989"/>
      <c r="BQ174" s="960"/>
      <c r="BR174" s="960"/>
      <c r="BS174" s="989"/>
      <c r="BT174" s="960"/>
      <c r="BU174" s="960"/>
      <c r="BV174" s="972"/>
      <c r="BW174" s="966"/>
      <c r="BX174" s="966"/>
      <c r="BY174" s="991"/>
      <c r="BZ174" s="991"/>
      <c r="CA174" s="991"/>
      <c r="CB174" s="966"/>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1"/>
      <c r="B175" s="83" t="s">
        <v>1432</v>
      </c>
      <c r="C175" s="84" t="s">
        <v>1432</v>
      </c>
      <c r="D175" s="85" t="s">
        <v>1432</v>
      </c>
      <c r="E175" s="86" t="s">
        <v>1432</v>
      </c>
      <c r="F175" s="87" t="s">
        <v>1432</v>
      </c>
      <c r="G175" s="83" t="s">
        <v>1432</v>
      </c>
      <c r="H175" s="929"/>
      <c r="I175" s="929"/>
      <c r="J175" s="929"/>
      <c r="K175" s="929"/>
      <c r="L175" s="929"/>
      <c r="M175" s="971"/>
      <c r="N175" s="929"/>
      <c r="O175" s="971"/>
      <c r="P175" s="972"/>
      <c r="Q175" s="935"/>
      <c r="R175" s="935"/>
      <c r="S175" s="935"/>
      <c r="T175" s="935"/>
      <c r="U175" s="935"/>
      <c r="V175" s="935"/>
      <c r="W175" s="972"/>
      <c r="X175" s="943"/>
      <c r="Y175" s="943"/>
      <c r="Z175" s="943"/>
      <c r="AA175" s="1038"/>
      <c r="AB175" s="943"/>
      <c r="AC175" s="943"/>
      <c r="AD175" s="943"/>
      <c r="AE175" s="943"/>
      <c r="AF175" s="943"/>
      <c r="AG175" s="943"/>
      <c r="AH175" s="972"/>
      <c r="AI175" s="945"/>
      <c r="AJ175" s="945"/>
      <c r="AK175" s="945"/>
      <c r="AL175" s="945"/>
      <c r="AM175" s="979"/>
      <c r="AN175" s="945"/>
      <c r="AO175" s="979"/>
      <c r="AP175" s="945"/>
      <c r="AQ175" s="945"/>
      <c r="AR175" s="979"/>
      <c r="AS175" s="945"/>
      <c r="AT175" s="979"/>
      <c r="AU175" s="945"/>
      <c r="AV175" s="945"/>
      <c r="AW175" s="945"/>
      <c r="AX175" s="972"/>
      <c r="AY175" s="954"/>
      <c r="AZ175" s="954"/>
      <c r="BA175" s="954"/>
      <c r="BB175" s="954"/>
      <c r="BC175" s="984"/>
      <c r="BD175" s="972"/>
      <c r="BE175" s="958"/>
      <c r="BF175" s="958"/>
      <c r="BG175" s="958"/>
      <c r="BH175" s="1026"/>
      <c r="BI175" s="958"/>
      <c r="BJ175" s="958"/>
      <c r="BK175" s="958"/>
      <c r="BL175" s="972"/>
      <c r="BM175" s="960"/>
      <c r="BN175" s="989"/>
      <c r="BO175" s="960"/>
      <c r="BP175" s="989"/>
      <c r="BQ175" s="960"/>
      <c r="BR175" s="960"/>
      <c r="BS175" s="989"/>
      <c r="BT175" s="960"/>
      <c r="BU175" s="960"/>
      <c r="BV175" s="972"/>
      <c r="BW175" s="966"/>
      <c r="BX175" s="966"/>
      <c r="BY175" s="991"/>
      <c r="BZ175" s="991"/>
      <c r="CA175" s="991"/>
      <c r="CB175" s="966"/>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6"/>
      <c r="B176" s="106" t="s">
        <v>1432</v>
      </c>
      <c r="C176" s="107" t="s">
        <v>1432</v>
      </c>
      <c r="D176" s="108" t="s">
        <v>1432</v>
      </c>
      <c r="E176" s="109" t="s">
        <v>1432</v>
      </c>
      <c r="F176" s="110" t="s">
        <v>1432</v>
      </c>
      <c r="G176" s="106" t="s">
        <v>1432</v>
      </c>
      <c r="H176" s="929"/>
      <c r="I176" s="929"/>
      <c r="J176" s="929"/>
      <c r="K176" s="929"/>
      <c r="L176" s="929"/>
      <c r="M176" s="971"/>
      <c r="N176" s="929"/>
      <c r="O176" s="971"/>
      <c r="P176" s="972"/>
      <c r="Q176" s="935"/>
      <c r="R176" s="935"/>
      <c r="S176" s="935"/>
      <c r="T176" s="935"/>
      <c r="U176" s="935"/>
      <c r="V176" s="935"/>
      <c r="W176" s="972"/>
      <c r="X176" s="943"/>
      <c r="Y176" s="943"/>
      <c r="Z176" s="943"/>
      <c r="AA176" s="1038"/>
      <c r="AB176" s="943"/>
      <c r="AC176" s="943"/>
      <c r="AD176" s="943"/>
      <c r="AE176" s="943"/>
      <c r="AF176" s="943"/>
      <c r="AG176" s="943"/>
      <c r="AH176" s="972"/>
      <c r="AI176" s="945"/>
      <c r="AJ176" s="945"/>
      <c r="AK176" s="945"/>
      <c r="AL176" s="945"/>
      <c r="AM176" s="979"/>
      <c r="AN176" s="945"/>
      <c r="AO176" s="979"/>
      <c r="AP176" s="945"/>
      <c r="AQ176" s="945"/>
      <c r="AR176" s="979"/>
      <c r="AS176" s="945"/>
      <c r="AT176" s="979"/>
      <c r="AU176" s="945"/>
      <c r="AV176" s="945"/>
      <c r="AW176" s="945"/>
      <c r="AX176" s="972"/>
      <c r="AY176" s="954"/>
      <c r="AZ176" s="954"/>
      <c r="BA176" s="954"/>
      <c r="BB176" s="954"/>
      <c r="BC176" s="984"/>
      <c r="BD176" s="972"/>
      <c r="BE176" s="958"/>
      <c r="BF176" s="958"/>
      <c r="BG176" s="958"/>
      <c r="BH176" s="1026"/>
      <c r="BI176" s="958"/>
      <c r="BJ176" s="958"/>
      <c r="BK176" s="958"/>
      <c r="BL176" s="972"/>
      <c r="BM176" s="960"/>
      <c r="BN176" s="989"/>
      <c r="BO176" s="960"/>
      <c r="BP176" s="989"/>
      <c r="BQ176" s="960"/>
      <c r="BR176" s="960"/>
      <c r="BS176" s="989"/>
      <c r="BT176" s="960"/>
      <c r="BU176" s="960"/>
      <c r="BV176" s="972"/>
      <c r="BW176" s="966"/>
      <c r="BX176" s="966"/>
      <c r="BY176" s="991"/>
      <c r="BZ176" s="991"/>
      <c r="CA176" s="991"/>
      <c r="CB176" s="966"/>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1"/>
      <c r="B177" s="83" t="s">
        <v>1432</v>
      </c>
      <c r="C177" s="84" t="s">
        <v>1432</v>
      </c>
      <c r="D177" s="85" t="s">
        <v>1432</v>
      </c>
      <c r="E177" s="86" t="s">
        <v>1432</v>
      </c>
      <c r="F177" s="87" t="s">
        <v>1432</v>
      </c>
      <c r="G177" s="83" t="s">
        <v>1432</v>
      </c>
      <c r="H177" s="929"/>
      <c r="I177" s="929"/>
      <c r="J177" s="929"/>
      <c r="K177" s="929"/>
      <c r="L177" s="929"/>
      <c r="M177" s="971"/>
      <c r="N177" s="929"/>
      <c r="O177" s="971"/>
      <c r="P177" s="972"/>
      <c r="Q177" s="935"/>
      <c r="R177" s="935"/>
      <c r="S177" s="935"/>
      <c r="T177" s="935"/>
      <c r="U177" s="935"/>
      <c r="V177" s="935"/>
      <c r="W177" s="972"/>
      <c r="X177" s="943"/>
      <c r="Y177" s="943"/>
      <c r="Z177" s="943"/>
      <c r="AA177" s="1038"/>
      <c r="AB177" s="943"/>
      <c r="AC177" s="943"/>
      <c r="AD177" s="943"/>
      <c r="AE177" s="943"/>
      <c r="AF177" s="943"/>
      <c r="AG177" s="943"/>
      <c r="AH177" s="972"/>
      <c r="AI177" s="945"/>
      <c r="AJ177" s="945"/>
      <c r="AK177" s="945"/>
      <c r="AL177" s="945"/>
      <c r="AM177" s="979"/>
      <c r="AN177" s="945"/>
      <c r="AO177" s="979"/>
      <c r="AP177" s="945"/>
      <c r="AQ177" s="945"/>
      <c r="AR177" s="979"/>
      <c r="AS177" s="945"/>
      <c r="AT177" s="979"/>
      <c r="AU177" s="945"/>
      <c r="AV177" s="945"/>
      <c r="AW177" s="945"/>
      <c r="AX177" s="972"/>
      <c r="AY177" s="954"/>
      <c r="AZ177" s="954"/>
      <c r="BA177" s="954"/>
      <c r="BB177" s="954"/>
      <c r="BC177" s="984"/>
      <c r="BD177" s="972"/>
      <c r="BE177" s="958"/>
      <c r="BF177" s="958"/>
      <c r="BG177" s="958"/>
      <c r="BH177" s="1026"/>
      <c r="BI177" s="958"/>
      <c r="BJ177" s="958"/>
      <c r="BK177" s="958"/>
      <c r="BL177" s="972"/>
      <c r="BM177" s="960"/>
      <c r="BN177" s="989"/>
      <c r="BO177" s="960"/>
      <c r="BP177" s="989"/>
      <c r="BQ177" s="960"/>
      <c r="BR177" s="960"/>
      <c r="BS177" s="989"/>
      <c r="BT177" s="960"/>
      <c r="BU177" s="960"/>
      <c r="BV177" s="972"/>
      <c r="BW177" s="966"/>
      <c r="BX177" s="966"/>
      <c r="BY177" s="991"/>
      <c r="BZ177" s="991"/>
      <c r="CA177" s="991"/>
      <c r="CB177" s="966"/>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6"/>
      <c r="B178" s="106" t="s">
        <v>1432</v>
      </c>
      <c r="C178" s="107" t="s">
        <v>1432</v>
      </c>
      <c r="D178" s="108" t="s">
        <v>1432</v>
      </c>
      <c r="E178" s="109" t="s">
        <v>1432</v>
      </c>
      <c r="F178" s="110" t="s">
        <v>1432</v>
      </c>
      <c r="G178" s="106" t="s">
        <v>1432</v>
      </c>
      <c r="H178" s="929"/>
      <c r="I178" s="929"/>
      <c r="J178" s="929"/>
      <c r="K178" s="929"/>
      <c r="L178" s="929"/>
      <c r="M178" s="971"/>
      <c r="N178" s="929"/>
      <c r="O178" s="971"/>
      <c r="P178" s="972"/>
      <c r="Q178" s="935"/>
      <c r="R178" s="935"/>
      <c r="S178" s="935"/>
      <c r="T178" s="935"/>
      <c r="U178" s="935"/>
      <c r="V178" s="935"/>
      <c r="W178" s="972"/>
      <c r="X178" s="943"/>
      <c r="Y178" s="943"/>
      <c r="Z178" s="943"/>
      <c r="AA178" s="1038"/>
      <c r="AB178" s="943"/>
      <c r="AC178" s="943"/>
      <c r="AD178" s="943"/>
      <c r="AE178" s="943"/>
      <c r="AF178" s="943"/>
      <c r="AG178" s="943"/>
      <c r="AH178" s="972"/>
      <c r="AI178" s="945"/>
      <c r="AJ178" s="945"/>
      <c r="AK178" s="945"/>
      <c r="AL178" s="945"/>
      <c r="AM178" s="979"/>
      <c r="AN178" s="945"/>
      <c r="AO178" s="979"/>
      <c r="AP178" s="945"/>
      <c r="AQ178" s="945"/>
      <c r="AR178" s="979"/>
      <c r="AS178" s="945"/>
      <c r="AT178" s="979"/>
      <c r="AU178" s="945"/>
      <c r="AV178" s="945"/>
      <c r="AW178" s="945"/>
      <c r="AX178" s="972"/>
      <c r="AY178" s="954"/>
      <c r="AZ178" s="954"/>
      <c r="BA178" s="954"/>
      <c r="BB178" s="954"/>
      <c r="BC178" s="984"/>
      <c r="BD178" s="972"/>
      <c r="BE178" s="958"/>
      <c r="BF178" s="958"/>
      <c r="BG178" s="958"/>
      <c r="BH178" s="1026"/>
      <c r="BI178" s="958"/>
      <c r="BJ178" s="958"/>
      <c r="BK178" s="958"/>
      <c r="BL178" s="972"/>
      <c r="BM178" s="960"/>
      <c r="BN178" s="989"/>
      <c r="BO178" s="960"/>
      <c r="BP178" s="989"/>
      <c r="BQ178" s="960"/>
      <c r="BR178" s="960"/>
      <c r="BS178" s="989"/>
      <c r="BT178" s="960"/>
      <c r="BU178" s="960"/>
      <c r="BV178" s="972"/>
      <c r="BW178" s="966"/>
      <c r="BX178" s="966"/>
      <c r="BY178" s="991"/>
      <c r="BZ178" s="991"/>
      <c r="CA178" s="991"/>
      <c r="CB178" s="966"/>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1"/>
      <c r="B179" s="83" t="s">
        <v>1432</v>
      </c>
      <c r="C179" s="84" t="s">
        <v>1432</v>
      </c>
      <c r="D179" s="85" t="s">
        <v>1432</v>
      </c>
      <c r="E179" s="86" t="s">
        <v>1432</v>
      </c>
      <c r="F179" s="87" t="s">
        <v>1432</v>
      </c>
      <c r="G179" s="83" t="s">
        <v>1432</v>
      </c>
      <c r="H179" s="929"/>
      <c r="I179" s="929"/>
      <c r="J179" s="929"/>
      <c r="K179" s="929"/>
      <c r="L179" s="929"/>
      <c r="M179" s="971"/>
      <c r="N179" s="929"/>
      <c r="O179" s="971"/>
      <c r="P179" s="972"/>
      <c r="Q179" s="935"/>
      <c r="R179" s="935"/>
      <c r="S179" s="935"/>
      <c r="T179" s="935"/>
      <c r="U179" s="935"/>
      <c r="V179" s="935"/>
      <c r="W179" s="972"/>
      <c r="X179" s="943"/>
      <c r="Y179" s="943"/>
      <c r="Z179" s="943"/>
      <c r="AA179" s="1038"/>
      <c r="AB179" s="943"/>
      <c r="AC179" s="943"/>
      <c r="AD179" s="943"/>
      <c r="AE179" s="943"/>
      <c r="AF179" s="943"/>
      <c r="AG179" s="943"/>
      <c r="AH179" s="972"/>
      <c r="AI179" s="945"/>
      <c r="AJ179" s="945"/>
      <c r="AK179" s="945"/>
      <c r="AL179" s="945"/>
      <c r="AM179" s="979"/>
      <c r="AN179" s="945"/>
      <c r="AO179" s="979"/>
      <c r="AP179" s="945"/>
      <c r="AQ179" s="945"/>
      <c r="AR179" s="979"/>
      <c r="AS179" s="945"/>
      <c r="AT179" s="979"/>
      <c r="AU179" s="945"/>
      <c r="AV179" s="945"/>
      <c r="AW179" s="945"/>
      <c r="AX179" s="972"/>
      <c r="AY179" s="954"/>
      <c r="AZ179" s="954"/>
      <c r="BA179" s="954"/>
      <c r="BB179" s="954"/>
      <c r="BC179" s="984"/>
      <c r="BD179" s="972"/>
      <c r="BE179" s="958"/>
      <c r="BF179" s="958"/>
      <c r="BG179" s="958"/>
      <c r="BH179" s="1026"/>
      <c r="BI179" s="958"/>
      <c r="BJ179" s="958"/>
      <c r="BK179" s="958"/>
      <c r="BL179" s="972"/>
      <c r="BM179" s="960"/>
      <c r="BN179" s="989"/>
      <c r="BO179" s="960"/>
      <c r="BP179" s="989"/>
      <c r="BQ179" s="960"/>
      <c r="BR179" s="960"/>
      <c r="BS179" s="989"/>
      <c r="BT179" s="960"/>
      <c r="BU179" s="960"/>
      <c r="BV179" s="972"/>
      <c r="BW179" s="966"/>
      <c r="BX179" s="966"/>
      <c r="BY179" s="991"/>
      <c r="BZ179" s="991"/>
      <c r="CA179" s="991"/>
      <c r="CB179" s="966"/>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6"/>
      <c r="B180" s="106" t="s">
        <v>1432</v>
      </c>
      <c r="C180" s="107" t="s">
        <v>1432</v>
      </c>
      <c r="D180" s="108" t="s">
        <v>1432</v>
      </c>
      <c r="E180" s="109" t="s">
        <v>1432</v>
      </c>
      <c r="F180" s="110" t="s">
        <v>1432</v>
      </c>
      <c r="G180" s="106" t="s">
        <v>1432</v>
      </c>
      <c r="H180" s="929"/>
      <c r="I180" s="929"/>
      <c r="J180" s="929"/>
      <c r="K180" s="929"/>
      <c r="L180" s="929"/>
      <c r="M180" s="971"/>
      <c r="N180" s="929"/>
      <c r="O180" s="971"/>
      <c r="P180" s="972"/>
      <c r="Q180" s="935"/>
      <c r="R180" s="935"/>
      <c r="S180" s="935"/>
      <c r="T180" s="935"/>
      <c r="U180" s="935"/>
      <c r="V180" s="935"/>
      <c r="W180" s="972"/>
      <c r="X180" s="943"/>
      <c r="Y180" s="943"/>
      <c r="Z180" s="943"/>
      <c r="AA180" s="1038"/>
      <c r="AB180" s="943"/>
      <c r="AC180" s="943"/>
      <c r="AD180" s="943"/>
      <c r="AE180" s="943"/>
      <c r="AF180" s="943"/>
      <c r="AG180" s="943"/>
      <c r="AH180" s="972"/>
      <c r="AI180" s="945"/>
      <c r="AJ180" s="945"/>
      <c r="AK180" s="945"/>
      <c r="AL180" s="945"/>
      <c r="AM180" s="979"/>
      <c r="AN180" s="945"/>
      <c r="AO180" s="979"/>
      <c r="AP180" s="945"/>
      <c r="AQ180" s="945"/>
      <c r="AR180" s="979"/>
      <c r="AS180" s="945"/>
      <c r="AT180" s="979"/>
      <c r="AU180" s="945"/>
      <c r="AV180" s="945"/>
      <c r="AW180" s="945"/>
      <c r="AX180" s="972"/>
      <c r="AY180" s="954"/>
      <c r="AZ180" s="954"/>
      <c r="BA180" s="954"/>
      <c r="BB180" s="954"/>
      <c r="BC180" s="984"/>
      <c r="BD180" s="972"/>
      <c r="BE180" s="958"/>
      <c r="BF180" s="958"/>
      <c r="BG180" s="958"/>
      <c r="BH180" s="1026"/>
      <c r="BI180" s="958"/>
      <c r="BJ180" s="958"/>
      <c r="BK180" s="958"/>
      <c r="BL180" s="972"/>
      <c r="BM180" s="960"/>
      <c r="BN180" s="989"/>
      <c r="BO180" s="960"/>
      <c r="BP180" s="989"/>
      <c r="BQ180" s="960"/>
      <c r="BR180" s="960"/>
      <c r="BS180" s="989"/>
      <c r="BT180" s="960"/>
      <c r="BU180" s="960"/>
      <c r="BV180" s="972"/>
      <c r="BW180" s="966"/>
      <c r="BX180" s="966"/>
      <c r="BY180" s="991"/>
      <c r="BZ180" s="991"/>
      <c r="CA180" s="991"/>
      <c r="CB180" s="966"/>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1"/>
      <c r="B181" s="83" t="s">
        <v>1432</v>
      </c>
      <c r="C181" s="84" t="s">
        <v>1432</v>
      </c>
      <c r="D181" s="85" t="s">
        <v>1432</v>
      </c>
      <c r="E181" s="86" t="s">
        <v>1432</v>
      </c>
      <c r="F181" s="87" t="s">
        <v>1432</v>
      </c>
      <c r="G181" s="83" t="s">
        <v>1432</v>
      </c>
      <c r="H181" s="929"/>
      <c r="I181" s="929"/>
      <c r="J181" s="929"/>
      <c r="K181" s="929"/>
      <c r="L181" s="929"/>
      <c r="M181" s="971"/>
      <c r="N181" s="929"/>
      <c r="O181" s="971"/>
      <c r="P181" s="972"/>
      <c r="Q181" s="935"/>
      <c r="R181" s="935"/>
      <c r="S181" s="935"/>
      <c r="T181" s="935"/>
      <c r="U181" s="935"/>
      <c r="V181" s="935"/>
      <c r="W181" s="972"/>
      <c r="X181" s="943"/>
      <c r="Y181" s="943"/>
      <c r="Z181" s="943"/>
      <c r="AA181" s="1038"/>
      <c r="AB181" s="943"/>
      <c r="AC181" s="943"/>
      <c r="AD181" s="943"/>
      <c r="AE181" s="943"/>
      <c r="AF181" s="943"/>
      <c r="AG181" s="943"/>
      <c r="AH181" s="972"/>
      <c r="AI181" s="945"/>
      <c r="AJ181" s="945"/>
      <c r="AK181" s="945"/>
      <c r="AL181" s="945"/>
      <c r="AM181" s="979"/>
      <c r="AN181" s="945"/>
      <c r="AO181" s="979"/>
      <c r="AP181" s="945"/>
      <c r="AQ181" s="945"/>
      <c r="AR181" s="979"/>
      <c r="AS181" s="945"/>
      <c r="AT181" s="979"/>
      <c r="AU181" s="945"/>
      <c r="AV181" s="945"/>
      <c r="AW181" s="945"/>
      <c r="AX181" s="972"/>
      <c r="AY181" s="954"/>
      <c r="AZ181" s="954"/>
      <c r="BA181" s="954"/>
      <c r="BB181" s="954"/>
      <c r="BC181" s="984"/>
      <c r="BD181" s="972"/>
      <c r="BE181" s="958"/>
      <c r="BF181" s="958"/>
      <c r="BG181" s="958"/>
      <c r="BH181" s="1026"/>
      <c r="BI181" s="958"/>
      <c r="BJ181" s="958"/>
      <c r="BK181" s="958"/>
      <c r="BL181" s="972"/>
      <c r="BM181" s="960"/>
      <c r="BN181" s="989"/>
      <c r="BO181" s="960"/>
      <c r="BP181" s="989"/>
      <c r="BQ181" s="960"/>
      <c r="BR181" s="960"/>
      <c r="BS181" s="989"/>
      <c r="BT181" s="960"/>
      <c r="BU181" s="960"/>
      <c r="BV181" s="972"/>
      <c r="BW181" s="966"/>
      <c r="BX181" s="966"/>
      <c r="BY181" s="991"/>
      <c r="BZ181" s="991"/>
      <c r="CA181" s="991"/>
      <c r="CB181" s="966"/>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6"/>
      <c r="B182" s="106" t="s">
        <v>1432</v>
      </c>
      <c r="C182" s="107" t="s">
        <v>1432</v>
      </c>
      <c r="D182" s="108" t="s">
        <v>1432</v>
      </c>
      <c r="E182" s="109" t="s">
        <v>1432</v>
      </c>
      <c r="F182" s="110" t="s">
        <v>1432</v>
      </c>
      <c r="G182" s="106" t="s">
        <v>1432</v>
      </c>
      <c r="H182" s="929"/>
      <c r="I182" s="929"/>
      <c r="J182" s="929"/>
      <c r="K182" s="929"/>
      <c r="L182" s="929"/>
      <c r="M182" s="971"/>
      <c r="N182" s="929"/>
      <c r="O182" s="971"/>
      <c r="P182" s="972"/>
      <c r="Q182" s="935"/>
      <c r="R182" s="935"/>
      <c r="S182" s="935"/>
      <c r="T182" s="935"/>
      <c r="U182" s="935"/>
      <c r="V182" s="935"/>
      <c r="W182" s="972"/>
      <c r="X182" s="943"/>
      <c r="Y182" s="943"/>
      <c r="Z182" s="943"/>
      <c r="AA182" s="1038"/>
      <c r="AB182" s="943"/>
      <c r="AC182" s="943"/>
      <c r="AD182" s="943"/>
      <c r="AE182" s="943"/>
      <c r="AF182" s="943"/>
      <c r="AG182" s="943"/>
      <c r="AH182" s="972"/>
      <c r="AI182" s="945"/>
      <c r="AJ182" s="945"/>
      <c r="AK182" s="945"/>
      <c r="AL182" s="945"/>
      <c r="AM182" s="979"/>
      <c r="AN182" s="945"/>
      <c r="AO182" s="979"/>
      <c r="AP182" s="945"/>
      <c r="AQ182" s="945"/>
      <c r="AR182" s="979"/>
      <c r="AS182" s="945"/>
      <c r="AT182" s="979"/>
      <c r="AU182" s="945"/>
      <c r="AV182" s="945"/>
      <c r="AW182" s="945"/>
      <c r="AX182" s="972"/>
      <c r="AY182" s="954"/>
      <c r="AZ182" s="954"/>
      <c r="BA182" s="954"/>
      <c r="BB182" s="954"/>
      <c r="BC182" s="984"/>
      <c r="BD182" s="972"/>
      <c r="BE182" s="958"/>
      <c r="BF182" s="958"/>
      <c r="BG182" s="958"/>
      <c r="BH182" s="1026"/>
      <c r="BI182" s="958"/>
      <c r="BJ182" s="958"/>
      <c r="BK182" s="958"/>
      <c r="BL182" s="972"/>
      <c r="BM182" s="960"/>
      <c r="BN182" s="989"/>
      <c r="BO182" s="960"/>
      <c r="BP182" s="989"/>
      <c r="BQ182" s="960"/>
      <c r="BR182" s="960"/>
      <c r="BS182" s="989"/>
      <c r="BT182" s="960"/>
      <c r="BU182" s="960"/>
      <c r="BV182" s="972"/>
      <c r="BW182" s="966"/>
      <c r="BX182" s="966"/>
      <c r="BY182" s="991"/>
      <c r="BZ182" s="991"/>
      <c r="CA182" s="991"/>
      <c r="CB182" s="966"/>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1"/>
      <c r="B183" s="83" t="s">
        <v>1432</v>
      </c>
      <c r="C183" s="84" t="s">
        <v>1432</v>
      </c>
      <c r="D183" s="85" t="s">
        <v>1432</v>
      </c>
      <c r="E183" s="86" t="s">
        <v>1432</v>
      </c>
      <c r="F183" s="87" t="s">
        <v>1432</v>
      </c>
      <c r="G183" s="83" t="s">
        <v>1432</v>
      </c>
      <c r="H183" s="929"/>
      <c r="I183" s="929"/>
      <c r="J183" s="929"/>
      <c r="K183" s="929"/>
      <c r="L183" s="929"/>
      <c r="M183" s="971"/>
      <c r="N183" s="929"/>
      <c r="O183" s="971"/>
      <c r="P183" s="972"/>
      <c r="Q183" s="935"/>
      <c r="R183" s="935"/>
      <c r="S183" s="935"/>
      <c r="T183" s="935"/>
      <c r="U183" s="935"/>
      <c r="V183" s="935"/>
      <c r="W183" s="972"/>
      <c r="X183" s="943"/>
      <c r="Y183" s="943"/>
      <c r="Z183" s="943"/>
      <c r="AA183" s="1038"/>
      <c r="AB183" s="943"/>
      <c r="AC183" s="943"/>
      <c r="AD183" s="943"/>
      <c r="AE183" s="943"/>
      <c r="AF183" s="943"/>
      <c r="AG183" s="943"/>
      <c r="AH183" s="972"/>
      <c r="AI183" s="945"/>
      <c r="AJ183" s="945"/>
      <c r="AK183" s="945"/>
      <c r="AL183" s="945"/>
      <c r="AM183" s="979"/>
      <c r="AN183" s="945"/>
      <c r="AO183" s="979"/>
      <c r="AP183" s="945"/>
      <c r="AQ183" s="945"/>
      <c r="AR183" s="979"/>
      <c r="AS183" s="945"/>
      <c r="AT183" s="979"/>
      <c r="AU183" s="945"/>
      <c r="AV183" s="945"/>
      <c r="AW183" s="945"/>
      <c r="AX183" s="972"/>
      <c r="AY183" s="954"/>
      <c r="AZ183" s="954"/>
      <c r="BA183" s="954"/>
      <c r="BB183" s="954"/>
      <c r="BC183" s="984"/>
      <c r="BD183" s="972"/>
      <c r="BE183" s="958"/>
      <c r="BF183" s="958"/>
      <c r="BG183" s="958"/>
      <c r="BH183" s="1026"/>
      <c r="BI183" s="958"/>
      <c r="BJ183" s="958"/>
      <c r="BK183" s="958"/>
      <c r="BL183" s="972"/>
      <c r="BM183" s="960"/>
      <c r="BN183" s="989"/>
      <c r="BO183" s="960"/>
      <c r="BP183" s="989"/>
      <c r="BQ183" s="960"/>
      <c r="BR183" s="960"/>
      <c r="BS183" s="989"/>
      <c r="BT183" s="960"/>
      <c r="BU183" s="960"/>
      <c r="BV183" s="972"/>
      <c r="BW183" s="966"/>
      <c r="BX183" s="966"/>
      <c r="BY183" s="991"/>
      <c r="BZ183" s="991"/>
      <c r="CA183" s="991"/>
      <c r="CB183" s="966"/>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6"/>
      <c r="B184" s="106" t="s">
        <v>1432</v>
      </c>
      <c r="C184" s="107" t="s">
        <v>1432</v>
      </c>
      <c r="D184" s="108" t="s">
        <v>1432</v>
      </c>
      <c r="E184" s="109" t="s">
        <v>1432</v>
      </c>
      <c r="F184" s="110" t="s">
        <v>1432</v>
      </c>
      <c r="G184" s="106" t="s">
        <v>1432</v>
      </c>
      <c r="H184" s="929"/>
      <c r="I184" s="929"/>
      <c r="J184" s="929"/>
      <c r="K184" s="929"/>
      <c r="L184" s="929"/>
      <c r="M184" s="971"/>
      <c r="N184" s="929"/>
      <c r="O184" s="971"/>
      <c r="P184" s="972"/>
      <c r="Q184" s="935"/>
      <c r="R184" s="935"/>
      <c r="S184" s="935"/>
      <c r="T184" s="935"/>
      <c r="U184" s="935"/>
      <c r="V184" s="935"/>
      <c r="W184" s="972"/>
      <c r="X184" s="943"/>
      <c r="Y184" s="943"/>
      <c r="Z184" s="943"/>
      <c r="AA184" s="1038"/>
      <c r="AB184" s="943"/>
      <c r="AC184" s="943"/>
      <c r="AD184" s="943"/>
      <c r="AE184" s="943"/>
      <c r="AF184" s="943"/>
      <c r="AG184" s="943"/>
      <c r="AH184" s="972"/>
      <c r="AI184" s="945"/>
      <c r="AJ184" s="945"/>
      <c r="AK184" s="945"/>
      <c r="AL184" s="945"/>
      <c r="AM184" s="979"/>
      <c r="AN184" s="945"/>
      <c r="AO184" s="979"/>
      <c r="AP184" s="945"/>
      <c r="AQ184" s="945"/>
      <c r="AR184" s="979"/>
      <c r="AS184" s="945"/>
      <c r="AT184" s="979"/>
      <c r="AU184" s="945"/>
      <c r="AV184" s="945"/>
      <c r="AW184" s="945"/>
      <c r="AX184" s="972"/>
      <c r="AY184" s="954"/>
      <c r="AZ184" s="954"/>
      <c r="BA184" s="954"/>
      <c r="BB184" s="954"/>
      <c r="BC184" s="984"/>
      <c r="BD184" s="972"/>
      <c r="BE184" s="958"/>
      <c r="BF184" s="958"/>
      <c r="BG184" s="958"/>
      <c r="BH184" s="1026"/>
      <c r="BI184" s="958"/>
      <c r="BJ184" s="958"/>
      <c r="BK184" s="958"/>
      <c r="BL184" s="972"/>
      <c r="BM184" s="960"/>
      <c r="BN184" s="989"/>
      <c r="BO184" s="960"/>
      <c r="BP184" s="989"/>
      <c r="BQ184" s="960"/>
      <c r="BR184" s="960"/>
      <c r="BS184" s="989"/>
      <c r="BT184" s="960"/>
      <c r="BU184" s="960"/>
      <c r="BV184" s="972"/>
      <c r="BW184" s="966"/>
      <c r="BX184" s="966"/>
      <c r="BY184" s="991"/>
      <c r="BZ184" s="991"/>
      <c r="CA184" s="991"/>
      <c r="CB184" s="966"/>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1"/>
      <c r="B185" s="83" t="s">
        <v>1432</v>
      </c>
      <c r="C185" s="84" t="s">
        <v>1432</v>
      </c>
      <c r="D185" s="85" t="s">
        <v>1432</v>
      </c>
      <c r="E185" s="86" t="s">
        <v>1432</v>
      </c>
      <c r="F185" s="87" t="s">
        <v>1432</v>
      </c>
      <c r="G185" s="83" t="s">
        <v>1432</v>
      </c>
      <c r="H185" s="929"/>
      <c r="I185" s="929"/>
      <c r="J185" s="929"/>
      <c r="K185" s="929"/>
      <c r="L185" s="929"/>
      <c r="M185" s="971"/>
      <c r="N185" s="929"/>
      <c r="O185" s="971"/>
      <c r="P185" s="972"/>
      <c r="Q185" s="935"/>
      <c r="R185" s="935"/>
      <c r="S185" s="935"/>
      <c r="T185" s="935"/>
      <c r="U185" s="935"/>
      <c r="V185" s="935"/>
      <c r="W185" s="972"/>
      <c r="X185" s="943"/>
      <c r="Y185" s="943"/>
      <c r="Z185" s="943"/>
      <c r="AA185" s="1038"/>
      <c r="AB185" s="943"/>
      <c r="AC185" s="943"/>
      <c r="AD185" s="943"/>
      <c r="AE185" s="943"/>
      <c r="AF185" s="943"/>
      <c r="AG185" s="943"/>
      <c r="AH185" s="972"/>
      <c r="AI185" s="945"/>
      <c r="AJ185" s="945"/>
      <c r="AK185" s="945"/>
      <c r="AL185" s="945"/>
      <c r="AM185" s="979"/>
      <c r="AN185" s="945"/>
      <c r="AO185" s="979"/>
      <c r="AP185" s="945"/>
      <c r="AQ185" s="945"/>
      <c r="AR185" s="979"/>
      <c r="AS185" s="945"/>
      <c r="AT185" s="979"/>
      <c r="AU185" s="945"/>
      <c r="AV185" s="945"/>
      <c r="AW185" s="945"/>
      <c r="AX185" s="972"/>
      <c r="AY185" s="954"/>
      <c r="AZ185" s="954"/>
      <c r="BA185" s="954"/>
      <c r="BB185" s="954"/>
      <c r="BC185" s="984"/>
      <c r="BD185" s="972"/>
      <c r="BE185" s="958"/>
      <c r="BF185" s="958"/>
      <c r="BG185" s="958"/>
      <c r="BH185" s="1026"/>
      <c r="BI185" s="958"/>
      <c r="BJ185" s="958"/>
      <c r="BK185" s="958"/>
      <c r="BL185" s="972"/>
      <c r="BM185" s="960"/>
      <c r="BN185" s="989"/>
      <c r="BO185" s="960"/>
      <c r="BP185" s="989"/>
      <c r="BQ185" s="960"/>
      <c r="BR185" s="960"/>
      <c r="BS185" s="989"/>
      <c r="BT185" s="960"/>
      <c r="BU185" s="960"/>
      <c r="BV185" s="972"/>
      <c r="BW185" s="966"/>
      <c r="BX185" s="966"/>
      <c r="BY185" s="991"/>
      <c r="BZ185" s="991"/>
      <c r="CA185" s="991"/>
      <c r="CB185" s="966"/>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6"/>
      <c r="B186" s="106" t="s">
        <v>1432</v>
      </c>
      <c r="C186" s="107" t="s">
        <v>1432</v>
      </c>
      <c r="D186" s="108" t="s">
        <v>1432</v>
      </c>
      <c r="E186" s="109" t="s">
        <v>1432</v>
      </c>
      <c r="F186" s="110" t="s">
        <v>1432</v>
      </c>
      <c r="G186" s="106" t="s">
        <v>1432</v>
      </c>
      <c r="H186" s="929"/>
      <c r="I186" s="929"/>
      <c r="J186" s="929"/>
      <c r="K186" s="929"/>
      <c r="L186" s="929"/>
      <c r="M186" s="971"/>
      <c r="N186" s="929"/>
      <c r="O186" s="971"/>
      <c r="P186" s="972"/>
      <c r="Q186" s="935"/>
      <c r="R186" s="935"/>
      <c r="S186" s="935"/>
      <c r="T186" s="935"/>
      <c r="U186" s="935"/>
      <c r="V186" s="935"/>
      <c r="W186" s="972"/>
      <c r="X186" s="943"/>
      <c r="Y186" s="943"/>
      <c r="Z186" s="943"/>
      <c r="AA186" s="1038"/>
      <c r="AB186" s="943"/>
      <c r="AC186" s="943"/>
      <c r="AD186" s="943"/>
      <c r="AE186" s="943"/>
      <c r="AF186" s="943"/>
      <c r="AG186" s="943"/>
      <c r="AH186" s="972"/>
      <c r="AI186" s="945"/>
      <c r="AJ186" s="945"/>
      <c r="AK186" s="945"/>
      <c r="AL186" s="945"/>
      <c r="AM186" s="979"/>
      <c r="AN186" s="945"/>
      <c r="AO186" s="979"/>
      <c r="AP186" s="945"/>
      <c r="AQ186" s="945"/>
      <c r="AR186" s="979"/>
      <c r="AS186" s="945"/>
      <c r="AT186" s="979"/>
      <c r="AU186" s="945"/>
      <c r="AV186" s="945"/>
      <c r="AW186" s="945"/>
      <c r="AX186" s="972"/>
      <c r="AY186" s="954"/>
      <c r="AZ186" s="954"/>
      <c r="BA186" s="954"/>
      <c r="BB186" s="954"/>
      <c r="BC186" s="984"/>
      <c r="BD186" s="972"/>
      <c r="BE186" s="958"/>
      <c r="BF186" s="958"/>
      <c r="BG186" s="958"/>
      <c r="BH186" s="1026"/>
      <c r="BI186" s="958"/>
      <c r="BJ186" s="958"/>
      <c r="BK186" s="958"/>
      <c r="BL186" s="972"/>
      <c r="BM186" s="960"/>
      <c r="BN186" s="989"/>
      <c r="BO186" s="960"/>
      <c r="BP186" s="989"/>
      <c r="BQ186" s="960"/>
      <c r="BR186" s="960"/>
      <c r="BS186" s="989"/>
      <c r="BT186" s="960"/>
      <c r="BU186" s="960"/>
      <c r="BV186" s="972"/>
      <c r="BW186" s="966"/>
      <c r="BX186" s="966"/>
      <c r="BY186" s="991"/>
      <c r="BZ186" s="991"/>
      <c r="CA186" s="991"/>
      <c r="CB186" s="966"/>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1"/>
      <c r="B187" s="83" t="s">
        <v>1432</v>
      </c>
      <c r="C187" s="84" t="s">
        <v>1432</v>
      </c>
      <c r="D187" s="85" t="s">
        <v>1432</v>
      </c>
      <c r="E187" s="86" t="s">
        <v>1432</v>
      </c>
      <c r="F187" s="87" t="s">
        <v>1432</v>
      </c>
      <c r="G187" s="83" t="s">
        <v>1432</v>
      </c>
      <c r="H187" s="929"/>
      <c r="I187" s="929"/>
      <c r="J187" s="929"/>
      <c r="K187" s="929"/>
      <c r="L187" s="929"/>
      <c r="M187" s="971"/>
      <c r="N187" s="929"/>
      <c r="O187" s="971"/>
      <c r="P187" s="972"/>
      <c r="Q187" s="935"/>
      <c r="R187" s="935"/>
      <c r="S187" s="935"/>
      <c r="T187" s="935"/>
      <c r="U187" s="935"/>
      <c r="V187" s="935"/>
      <c r="W187" s="972"/>
      <c r="X187" s="943"/>
      <c r="Y187" s="943"/>
      <c r="Z187" s="943"/>
      <c r="AA187" s="1038"/>
      <c r="AB187" s="943"/>
      <c r="AC187" s="943"/>
      <c r="AD187" s="943"/>
      <c r="AE187" s="943"/>
      <c r="AF187" s="943"/>
      <c r="AG187" s="943"/>
      <c r="AH187" s="972"/>
      <c r="AI187" s="945"/>
      <c r="AJ187" s="945"/>
      <c r="AK187" s="945"/>
      <c r="AL187" s="945"/>
      <c r="AM187" s="979"/>
      <c r="AN187" s="945"/>
      <c r="AO187" s="979"/>
      <c r="AP187" s="945"/>
      <c r="AQ187" s="945"/>
      <c r="AR187" s="979"/>
      <c r="AS187" s="945"/>
      <c r="AT187" s="979"/>
      <c r="AU187" s="945"/>
      <c r="AV187" s="945"/>
      <c r="AW187" s="945"/>
      <c r="AX187" s="972"/>
      <c r="AY187" s="954"/>
      <c r="AZ187" s="954"/>
      <c r="BA187" s="954"/>
      <c r="BB187" s="954"/>
      <c r="BC187" s="984"/>
      <c r="BD187" s="972"/>
      <c r="BE187" s="958"/>
      <c r="BF187" s="958"/>
      <c r="BG187" s="958"/>
      <c r="BH187" s="1026"/>
      <c r="BI187" s="958"/>
      <c r="BJ187" s="958"/>
      <c r="BK187" s="958"/>
      <c r="BL187" s="972"/>
      <c r="BM187" s="960"/>
      <c r="BN187" s="989"/>
      <c r="BO187" s="960"/>
      <c r="BP187" s="989"/>
      <c r="BQ187" s="960"/>
      <c r="BR187" s="960"/>
      <c r="BS187" s="989"/>
      <c r="BT187" s="960"/>
      <c r="BU187" s="960"/>
      <c r="BV187" s="972"/>
      <c r="BW187" s="966"/>
      <c r="BX187" s="966"/>
      <c r="BY187" s="991"/>
      <c r="BZ187" s="991"/>
      <c r="CA187" s="991"/>
      <c r="CB187" s="966"/>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6"/>
      <c r="B188" s="106" t="s">
        <v>1432</v>
      </c>
      <c r="C188" s="107" t="s">
        <v>1432</v>
      </c>
      <c r="D188" s="108" t="s">
        <v>1432</v>
      </c>
      <c r="E188" s="109" t="s">
        <v>1432</v>
      </c>
      <c r="F188" s="110" t="s">
        <v>1432</v>
      </c>
      <c r="G188" s="106" t="s">
        <v>1432</v>
      </c>
      <c r="H188" s="929"/>
      <c r="I188" s="929"/>
      <c r="J188" s="929"/>
      <c r="K188" s="929"/>
      <c r="L188" s="929"/>
      <c r="M188" s="971"/>
      <c r="N188" s="929"/>
      <c r="O188" s="971"/>
      <c r="P188" s="972"/>
      <c r="Q188" s="935"/>
      <c r="R188" s="935"/>
      <c r="S188" s="935"/>
      <c r="T188" s="935"/>
      <c r="U188" s="935"/>
      <c r="V188" s="935"/>
      <c r="W188" s="972"/>
      <c r="X188" s="943"/>
      <c r="Y188" s="943"/>
      <c r="Z188" s="943"/>
      <c r="AA188" s="1038"/>
      <c r="AB188" s="943"/>
      <c r="AC188" s="943"/>
      <c r="AD188" s="943"/>
      <c r="AE188" s="943"/>
      <c r="AF188" s="943"/>
      <c r="AG188" s="943"/>
      <c r="AH188" s="972"/>
      <c r="AI188" s="945"/>
      <c r="AJ188" s="945"/>
      <c r="AK188" s="945"/>
      <c r="AL188" s="945"/>
      <c r="AM188" s="979"/>
      <c r="AN188" s="945"/>
      <c r="AO188" s="979"/>
      <c r="AP188" s="945"/>
      <c r="AQ188" s="945"/>
      <c r="AR188" s="979"/>
      <c r="AS188" s="945"/>
      <c r="AT188" s="979"/>
      <c r="AU188" s="945"/>
      <c r="AV188" s="945"/>
      <c r="AW188" s="945"/>
      <c r="AX188" s="972"/>
      <c r="AY188" s="954"/>
      <c r="AZ188" s="954"/>
      <c r="BA188" s="954"/>
      <c r="BB188" s="954"/>
      <c r="BC188" s="984"/>
      <c r="BD188" s="972"/>
      <c r="BE188" s="958"/>
      <c r="BF188" s="958"/>
      <c r="BG188" s="958"/>
      <c r="BH188" s="1026"/>
      <c r="BI188" s="958"/>
      <c r="BJ188" s="958"/>
      <c r="BK188" s="958"/>
      <c r="BL188" s="972"/>
      <c r="BM188" s="960"/>
      <c r="BN188" s="989"/>
      <c r="BO188" s="960"/>
      <c r="BP188" s="989"/>
      <c r="BQ188" s="960"/>
      <c r="BR188" s="960"/>
      <c r="BS188" s="989"/>
      <c r="BT188" s="960"/>
      <c r="BU188" s="960"/>
      <c r="BV188" s="972"/>
      <c r="BW188" s="966"/>
      <c r="BX188" s="966"/>
      <c r="BY188" s="991"/>
      <c r="BZ188" s="991"/>
      <c r="CA188" s="991"/>
      <c r="CB188" s="966"/>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1"/>
      <c r="B189" s="83" t="s">
        <v>1432</v>
      </c>
      <c r="C189" s="84" t="s">
        <v>1432</v>
      </c>
      <c r="D189" s="85" t="s">
        <v>1432</v>
      </c>
      <c r="E189" s="86" t="s">
        <v>1432</v>
      </c>
      <c r="F189" s="87" t="s">
        <v>1432</v>
      </c>
      <c r="G189" s="83" t="s">
        <v>1432</v>
      </c>
      <c r="H189" s="929"/>
      <c r="I189" s="929"/>
      <c r="J189" s="929"/>
      <c r="K189" s="929"/>
      <c r="L189" s="929"/>
      <c r="M189" s="971"/>
      <c r="N189" s="929"/>
      <c r="O189" s="971"/>
      <c r="P189" s="972"/>
      <c r="Q189" s="935"/>
      <c r="R189" s="935"/>
      <c r="S189" s="935"/>
      <c r="T189" s="935"/>
      <c r="U189" s="935"/>
      <c r="V189" s="935"/>
      <c r="W189" s="972"/>
      <c r="X189" s="943"/>
      <c r="Y189" s="943"/>
      <c r="Z189" s="943"/>
      <c r="AA189" s="1038"/>
      <c r="AB189" s="943"/>
      <c r="AC189" s="943"/>
      <c r="AD189" s="943"/>
      <c r="AE189" s="943"/>
      <c r="AF189" s="943"/>
      <c r="AG189" s="943"/>
      <c r="AH189" s="972"/>
      <c r="AI189" s="945"/>
      <c r="AJ189" s="945"/>
      <c r="AK189" s="945"/>
      <c r="AL189" s="945"/>
      <c r="AM189" s="979"/>
      <c r="AN189" s="945"/>
      <c r="AO189" s="979"/>
      <c r="AP189" s="945"/>
      <c r="AQ189" s="945"/>
      <c r="AR189" s="979"/>
      <c r="AS189" s="945"/>
      <c r="AT189" s="979"/>
      <c r="AU189" s="945"/>
      <c r="AV189" s="945"/>
      <c r="AW189" s="945"/>
      <c r="AX189" s="972"/>
      <c r="AY189" s="954"/>
      <c r="AZ189" s="954"/>
      <c r="BA189" s="954"/>
      <c r="BB189" s="954"/>
      <c r="BC189" s="984"/>
      <c r="BD189" s="972"/>
      <c r="BE189" s="958"/>
      <c r="BF189" s="958"/>
      <c r="BG189" s="958"/>
      <c r="BH189" s="1026"/>
      <c r="BI189" s="958"/>
      <c r="BJ189" s="958"/>
      <c r="BK189" s="958"/>
      <c r="BL189" s="972"/>
      <c r="BM189" s="960"/>
      <c r="BN189" s="989"/>
      <c r="BO189" s="960"/>
      <c r="BP189" s="989"/>
      <c r="BQ189" s="960"/>
      <c r="BR189" s="960"/>
      <c r="BS189" s="989"/>
      <c r="BT189" s="960"/>
      <c r="BU189" s="960"/>
      <c r="BV189" s="972"/>
      <c r="BW189" s="966"/>
      <c r="BX189" s="966"/>
      <c r="BY189" s="991"/>
      <c r="BZ189" s="991"/>
      <c r="CA189" s="991"/>
      <c r="CB189" s="966"/>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6"/>
      <c r="B190" s="106" t="s">
        <v>1432</v>
      </c>
      <c r="C190" s="107" t="s">
        <v>1432</v>
      </c>
      <c r="D190" s="108" t="s">
        <v>1432</v>
      </c>
      <c r="E190" s="109" t="s">
        <v>1432</v>
      </c>
      <c r="F190" s="110" t="s">
        <v>1432</v>
      </c>
      <c r="G190" s="106" t="s">
        <v>1432</v>
      </c>
      <c r="H190" s="929"/>
      <c r="I190" s="929"/>
      <c r="J190" s="929"/>
      <c r="K190" s="929"/>
      <c r="L190" s="929"/>
      <c r="M190" s="971"/>
      <c r="N190" s="929"/>
      <c r="O190" s="971"/>
      <c r="P190" s="972"/>
      <c r="Q190" s="935"/>
      <c r="R190" s="935"/>
      <c r="S190" s="935"/>
      <c r="T190" s="935"/>
      <c r="U190" s="935"/>
      <c r="V190" s="935"/>
      <c r="W190" s="972"/>
      <c r="X190" s="943"/>
      <c r="Y190" s="943"/>
      <c r="Z190" s="943"/>
      <c r="AA190" s="1038"/>
      <c r="AB190" s="943"/>
      <c r="AC190" s="943"/>
      <c r="AD190" s="943"/>
      <c r="AE190" s="943"/>
      <c r="AF190" s="943"/>
      <c r="AG190" s="943"/>
      <c r="AH190" s="972"/>
      <c r="AI190" s="945"/>
      <c r="AJ190" s="945"/>
      <c r="AK190" s="945"/>
      <c r="AL190" s="945"/>
      <c r="AM190" s="979"/>
      <c r="AN190" s="945"/>
      <c r="AO190" s="979"/>
      <c r="AP190" s="945"/>
      <c r="AQ190" s="945"/>
      <c r="AR190" s="979"/>
      <c r="AS190" s="945"/>
      <c r="AT190" s="979"/>
      <c r="AU190" s="945"/>
      <c r="AV190" s="945"/>
      <c r="AW190" s="945"/>
      <c r="AX190" s="972"/>
      <c r="AY190" s="954"/>
      <c r="AZ190" s="954"/>
      <c r="BA190" s="954"/>
      <c r="BB190" s="954"/>
      <c r="BC190" s="984"/>
      <c r="BD190" s="972"/>
      <c r="BE190" s="958"/>
      <c r="BF190" s="958"/>
      <c r="BG190" s="958"/>
      <c r="BH190" s="1026"/>
      <c r="BI190" s="958"/>
      <c r="BJ190" s="958"/>
      <c r="BK190" s="958"/>
      <c r="BL190" s="972"/>
      <c r="BM190" s="960"/>
      <c r="BN190" s="989"/>
      <c r="BO190" s="960"/>
      <c r="BP190" s="989"/>
      <c r="BQ190" s="960"/>
      <c r="BR190" s="960"/>
      <c r="BS190" s="989"/>
      <c r="BT190" s="960"/>
      <c r="BU190" s="960"/>
      <c r="BV190" s="972"/>
      <c r="BW190" s="966"/>
      <c r="BX190" s="966"/>
      <c r="BY190" s="991"/>
      <c r="BZ190" s="991"/>
      <c r="CA190" s="991"/>
      <c r="CB190" s="966"/>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1"/>
      <c r="B191" s="83" t="s">
        <v>1432</v>
      </c>
      <c r="C191" s="84" t="s">
        <v>1432</v>
      </c>
      <c r="D191" s="85" t="s">
        <v>1432</v>
      </c>
      <c r="E191" s="86" t="s">
        <v>1432</v>
      </c>
      <c r="F191" s="87" t="s">
        <v>1432</v>
      </c>
      <c r="G191" s="83" t="s">
        <v>1432</v>
      </c>
      <c r="H191" s="929"/>
      <c r="I191" s="929"/>
      <c r="J191" s="929"/>
      <c r="K191" s="929"/>
      <c r="L191" s="929"/>
      <c r="M191" s="971"/>
      <c r="N191" s="929"/>
      <c r="O191" s="971"/>
      <c r="P191" s="972"/>
      <c r="Q191" s="935"/>
      <c r="R191" s="935"/>
      <c r="S191" s="935"/>
      <c r="T191" s="935"/>
      <c r="U191" s="935"/>
      <c r="V191" s="935"/>
      <c r="W191" s="972"/>
      <c r="X191" s="943"/>
      <c r="Y191" s="943"/>
      <c r="Z191" s="943"/>
      <c r="AA191" s="1038"/>
      <c r="AB191" s="943"/>
      <c r="AC191" s="943"/>
      <c r="AD191" s="943"/>
      <c r="AE191" s="943"/>
      <c r="AF191" s="943"/>
      <c r="AG191" s="943"/>
      <c r="AH191" s="972"/>
      <c r="AI191" s="945"/>
      <c r="AJ191" s="945"/>
      <c r="AK191" s="945"/>
      <c r="AL191" s="945"/>
      <c r="AM191" s="979"/>
      <c r="AN191" s="945"/>
      <c r="AO191" s="979"/>
      <c r="AP191" s="945"/>
      <c r="AQ191" s="945"/>
      <c r="AR191" s="979"/>
      <c r="AS191" s="945"/>
      <c r="AT191" s="979"/>
      <c r="AU191" s="945"/>
      <c r="AV191" s="945"/>
      <c r="AW191" s="945"/>
      <c r="AX191" s="972"/>
      <c r="AY191" s="954"/>
      <c r="AZ191" s="954"/>
      <c r="BA191" s="954"/>
      <c r="BB191" s="954"/>
      <c r="BC191" s="984"/>
      <c r="BD191" s="972"/>
      <c r="BE191" s="958"/>
      <c r="BF191" s="958"/>
      <c r="BG191" s="958"/>
      <c r="BH191" s="1026"/>
      <c r="BI191" s="958"/>
      <c r="BJ191" s="958"/>
      <c r="BK191" s="958"/>
      <c r="BL191" s="972"/>
      <c r="BM191" s="960"/>
      <c r="BN191" s="989"/>
      <c r="BO191" s="960"/>
      <c r="BP191" s="989"/>
      <c r="BQ191" s="960"/>
      <c r="BR191" s="960"/>
      <c r="BS191" s="989"/>
      <c r="BT191" s="960"/>
      <c r="BU191" s="960"/>
      <c r="BV191" s="972"/>
      <c r="BW191" s="966"/>
      <c r="BX191" s="966"/>
      <c r="BY191" s="991"/>
      <c r="BZ191" s="991"/>
      <c r="CA191" s="991"/>
      <c r="CB191" s="966"/>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6"/>
      <c r="B192" s="106" t="s">
        <v>1432</v>
      </c>
      <c r="C192" s="107" t="s">
        <v>1432</v>
      </c>
      <c r="D192" s="108" t="s">
        <v>1432</v>
      </c>
      <c r="E192" s="109" t="s">
        <v>1432</v>
      </c>
      <c r="F192" s="110" t="s">
        <v>1432</v>
      </c>
      <c r="G192" s="106" t="s">
        <v>1432</v>
      </c>
      <c r="H192" s="929"/>
      <c r="I192" s="929"/>
      <c r="J192" s="929"/>
      <c r="K192" s="929"/>
      <c r="L192" s="929"/>
      <c r="M192" s="971"/>
      <c r="N192" s="929"/>
      <c r="O192" s="971"/>
      <c r="P192" s="972"/>
      <c r="Q192" s="935"/>
      <c r="R192" s="935"/>
      <c r="S192" s="935"/>
      <c r="T192" s="935"/>
      <c r="U192" s="935"/>
      <c r="V192" s="935"/>
      <c r="W192" s="972"/>
      <c r="X192" s="943"/>
      <c r="Y192" s="943"/>
      <c r="Z192" s="943"/>
      <c r="AA192" s="1038"/>
      <c r="AB192" s="943"/>
      <c r="AC192" s="943"/>
      <c r="AD192" s="943"/>
      <c r="AE192" s="943"/>
      <c r="AF192" s="943"/>
      <c r="AG192" s="943"/>
      <c r="AH192" s="972"/>
      <c r="AI192" s="945"/>
      <c r="AJ192" s="945"/>
      <c r="AK192" s="945"/>
      <c r="AL192" s="945"/>
      <c r="AM192" s="979"/>
      <c r="AN192" s="945"/>
      <c r="AO192" s="979"/>
      <c r="AP192" s="945"/>
      <c r="AQ192" s="945"/>
      <c r="AR192" s="979"/>
      <c r="AS192" s="945"/>
      <c r="AT192" s="979"/>
      <c r="AU192" s="945"/>
      <c r="AV192" s="945"/>
      <c r="AW192" s="945"/>
      <c r="AX192" s="972"/>
      <c r="AY192" s="954"/>
      <c r="AZ192" s="954"/>
      <c r="BA192" s="954"/>
      <c r="BB192" s="954"/>
      <c r="BC192" s="984"/>
      <c r="BD192" s="972"/>
      <c r="BE192" s="958"/>
      <c r="BF192" s="958"/>
      <c r="BG192" s="958"/>
      <c r="BH192" s="1026"/>
      <c r="BI192" s="958"/>
      <c r="BJ192" s="958"/>
      <c r="BK192" s="958"/>
      <c r="BL192" s="972"/>
      <c r="BM192" s="960"/>
      <c r="BN192" s="989"/>
      <c r="BO192" s="960"/>
      <c r="BP192" s="989"/>
      <c r="BQ192" s="960"/>
      <c r="BR192" s="960"/>
      <c r="BS192" s="989"/>
      <c r="BT192" s="960"/>
      <c r="BU192" s="960"/>
      <c r="BV192" s="972"/>
      <c r="BW192" s="966"/>
      <c r="BX192" s="966"/>
      <c r="BY192" s="991"/>
      <c r="BZ192" s="991"/>
      <c r="CA192" s="991"/>
      <c r="CB192" s="966"/>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1"/>
      <c r="B193" s="83" t="s">
        <v>1432</v>
      </c>
      <c r="C193" s="84" t="s">
        <v>1432</v>
      </c>
      <c r="D193" s="85" t="s">
        <v>1432</v>
      </c>
      <c r="E193" s="86" t="s">
        <v>1432</v>
      </c>
      <c r="F193" s="87" t="s">
        <v>1432</v>
      </c>
      <c r="G193" s="83" t="s">
        <v>1432</v>
      </c>
      <c r="H193" s="929"/>
      <c r="I193" s="929"/>
      <c r="J193" s="929"/>
      <c r="K193" s="929"/>
      <c r="L193" s="929"/>
      <c r="M193" s="971"/>
      <c r="N193" s="929"/>
      <c r="O193" s="971"/>
      <c r="P193" s="972"/>
      <c r="Q193" s="935"/>
      <c r="R193" s="935"/>
      <c r="S193" s="935"/>
      <c r="T193" s="935"/>
      <c r="U193" s="935"/>
      <c r="V193" s="935"/>
      <c r="W193" s="972"/>
      <c r="X193" s="943"/>
      <c r="Y193" s="943"/>
      <c r="Z193" s="943"/>
      <c r="AA193" s="1038"/>
      <c r="AB193" s="943"/>
      <c r="AC193" s="943"/>
      <c r="AD193" s="943"/>
      <c r="AE193" s="943"/>
      <c r="AF193" s="943"/>
      <c r="AG193" s="943"/>
      <c r="AH193" s="972"/>
      <c r="AI193" s="945"/>
      <c r="AJ193" s="945"/>
      <c r="AK193" s="945"/>
      <c r="AL193" s="945"/>
      <c r="AM193" s="979"/>
      <c r="AN193" s="945"/>
      <c r="AO193" s="979"/>
      <c r="AP193" s="945"/>
      <c r="AQ193" s="945"/>
      <c r="AR193" s="979"/>
      <c r="AS193" s="945"/>
      <c r="AT193" s="979"/>
      <c r="AU193" s="945"/>
      <c r="AV193" s="945"/>
      <c r="AW193" s="945"/>
      <c r="AX193" s="972"/>
      <c r="AY193" s="954"/>
      <c r="AZ193" s="954"/>
      <c r="BA193" s="954"/>
      <c r="BB193" s="954"/>
      <c r="BC193" s="984"/>
      <c r="BD193" s="972"/>
      <c r="BE193" s="958"/>
      <c r="BF193" s="958"/>
      <c r="BG193" s="958"/>
      <c r="BH193" s="1026"/>
      <c r="BI193" s="958"/>
      <c r="BJ193" s="958"/>
      <c r="BK193" s="958"/>
      <c r="BL193" s="972"/>
      <c r="BM193" s="960"/>
      <c r="BN193" s="989"/>
      <c r="BO193" s="960"/>
      <c r="BP193" s="989"/>
      <c r="BQ193" s="960"/>
      <c r="BR193" s="960"/>
      <c r="BS193" s="989"/>
      <c r="BT193" s="960"/>
      <c r="BU193" s="960"/>
      <c r="BV193" s="972"/>
      <c r="BW193" s="966"/>
      <c r="BX193" s="966"/>
      <c r="BY193" s="991"/>
      <c r="BZ193" s="991"/>
      <c r="CA193" s="991"/>
      <c r="CB193" s="966"/>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6"/>
      <c r="B194" s="106" t="s">
        <v>1432</v>
      </c>
      <c r="C194" s="107" t="s">
        <v>1432</v>
      </c>
      <c r="D194" s="108" t="s">
        <v>1432</v>
      </c>
      <c r="E194" s="109" t="s">
        <v>1432</v>
      </c>
      <c r="F194" s="110" t="s">
        <v>1432</v>
      </c>
      <c r="G194" s="106" t="s">
        <v>1432</v>
      </c>
      <c r="H194" s="929"/>
      <c r="I194" s="929"/>
      <c r="J194" s="929"/>
      <c r="K194" s="929"/>
      <c r="L194" s="929"/>
      <c r="M194" s="971"/>
      <c r="N194" s="929"/>
      <c r="O194" s="971"/>
      <c r="P194" s="972"/>
      <c r="Q194" s="935"/>
      <c r="R194" s="935"/>
      <c r="S194" s="935"/>
      <c r="T194" s="935"/>
      <c r="U194" s="935"/>
      <c r="V194" s="935"/>
      <c r="W194" s="972"/>
      <c r="X194" s="943"/>
      <c r="Y194" s="943"/>
      <c r="Z194" s="943"/>
      <c r="AA194" s="1038"/>
      <c r="AB194" s="943"/>
      <c r="AC194" s="943"/>
      <c r="AD194" s="943"/>
      <c r="AE194" s="943"/>
      <c r="AF194" s="943"/>
      <c r="AG194" s="943"/>
      <c r="AH194" s="972"/>
      <c r="AI194" s="945"/>
      <c r="AJ194" s="945"/>
      <c r="AK194" s="945"/>
      <c r="AL194" s="945"/>
      <c r="AM194" s="979"/>
      <c r="AN194" s="945"/>
      <c r="AO194" s="979"/>
      <c r="AP194" s="945"/>
      <c r="AQ194" s="945"/>
      <c r="AR194" s="979"/>
      <c r="AS194" s="945"/>
      <c r="AT194" s="979"/>
      <c r="AU194" s="945"/>
      <c r="AV194" s="945"/>
      <c r="AW194" s="945"/>
      <c r="AX194" s="972"/>
      <c r="AY194" s="954"/>
      <c r="AZ194" s="954"/>
      <c r="BA194" s="954"/>
      <c r="BB194" s="954"/>
      <c r="BC194" s="984"/>
      <c r="BD194" s="972"/>
      <c r="BE194" s="958"/>
      <c r="BF194" s="958"/>
      <c r="BG194" s="958"/>
      <c r="BH194" s="1026"/>
      <c r="BI194" s="958"/>
      <c r="BJ194" s="958"/>
      <c r="BK194" s="958"/>
      <c r="BL194" s="972"/>
      <c r="BM194" s="960"/>
      <c r="BN194" s="989"/>
      <c r="BO194" s="960"/>
      <c r="BP194" s="989"/>
      <c r="BQ194" s="960"/>
      <c r="BR194" s="960"/>
      <c r="BS194" s="989"/>
      <c r="BT194" s="960"/>
      <c r="BU194" s="960"/>
      <c r="BV194" s="972"/>
      <c r="BW194" s="966"/>
      <c r="BX194" s="966"/>
      <c r="BY194" s="991"/>
      <c r="BZ194" s="991"/>
      <c r="CA194" s="991"/>
      <c r="CB194" s="966"/>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1"/>
      <c r="B195" s="83" t="s">
        <v>1432</v>
      </c>
      <c r="C195" s="84" t="s">
        <v>1432</v>
      </c>
      <c r="D195" s="85" t="s">
        <v>1432</v>
      </c>
      <c r="E195" s="86" t="s">
        <v>1432</v>
      </c>
      <c r="F195" s="87" t="s">
        <v>1432</v>
      </c>
      <c r="G195" s="83" t="s">
        <v>1432</v>
      </c>
      <c r="H195" s="929"/>
      <c r="I195" s="929"/>
      <c r="J195" s="929"/>
      <c r="K195" s="929"/>
      <c r="L195" s="929"/>
      <c r="M195" s="971"/>
      <c r="N195" s="929"/>
      <c r="O195" s="971"/>
      <c r="P195" s="972"/>
      <c r="Q195" s="935"/>
      <c r="R195" s="935"/>
      <c r="S195" s="935"/>
      <c r="T195" s="935"/>
      <c r="U195" s="935"/>
      <c r="V195" s="935"/>
      <c r="W195" s="972"/>
      <c r="X195" s="943"/>
      <c r="Y195" s="943"/>
      <c r="Z195" s="943"/>
      <c r="AA195" s="1038"/>
      <c r="AB195" s="943"/>
      <c r="AC195" s="943"/>
      <c r="AD195" s="943"/>
      <c r="AE195" s="943"/>
      <c r="AF195" s="943"/>
      <c r="AG195" s="943"/>
      <c r="AH195" s="972"/>
      <c r="AI195" s="945"/>
      <c r="AJ195" s="945"/>
      <c r="AK195" s="945"/>
      <c r="AL195" s="945"/>
      <c r="AM195" s="979"/>
      <c r="AN195" s="945"/>
      <c r="AO195" s="979"/>
      <c r="AP195" s="945"/>
      <c r="AQ195" s="945"/>
      <c r="AR195" s="979"/>
      <c r="AS195" s="945"/>
      <c r="AT195" s="979"/>
      <c r="AU195" s="945"/>
      <c r="AV195" s="945"/>
      <c r="AW195" s="945"/>
      <c r="AX195" s="972"/>
      <c r="AY195" s="954"/>
      <c r="AZ195" s="954"/>
      <c r="BA195" s="954"/>
      <c r="BB195" s="954"/>
      <c r="BC195" s="984"/>
      <c r="BD195" s="972"/>
      <c r="BE195" s="958"/>
      <c r="BF195" s="958"/>
      <c r="BG195" s="958"/>
      <c r="BH195" s="1026"/>
      <c r="BI195" s="958"/>
      <c r="BJ195" s="958"/>
      <c r="BK195" s="958"/>
      <c r="BL195" s="972"/>
      <c r="BM195" s="960"/>
      <c r="BN195" s="989"/>
      <c r="BO195" s="960"/>
      <c r="BP195" s="989"/>
      <c r="BQ195" s="960"/>
      <c r="BR195" s="960"/>
      <c r="BS195" s="989"/>
      <c r="BT195" s="960"/>
      <c r="BU195" s="960"/>
      <c r="BV195" s="972"/>
      <c r="BW195" s="966"/>
      <c r="BX195" s="966"/>
      <c r="BY195" s="991"/>
      <c r="BZ195" s="991"/>
      <c r="CA195" s="991"/>
      <c r="CB195" s="966"/>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6"/>
      <c r="B196" s="106" t="s">
        <v>1432</v>
      </c>
      <c r="C196" s="107" t="s">
        <v>1432</v>
      </c>
      <c r="D196" s="108" t="s">
        <v>1432</v>
      </c>
      <c r="E196" s="109" t="s">
        <v>1432</v>
      </c>
      <c r="F196" s="110" t="s">
        <v>1432</v>
      </c>
      <c r="G196" s="106" t="s">
        <v>1432</v>
      </c>
      <c r="H196" s="929"/>
      <c r="I196" s="929"/>
      <c r="J196" s="929"/>
      <c r="K196" s="929"/>
      <c r="L196" s="929"/>
      <c r="M196" s="971"/>
      <c r="N196" s="929"/>
      <c r="O196" s="971"/>
      <c r="P196" s="972"/>
      <c r="Q196" s="935"/>
      <c r="R196" s="935"/>
      <c r="S196" s="935"/>
      <c r="T196" s="935"/>
      <c r="U196" s="935"/>
      <c r="V196" s="935"/>
      <c r="W196" s="972"/>
      <c r="X196" s="943"/>
      <c r="Y196" s="943"/>
      <c r="Z196" s="943"/>
      <c r="AA196" s="1038"/>
      <c r="AB196" s="943"/>
      <c r="AC196" s="943"/>
      <c r="AD196" s="943"/>
      <c r="AE196" s="943"/>
      <c r="AF196" s="943"/>
      <c r="AG196" s="943"/>
      <c r="AH196" s="972"/>
      <c r="AI196" s="945"/>
      <c r="AJ196" s="945"/>
      <c r="AK196" s="945"/>
      <c r="AL196" s="945"/>
      <c r="AM196" s="979"/>
      <c r="AN196" s="945"/>
      <c r="AO196" s="979"/>
      <c r="AP196" s="945"/>
      <c r="AQ196" s="945"/>
      <c r="AR196" s="979"/>
      <c r="AS196" s="945"/>
      <c r="AT196" s="979"/>
      <c r="AU196" s="945"/>
      <c r="AV196" s="945"/>
      <c r="AW196" s="945"/>
      <c r="AX196" s="972"/>
      <c r="AY196" s="954"/>
      <c r="AZ196" s="954"/>
      <c r="BA196" s="954"/>
      <c r="BB196" s="954"/>
      <c r="BC196" s="984"/>
      <c r="BD196" s="972"/>
      <c r="BE196" s="958"/>
      <c r="BF196" s="958"/>
      <c r="BG196" s="958"/>
      <c r="BH196" s="1026"/>
      <c r="BI196" s="958"/>
      <c r="BJ196" s="958"/>
      <c r="BK196" s="958"/>
      <c r="BL196" s="972"/>
      <c r="BM196" s="960"/>
      <c r="BN196" s="989"/>
      <c r="BO196" s="960"/>
      <c r="BP196" s="989"/>
      <c r="BQ196" s="960"/>
      <c r="BR196" s="960"/>
      <c r="BS196" s="989"/>
      <c r="BT196" s="960"/>
      <c r="BU196" s="960"/>
      <c r="BV196" s="972"/>
      <c r="BW196" s="966"/>
      <c r="BX196" s="966"/>
      <c r="BY196" s="991"/>
      <c r="BZ196" s="991"/>
      <c r="CA196" s="991"/>
      <c r="CB196" s="966"/>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1"/>
      <c r="B197" s="83" t="s">
        <v>1432</v>
      </c>
      <c r="C197" s="84" t="s">
        <v>1432</v>
      </c>
      <c r="D197" s="85" t="s">
        <v>1432</v>
      </c>
      <c r="E197" s="86" t="s">
        <v>1432</v>
      </c>
      <c r="F197" s="87" t="s">
        <v>1432</v>
      </c>
      <c r="G197" s="83" t="s">
        <v>1432</v>
      </c>
      <c r="H197" s="929"/>
      <c r="I197" s="929"/>
      <c r="J197" s="929"/>
      <c r="K197" s="929"/>
      <c r="L197" s="929"/>
      <c r="M197" s="971"/>
      <c r="N197" s="929"/>
      <c r="O197" s="971"/>
      <c r="P197" s="972"/>
      <c r="Q197" s="935"/>
      <c r="R197" s="935"/>
      <c r="S197" s="935"/>
      <c r="T197" s="935"/>
      <c r="U197" s="935"/>
      <c r="V197" s="935"/>
      <c r="W197" s="972"/>
      <c r="X197" s="943"/>
      <c r="Y197" s="943"/>
      <c r="Z197" s="943"/>
      <c r="AA197" s="1038"/>
      <c r="AB197" s="943"/>
      <c r="AC197" s="943"/>
      <c r="AD197" s="943"/>
      <c r="AE197" s="943"/>
      <c r="AF197" s="943"/>
      <c r="AG197" s="943"/>
      <c r="AH197" s="972"/>
      <c r="AI197" s="945"/>
      <c r="AJ197" s="945"/>
      <c r="AK197" s="945"/>
      <c r="AL197" s="945"/>
      <c r="AM197" s="979"/>
      <c r="AN197" s="945"/>
      <c r="AO197" s="979"/>
      <c r="AP197" s="945"/>
      <c r="AQ197" s="945"/>
      <c r="AR197" s="979"/>
      <c r="AS197" s="945"/>
      <c r="AT197" s="979"/>
      <c r="AU197" s="945"/>
      <c r="AV197" s="945"/>
      <c r="AW197" s="945"/>
      <c r="AX197" s="972"/>
      <c r="AY197" s="954"/>
      <c r="AZ197" s="954"/>
      <c r="BA197" s="954"/>
      <c r="BB197" s="954"/>
      <c r="BC197" s="984"/>
      <c r="BD197" s="972"/>
      <c r="BE197" s="958"/>
      <c r="BF197" s="958"/>
      <c r="BG197" s="958"/>
      <c r="BH197" s="1026"/>
      <c r="BI197" s="958"/>
      <c r="BJ197" s="958"/>
      <c r="BK197" s="958"/>
      <c r="BL197" s="972"/>
      <c r="BM197" s="960"/>
      <c r="BN197" s="989"/>
      <c r="BO197" s="960"/>
      <c r="BP197" s="989"/>
      <c r="BQ197" s="960"/>
      <c r="BR197" s="960"/>
      <c r="BS197" s="989"/>
      <c r="BT197" s="960"/>
      <c r="BU197" s="960"/>
      <c r="BV197" s="972"/>
      <c r="BW197" s="966"/>
      <c r="BX197" s="966"/>
      <c r="BY197" s="991"/>
      <c r="BZ197" s="991"/>
      <c r="CA197" s="991"/>
      <c r="CB197" s="966"/>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6"/>
      <c r="B198" s="106" t="s">
        <v>1432</v>
      </c>
      <c r="C198" s="107" t="s">
        <v>1432</v>
      </c>
      <c r="D198" s="108" t="s">
        <v>1432</v>
      </c>
      <c r="E198" s="109" t="s">
        <v>1432</v>
      </c>
      <c r="F198" s="110" t="s">
        <v>1432</v>
      </c>
      <c r="G198" s="106" t="s">
        <v>1432</v>
      </c>
      <c r="H198" s="929"/>
      <c r="I198" s="929"/>
      <c r="J198" s="929"/>
      <c r="K198" s="929"/>
      <c r="L198" s="929"/>
      <c r="M198" s="971"/>
      <c r="N198" s="929"/>
      <c r="O198" s="971"/>
      <c r="P198" s="972"/>
      <c r="Q198" s="935"/>
      <c r="R198" s="935"/>
      <c r="S198" s="935"/>
      <c r="T198" s="935"/>
      <c r="U198" s="935"/>
      <c r="V198" s="935"/>
      <c r="W198" s="972"/>
      <c r="X198" s="943"/>
      <c r="Y198" s="943"/>
      <c r="Z198" s="943"/>
      <c r="AA198" s="1038"/>
      <c r="AB198" s="943"/>
      <c r="AC198" s="943"/>
      <c r="AD198" s="943"/>
      <c r="AE198" s="943"/>
      <c r="AF198" s="943"/>
      <c r="AG198" s="943"/>
      <c r="AH198" s="972"/>
      <c r="AI198" s="945"/>
      <c r="AJ198" s="945"/>
      <c r="AK198" s="945"/>
      <c r="AL198" s="945"/>
      <c r="AM198" s="979"/>
      <c r="AN198" s="945"/>
      <c r="AO198" s="979"/>
      <c r="AP198" s="945"/>
      <c r="AQ198" s="945"/>
      <c r="AR198" s="979"/>
      <c r="AS198" s="945"/>
      <c r="AT198" s="979"/>
      <c r="AU198" s="945"/>
      <c r="AV198" s="945"/>
      <c r="AW198" s="945"/>
      <c r="AX198" s="972"/>
      <c r="AY198" s="954"/>
      <c r="AZ198" s="954"/>
      <c r="BA198" s="954"/>
      <c r="BB198" s="954"/>
      <c r="BC198" s="984"/>
      <c r="BD198" s="972"/>
      <c r="BE198" s="958"/>
      <c r="BF198" s="958"/>
      <c r="BG198" s="958"/>
      <c r="BH198" s="1026"/>
      <c r="BI198" s="958"/>
      <c r="BJ198" s="958"/>
      <c r="BK198" s="958"/>
      <c r="BL198" s="972"/>
      <c r="BM198" s="960"/>
      <c r="BN198" s="989"/>
      <c r="BO198" s="960"/>
      <c r="BP198" s="989"/>
      <c r="BQ198" s="960"/>
      <c r="BR198" s="960"/>
      <c r="BS198" s="989"/>
      <c r="BT198" s="960"/>
      <c r="BU198" s="960"/>
      <c r="BV198" s="972"/>
      <c r="BW198" s="966"/>
      <c r="BX198" s="966"/>
      <c r="BY198" s="991"/>
      <c r="BZ198" s="991"/>
      <c r="CA198" s="991"/>
      <c r="CB198" s="966"/>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1"/>
      <c r="B199" s="83" t="s">
        <v>1432</v>
      </c>
      <c r="C199" s="84" t="s">
        <v>1432</v>
      </c>
      <c r="D199" s="85" t="s">
        <v>1432</v>
      </c>
      <c r="E199" s="86" t="s">
        <v>1432</v>
      </c>
      <c r="F199" s="87" t="s">
        <v>1432</v>
      </c>
      <c r="G199" s="83" t="s">
        <v>1432</v>
      </c>
      <c r="H199" s="929"/>
      <c r="I199" s="929"/>
      <c r="J199" s="929"/>
      <c r="K199" s="929"/>
      <c r="L199" s="929"/>
      <c r="M199" s="971"/>
      <c r="N199" s="929"/>
      <c r="O199" s="971"/>
      <c r="P199" s="972"/>
      <c r="Q199" s="935"/>
      <c r="R199" s="935"/>
      <c r="S199" s="935"/>
      <c r="T199" s="935"/>
      <c r="U199" s="935"/>
      <c r="V199" s="935"/>
      <c r="W199" s="972"/>
      <c r="X199" s="943"/>
      <c r="Y199" s="943"/>
      <c r="Z199" s="943"/>
      <c r="AA199" s="1038"/>
      <c r="AB199" s="943"/>
      <c r="AC199" s="943"/>
      <c r="AD199" s="943"/>
      <c r="AE199" s="943"/>
      <c r="AF199" s="943"/>
      <c r="AG199" s="943"/>
      <c r="AH199" s="972"/>
      <c r="AI199" s="945"/>
      <c r="AJ199" s="945"/>
      <c r="AK199" s="945"/>
      <c r="AL199" s="945"/>
      <c r="AM199" s="979"/>
      <c r="AN199" s="945"/>
      <c r="AO199" s="979"/>
      <c r="AP199" s="945"/>
      <c r="AQ199" s="945"/>
      <c r="AR199" s="979"/>
      <c r="AS199" s="945"/>
      <c r="AT199" s="979"/>
      <c r="AU199" s="945"/>
      <c r="AV199" s="945"/>
      <c r="AW199" s="945"/>
      <c r="AX199" s="972"/>
      <c r="AY199" s="954"/>
      <c r="AZ199" s="954"/>
      <c r="BA199" s="954"/>
      <c r="BB199" s="954"/>
      <c r="BC199" s="984"/>
      <c r="BD199" s="972"/>
      <c r="BE199" s="958"/>
      <c r="BF199" s="958"/>
      <c r="BG199" s="958"/>
      <c r="BH199" s="1026"/>
      <c r="BI199" s="958"/>
      <c r="BJ199" s="958"/>
      <c r="BK199" s="958"/>
      <c r="BL199" s="972"/>
      <c r="BM199" s="960"/>
      <c r="BN199" s="989"/>
      <c r="BO199" s="960"/>
      <c r="BP199" s="989"/>
      <c r="BQ199" s="960"/>
      <c r="BR199" s="960"/>
      <c r="BS199" s="989"/>
      <c r="BT199" s="960"/>
      <c r="BU199" s="960"/>
      <c r="BV199" s="972"/>
      <c r="BW199" s="966"/>
      <c r="BX199" s="966"/>
      <c r="BY199" s="991"/>
      <c r="BZ199" s="991"/>
      <c r="CA199" s="991"/>
      <c r="CB199" s="966"/>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6"/>
      <c r="B200" s="106" t="s">
        <v>1432</v>
      </c>
      <c r="C200" s="107" t="s">
        <v>1432</v>
      </c>
      <c r="D200" s="108" t="s">
        <v>1432</v>
      </c>
      <c r="E200" s="109" t="s">
        <v>1432</v>
      </c>
      <c r="F200" s="110" t="s">
        <v>1432</v>
      </c>
      <c r="G200" s="106" t="s">
        <v>1432</v>
      </c>
      <c r="H200" s="929"/>
      <c r="I200" s="929"/>
      <c r="J200" s="929"/>
      <c r="K200" s="929"/>
      <c r="L200" s="929"/>
      <c r="M200" s="971"/>
      <c r="N200" s="929"/>
      <c r="O200" s="971"/>
      <c r="P200" s="972"/>
      <c r="Q200" s="935"/>
      <c r="R200" s="935"/>
      <c r="S200" s="935"/>
      <c r="T200" s="935"/>
      <c r="U200" s="935"/>
      <c r="V200" s="935"/>
      <c r="W200" s="972"/>
      <c r="X200" s="943"/>
      <c r="Y200" s="943"/>
      <c r="Z200" s="943"/>
      <c r="AA200" s="1038"/>
      <c r="AB200" s="943"/>
      <c r="AC200" s="943"/>
      <c r="AD200" s="943"/>
      <c r="AE200" s="943"/>
      <c r="AF200" s="943"/>
      <c r="AG200" s="943"/>
      <c r="AH200" s="972"/>
      <c r="AI200" s="945"/>
      <c r="AJ200" s="945"/>
      <c r="AK200" s="945"/>
      <c r="AL200" s="945"/>
      <c r="AM200" s="979"/>
      <c r="AN200" s="945"/>
      <c r="AO200" s="979"/>
      <c r="AP200" s="945"/>
      <c r="AQ200" s="945"/>
      <c r="AR200" s="979"/>
      <c r="AS200" s="945"/>
      <c r="AT200" s="979"/>
      <c r="AU200" s="945"/>
      <c r="AV200" s="945"/>
      <c r="AW200" s="945"/>
      <c r="AX200" s="972"/>
      <c r="AY200" s="954"/>
      <c r="AZ200" s="954"/>
      <c r="BA200" s="954"/>
      <c r="BB200" s="954"/>
      <c r="BC200" s="984"/>
      <c r="BD200" s="972"/>
      <c r="BE200" s="958"/>
      <c r="BF200" s="958"/>
      <c r="BG200" s="958"/>
      <c r="BH200" s="1026"/>
      <c r="BI200" s="958"/>
      <c r="BJ200" s="958"/>
      <c r="BK200" s="958"/>
      <c r="BL200" s="972"/>
      <c r="BM200" s="960"/>
      <c r="BN200" s="989"/>
      <c r="BO200" s="960"/>
      <c r="BP200" s="989"/>
      <c r="BQ200" s="960"/>
      <c r="BR200" s="960"/>
      <c r="BS200" s="989"/>
      <c r="BT200" s="960"/>
      <c r="BU200" s="960"/>
      <c r="BV200" s="972"/>
      <c r="BW200" s="966"/>
      <c r="BX200" s="966"/>
      <c r="BY200" s="991"/>
      <c r="BZ200" s="991"/>
      <c r="CA200" s="991"/>
      <c r="CB200" s="966"/>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1"/>
      <c r="B201" s="83" t="s">
        <v>1432</v>
      </c>
      <c r="C201" s="84" t="s">
        <v>1432</v>
      </c>
      <c r="D201" s="85" t="s">
        <v>1432</v>
      </c>
      <c r="E201" s="86" t="s">
        <v>1432</v>
      </c>
      <c r="F201" s="87" t="s">
        <v>1432</v>
      </c>
      <c r="G201" s="83" t="s">
        <v>1432</v>
      </c>
      <c r="H201" s="929"/>
      <c r="I201" s="929"/>
      <c r="J201" s="929"/>
      <c r="K201" s="929"/>
      <c r="L201" s="929"/>
      <c r="M201" s="971"/>
      <c r="N201" s="929"/>
      <c r="O201" s="971"/>
      <c r="P201" s="972"/>
      <c r="Q201" s="935"/>
      <c r="R201" s="935"/>
      <c r="S201" s="935"/>
      <c r="T201" s="935"/>
      <c r="U201" s="935"/>
      <c r="V201" s="935"/>
      <c r="W201" s="972"/>
      <c r="X201" s="943"/>
      <c r="Y201" s="943"/>
      <c r="Z201" s="943"/>
      <c r="AA201" s="1038"/>
      <c r="AB201" s="943"/>
      <c r="AC201" s="943"/>
      <c r="AD201" s="943"/>
      <c r="AE201" s="943"/>
      <c r="AF201" s="943"/>
      <c r="AG201" s="943"/>
      <c r="AH201" s="972"/>
      <c r="AI201" s="945"/>
      <c r="AJ201" s="945"/>
      <c r="AK201" s="945"/>
      <c r="AL201" s="945"/>
      <c r="AM201" s="979"/>
      <c r="AN201" s="945"/>
      <c r="AO201" s="979"/>
      <c r="AP201" s="945"/>
      <c r="AQ201" s="945"/>
      <c r="AR201" s="979"/>
      <c r="AS201" s="945"/>
      <c r="AT201" s="979"/>
      <c r="AU201" s="945"/>
      <c r="AV201" s="945"/>
      <c r="AW201" s="945"/>
      <c r="AX201" s="972"/>
      <c r="AY201" s="954"/>
      <c r="AZ201" s="954"/>
      <c r="BA201" s="954"/>
      <c r="BB201" s="954"/>
      <c r="BC201" s="984"/>
      <c r="BD201" s="972"/>
      <c r="BE201" s="958"/>
      <c r="BF201" s="958"/>
      <c r="BG201" s="958"/>
      <c r="BH201" s="1026"/>
      <c r="BI201" s="958"/>
      <c r="BJ201" s="958"/>
      <c r="BK201" s="958"/>
      <c r="BL201" s="972"/>
      <c r="BM201" s="960"/>
      <c r="BN201" s="989"/>
      <c r="BO201" s="960"/>
      <c r="BP201" s="989"/>
      <c r="BQ201" s="960"/>
      <c r="BR201" s="960"/>
      <c r="BS201" s="989"/>
      <c r="BT201" s="960"/>
      <c r="BU201" s="960"/>
      <c r="BV201" s="972"/>
      <c r="BW201" s="966"/>
      <c r="BX201" s="966"/>
      <c r="BY201" s="991"/>
      <c r="BZ201" s="991"/>
      <c r="CA201" s="991"/>
      <c r="CB201" s="966"/>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6"/>
      <c r="B202" s="106" t="s">
        <v>1432</v>
      </c>
      <c r="C202" s="107" t="s">
        <v>1432</v>
      </c>
      <c r="D202" s="108" t="s">
        <v>1432</v>
      </c>
      <c r="E202" s="109" t="s">
        <v>1432</v>
      </c>
      <c r="F202" s="110" t="s">
        <v>1432</v>
      </c>
      <c r="G202" s="106" t="s">
        <v>1432</v>
      </c>
      <c r="H202" s="929"/>
      <c r="I202" s="929"/>
      <c r="J202" s="929"/>
      <c r="K202" s="929"/>
      <c r="L202" s="929"/>
      <c r="M202" s="971"/>
      <c r="N202" s="929"/>
      <c r="O202" s="971"/>
      <c r="P202" s="972"/>
      <c r="Q202" s="935"/>
      <c r="R202" s="935"/>
      <c r="S202" s="935"/>
      <c r="T202" s="935"/>
      <c r="U202" s="935"/>
      <c r="V202" s="935"/>
      <c r="W202" s="972"/>
      <c r="X202" s="943"/>
      <c r="Y202" s="943"/>
      <c r="Z202" s="943"/>
      <c r="AA202" s="1038"/>
      <c r="AB202" s="943"/>
      <c r="AC202" s="943"/>
      <c r="AD202" s="943"/>
      <c r="AE202" s="943"/>
      <c r="AF202" s="943"/>
      <c r="AG202" s="943"/>
      <c r="AH202" s="972"/>
      <c r="AI202" s="945"/>
      <c r="AJ202" s="945"/>
      <c r="AK202" s="945"/>
      <c r="AL202" s="945"/>
      <c r="AM202" s="979"/>
      <c r="AN202" s="945"/>
      <c r="AO202" s="979"/>
      <c r="AP202" s="945"/>
      <c r="AQ202" s="945"/>
      <c r="AR202" s="979"/>
      <c r="AS202" s="945"/>
      <c r="AT202" s="979"/>
      <c r="AU202" s="945"/>
      <c r="AV202" s="945"/>
      <c r="AW202" s="945"/>
      <c r="AX202" s="972"/>
      <c r="AY202" s="954"/>
      <c r="AZ202" s="954"/>
      <c r="BA202" s="954"/>
      <c r="BB202" s="954"/>
      <c r="BC202" s="984"/>
      <c r="BD202" s="972"/>
      <c r="BE202" s="958"/>
      <c r="BF202" s="958"/>
      <c r="BG202" s="958"/>
      <c r="BH202" s="1026"/>
      <c r="BI202" s="958"/>
      <c r="BJ202" s="958"/>
      <c r="BK202" s="958"/>
      <c r="BL202" s="972"/>
      <c r="BM202" s="960"/>
      <c r="BN202" s="989"/>
      <c r="BO202" s="960"/>
      <c r="BP202" s="989"/>
      <c r="BQ202" s="960"/>
      <c r="BR202" s="960"/>
      <c r="BS202" s="989"/>
      <c r="BT202" s="960"/>
      <c r="BU202" s="960"/>
      <c r="BV202" s="972"/>
      <c r="BW202" s="966"/>
      <c r="BX202" s="966"/>
      <c r="BY202" s="991"/>
      <c r="BZ202" s="991"/>
      <c r="CA202" s="991"/>
      <c r="CB202" s="966"/>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1"/>
      <c r="B203" s="83" t="s">
        <v>1432</v>
      </c>
      <c r="C203" s="84" t="s">
        <v>1432</v>
      </c>
      <c r="D203" s="85" t="s">
        <v>1432</v>
      </c>
      <c r="E203" s="86" t="s">
        <v>1432</v>
      </c>
      <c r="F203" s="87" t="s">
        <v>1432</v>
      </c>
      <c r="G203" s="83" t="s">
        <v>1432</v>
      </c>
      <c r="H203" s="929"/>
      <c r="I203" s="929"/>
      <c r="J203" s="929"/>
      <c r="K203" s="929"/>
      <c r="L203" s="929"/>
      <c r="M203" s="971"/>
      <c r="N203" s="929"/>
      <c r="O203" s="971"/>
      <c r="P203" s="972"/>
      <c r="Q203" s="935"/>
      <c r="R203" s="935"/>
      <c r="S203" s="935"/>
      <c r="T203" s="935"/>
      <c r="U203" s="935"/>
      <c r="V203" s="935"/>
      <c r="W203" s="972"/>
      <c r="X203" s="943"/>
      <c r="Y203" s="943"/>
      <c r="Z203" s="943"/>
      <c r="AA203" s="1038"/>
      <c r="AB203" s="943"/>
      <c r="AC203" s="943"/>
      <c r="AD203" s="943"/>
      <c r="AE203" s="943"/>
      <c r="AF203" s="943"/>
      <c r="AG203" s="943"/>
      <c r="AH203" s="972"/>
      <c r="AI203" s="945"/>
      <c r="AJ203" s="945"/>
      <c r="AK203" s="945"/>
      <c r="AL203" s="945"/>
      <c r="AM203" s="979"/>
      <c r="AN203" s="945"/>
      <c r="AO203" s="979"/>
      <c r="AP203" s="945"/>
      <c r="AQ203" s="945"/>
      <c r="AR203" s="979"/>
      <c r="AS203" s="945"/>
      <c r="AT203" s="979"/>
      <c r="AU203" s="945"/>
      <c r="AV203" s="945"/>
      <c r="AW203" s="945"/>
      <c r="AX203" s="972"/>
      <c r="AY203" s="954"/>
      <c r="AZ203" s="954"/>
      <c r="BA203" s="954"/>
      <c r="BB203" s="954"/>
      <c r="BC203" s="984"/>
      <c r="BD203" s="972"/>
      <c r="BE203" s="958"/>
      <c r="BF203" s="958"/>
      <c r="BG203" s="958"/>
      <c r="BH203" s="1026"/>
      <c r="BI203" s="958"/>
      <c r="BJ203" s="958"/>
      <c r="BK203" s="958"/>
      <c r="BL203" s="972"/>
      <c r="BM203" s="960"/>
      <c r="BN203" s="989"/>
      <c r="BO203" s="960"/>
      <c r="BP203" s="989"/>
      <c r="BQ203" s="960"/>
      <c r="BR203" s="960"/>
      <c r="BS203" s="989"/>
      <c r="BT203" s="960"/>
      <c r="BU203" s="960"/>
      <c r="BV203" s="972"/>
      <c r="BW203" s="966"/>
      <c r="BX203" s="966"/>
      <c r="BY203" s="991"/>
      <c r="BZ203" s="991"/>
      <c r="CA203" s="991"/>
      <c r="CB203" s="966"/>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6"/>
      <c r="B204" s="106" t="s">
        <v>1432</v>
      </c>
      <c r="C204" s="107" t="s">
        <v>1432</v>
      </c>
      <c r="D204" s="108" t="s">
        <v>1432</v>
      </c>
      <c r="E204" s="109" t="s">
        <v>1432</v>
      </c>
      <c r="F204" s="110" t="s">
        <v>1432</v>
      </c>
      <c r="G204" s="106" t="s">
        <v>1432</v>
      </c>
      <c r="H204" s="929"/>
      <c r="I204" s="929"/>
      <c r="J204" s="929"/>
      <c r="K204" s="929"/>
      <c r="L204" s="929"/>
      <c r="M204" s="971"/>
      <c r="N204" s="929"/>
      <c r="O204" s="971"/>
      <c r="P204" s="972"/>
      <c r="Q204" s="935"/>
      <c r="R204" s="935"/>
      <c r="S204" s="935"/>
      <c r="T204" s="935"/>
      <c r="U204" s="935"/>
      <c r="V204" s="935"/>
      <c r="W204" s="972"/>
      <c r="X204" s="943"/>
      <c r="Y204" s="943"/>
      <c r="Z204" s="943"/>
      <c r="AA204" s="1038"/>
      <c r="AB204" s="943"/>
      <c r="AC204" s="943"/>
      <c r="AD204" s="943"/>
      <c r="AE204" s="943"/>
      <c r="AF204" s="943"/>
      <c r="AG204" s="943"/>
      <c r="AH204" s="972"/>
      <c r="AI204" s="945"/>
      <c r="AJ204" s="945"/>
      <c r="AK204" s="945"/>
      <c r="AL204" s="945"/>
      <c r="AM204" s="979"/>
      <c r="AN204" s="945"/>
      <c r="AO204" s="979"/>
      <c r="AP204" s="945"/>
      <c r="AQ204" s="945"/>
      <c r="AR204" s="979"/>
      <c r="AS204" s="945"/>
      <c r="AT204" s="979"/>
      <c r="AU204" s="945"/>
      <c r="AV204" s="945"/>
      <c r="AW204" s="945"/>
      <c r="AX204" s="972"/>
      <c r="AY204" s="954"/>
      <c r="AZ204" s="954"/>
      <c r="BA204" s="954"/>
      <c r="BB204" s="954"/>
      <c r="BC204" s="984"/>
      <c r="BD204" s="972"/>
      <c r="BE204" s="958"/>
      <c r="BF204" s="958"/>
      <c r="BG204" s="958"/>
      <c r="BH204" s="1026"/>
      <c r="BI204" s="958"/>
      <c r="BJ204" s="958"/>
      <c r="BK204" s="958"/>
      <c r="BL204" s="972"/>
      <c r="BM204" s="960"/>
      <c r="BN204" s="989"/>
      <c r="BO204" s="960"/>
      <c r="BP204" s="989"/>
      <c r="BQ204" s="960"/>
      <c r="BR204" s="960"/>
      <c r="BS204" s="989"/>
      <c r="BT204" s="960"/>
      <c r="BU204" s="960"/>
      <c r="BV204" s="972"/>
      <c r="BW204" s="966"/>
      <c r="BX204" s="966"/>
      <c r="BY204" s="991"/>
      <c r="BZ204" s="991"/>
      <c r="CA204" s="991"/>
      <c r="CB204" s="966"/>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1"/>
      <c r="B205" s="83" t="s">
        <v>1432</v>
      </c>
      <c r="C205" s="84" t="s">
        <v>1432</v>
      </c>
      <c r="D205" s="85" t="s">
        <v>1432</v>
      </c>
      <c r="E205" s="86" t="s">
        <v>1432</v>
      </c>
      <c r="F205" s="87" t="s">
        <v>1432</v>
      </c>
      <c r="G205" s="83" t="s">
        <v>1432</v>
      </c>
      <c r="H205" s="929"/>
      <c r="I205" s="929"/>
      <c r="J205" s="929"/>
      <c r="K205" s="929"/>
      <c r="L205" s="929"/>
      <c r="M205" s="971"/>
      <c r="N205" s="929"/>
      <c r="O205" s="971"/>
      <c r="P205" s="972"/>
      <c r="Q205" s="935"/>
      <c r="R205" s="935"/>
      <c r="S205" s="935"/>
      <c r="T205" s="935"/>
      <c r="U205" s="935"/>
      <c r="V205" s="935"/>
      <c r="W205" s="972"/>
      <c r="X205" s="943"/>
      <c r="Y205" s="943"/>
      <c r="Z205" s="943"/>
      <c r="AA205" s="1038"/>
      <c r="AB205" s="943"/>
      <c r="AC205" s="943"/>
      <c r="AD205" s="943"/>
      <c r="AE205" s="943"/>
      <c r="AF205" s="943"/>
      <c r="AG205" s="943"/>
      <c r="AH205" s="972"/>
      <c r="AI205" s="945"/>
      <c r="AJ205" s="945"/>
      <c r="AK205" s="945"/>
      <c r="AL205" s="945"/>
      <c r="AM205" s="979"/>
      <c r="AN205" s="945"/>
      <c r="AO205" s="979"/>
      <c r="AP205" s="945"/>
      <c r="AQ205" s="945"/>
      <c r="AR205" s="979"/>
      <c r="AS205" s="945"/>
      <c r="AT205" s="979"/>
      <c r="AU205" s="945"/>
      <c r="AV205" s="945"/>
      <c r="AW205" s="945"/>
      <c r="AX205" s="972"/>
      <c r="AY205" s="954"/>
      <c r="AZ205" s="954"/>
      <c r="BA205" s="954"/>
      <c r="BB205" s="954"/>
      <c r="BC205" s="984"/>
      <c r="BD205" s="972"/>
      <c r="BE205" s="958"/>
      <c r="BF205" s="958"/>
      <c r="BG205" s="958"/>
      <c r="BH205" s="1026"/>
      <c r="BI205" s="958"/>
      <c r="BJ205" s="958"/>
      <c r="BK205" s="958"/>
      <c r="BL205" s="972"/>
      <c r="BM205" s="960"/>
      <c r="BN205" s="989"/>
      <c r="BO205" s="960"/>
      <c r="BP205" s="989"/>
      <c r="BQ205" s="960"/>
      <c r="BR205" s="960"/>
      <c r="BS205" s="989"/>
      <c r="BT205" s="960"/>
      <c r="BU205" s="960"/>
      <c r="BV205" s="972"/>
      <c r="BW205" s="966"/>
      <c r="BX205" s="966"/>
      <c r="BY205" s="991"/>
      <c r="BZ205" s="991"/>
      <c r="CA205" s="991"/>
      <c r="CB205" s="966"/>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6"/>
      <c r="B206" s="106" t="s">
        <v>1432</v>
      </c>
      <c r="C206" s="107" t="s">
        <v>1432</v>
      </c>
      <c r="D206" s="108" t="s">
        <v>1432</v>
      </c>
      <c r="E206" s="109" t="s">
        <v>1432</v>
      </c>
      <c r="F206" s="110" t="s">
        <v>1432</v>
      </c>
      <c r="G206" s="106" t="s">
        <v>1432</v>
      </c>
      <c r="H206" s="929"/>
      <c r="I206" s="929"/>
      <c r="J206" s="929"/>
      <c r="K206" s="929"/>
      <c r="L206" s="929"/>
      <c r="M206" s="971"/>
      <c r="N206" s="929"/>
      <c r="O206" s="971"/>
      <c r="P206" s="972"/>
      <c r="Q206" s="935"/>
      <c r="R206" s="935"/>
      <c r="S206" s="935"/>
      <c r="T206" s="935"/>
      <c r="U206" s="935"/>
      <c r="V206" s="935"/>
      <c r="W206" s="972"/>
      <c r="X206" s="943"/>
      <c r="Y206" s="943"/>
      <c r="Z206" s="943"/>
      <c r="AA206" s="1038"/>
      <c r="AB206" s="943"/>
      <c r="AC206" s="943"/>
      <c r="AD206" s="943"/>
      <c r="AE206" s="943"/>
      <c r="AF206" s="943"/>
      <c r="AG206" s="943"/>
      <c r="AH206" s="972"/>
      <c r="AI206" s="945"/>
      <c r="AJ206" s="945"/>
      <c r="AK206" s="945"/>
      <c r="AL206" s="945"/>
      <c r="AM206" s="979"/>
      <c r="AN206" s="945"/>
      <c r="AO206" s="979"/>
      <c r="AP206" s="945"/>
      <c r="AQ206" s="945"/>
      <c r="AR206" s="979"/>
      <c r="AS206" s="945"/>
      <c r="AT206" s="979"/>
      <c r="AU206" s="945"/>
      <c r="AV206" s="945"/>
      <c r="AW206" s="945"/>
      <c r="AX206" s="972"/>
      <c r="AY206" s="954"/>
      <c r="AZ206" s="954"/>
      <c r="BA206" s="954"/>
      <c r="BB206" s="954"/>
      <c r="BC206" s="984"/>
      <c r="BD206" s="972"/>
      <c r="BE206" s="958"/>
      <c r="BF206" s="958"/>
      <c r="BG206" s="958"/>
      <c r="BH206" s="1026"/>
      <c r="BI206" s="958"/>
      <c r="BJ206" s="958"/>
      <c r="BK206" s="958"/>
      <c r="BL206" s="972"/>
      <c r="BM206" s="960"/>
      <c r="BN206" s="989"/>
      <c r="BO206" s="960"/>
      <c r="BP206" s="989"/>
      <c r="BQ206" s="960"/>
      <c r="BR206" s="960"/>
      <c r="BS206" s="989"/>
      <c r="BT206" s="960"/>
      <c r="BU206" s="960"/>
      <c r="BV206" s="972"/>
      <c r="BW206" s="966"/>
      <c r="BX206" s="966"/>
      <c r="BY206" s="991"/>
      <c r="BZ206" s="991"/>
      <c r="CA206" s="991"/>
      <c r="CB206" s="966"/>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1"/>
      <c r="B207" s="83" t="s">
        <v>1432</v>
      </c>
      <c r="C207" s="84" t="s">
        <v>1432</v>
      </c>
      <c r="D207" s="85" t="s">
        <v>1432</v>
      </c>
      <c r="E207" s="86" t="s">
        <v>1432</v>
      </c>
      <c r="F207" s="87" t="s">
        <v>1432</v>
      </c>
      <c r="G207" s="83" t="s">
        <v>1432</v>
      </c>
      <c r="H207" s="929"/>
      <c r="I207" s="929"/>
      <c r="J207" s="929"/>
      <c r="K207" s="929"/>
      <c r="L207" s="929"/>
      <c r="M207" s="971"/>
      <c r="N207" s="929"/>
      <c r="O207" s="971"/>
      <c r="P207" s="972"/>
      <c r="Q207" s="935"/>
      <c r="R207" s="935"/>
      <c r="S207" s="935"/>
      <c r="T207" s="935"/>
      <c r="U207" s="935"/>
      <c r="V207" s="935"/>
      <c r="W207" s="972"/>
      <c r="X207" s="943"/>
      <c r="Y207" s="943"/>
      <c r="Z207" s="943"/>
      <c r="AA207" s="1038"/>
      <c r="AB207" s="943"/>
      <c r="AC207" s="943"/>
      <c r="AD207" s="943"/>
      <c r="AE207" s="943"/>
      <c r="AF207" s="943"/>
      <c r="AG207" s="943"/>
      <c r="AH207" s="972"/>
      <c r="AI207" s="945"/>
      <c r="AJ207" s="945"/>
      <c r="AK207" s="945"/>
      <c r="AL207" s="945"/>
      <c r="AM207" s="979"/>
      <c r="AN207" s="945"/>
      <c r="AO207" s="979"/>
      <c r="AP207" s="945"/>
      <c r="AQ207" s="945"/>
      <c r="AR207" s="979"/>
      <c r="AS207" s="945"/>
      <c r="AT207" s="979"/>
      <c r="AU207" s="945"/>
      <c r="AV207" s="945"/>
      <c r="AW207" s="945"/>
      <c r="AX207" s="972"/>
      <c r="AY207" s="954"/>
      <c r="AZ207" s="954"/>
      <c r="BA207" s="954"/>
      <c r="BB207" s="954"/>
      <c r="BC207" s="984"/>
      <c r="BD207" s="972"/>
      <c r="BE207" s="958"/>
      <c r="BF207" s="958"/>
      <c r="BG207" s="958"/>
      <c r="BH207" s="1026"/>
      <c r="BI207" s="958"/>
      <c r="BJ207" s="958"/>
      <c r="BK207" s="958"/>
      <c r="BL207" s="972"/>
      <c r="BM207" s="960"/>
      <c r="BN207" s="989"/>
      <c r="BO207" s="960"/>
      <c r="BP207" s="989"/>
      <c r="BQ207" s="960"/>
      <c r="BR207" s="960"/>
      <c r="BS207" s="989"/>
      <c r="BT207" s="960"/>
      <c r="BU207" s="960"/>
      <c r="BV207" s="972"/>
      <c r="BW207" s="966"/>
      <c r="BX207" s="966"/>
      <c r="BY207" s="991"/>
      <c r="BZ207" s="991"/>
      <c r="CA207" s="991"/>
      <c r="CB207" s="966"/>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6"/>
      <c r="B208" s="106" t="s">
        <v>1432</v>
      </c>
      <c r="C208" s="107" t="s">
        <v>1432</v>
      </c>
      <c r="D208" s="108" t="s">
        <v>1432</v>
      </c>
      <c r="E208" s="109" t="s">
        <v>1432</v>
      </c>
      <c r="F208" s="110" t="s">
        <v>1432</v>
      </c>
      <c r="G208" s="106" t="s">
        <v>1432</v>
      </c>
      <c r="H208" s="929"/>
      <c r="I208" s="929"/>
      <c r="J208" s="929"/>
      <c r="K208" s="929"/>
      <c r="L208" s="929"/>
      <c r="M208" s="971"/>
      <c r="N208" s="929"/>
      <c r="O208" s="971"/>
      <c r="P208" s="972"/>
      <c r="Q208" s="935"/>
      <c r="R208" s="935"/>
      <c r="S208" s="935"/>
      <c r="T208" s="935"/>
      <c r="U208" s="935"/>
      <c r="V208" s="935"/>
      <c r="W208" s="972"/>
      <c r="X208" s="943"/>
      <c r="Y208" s="943"/>
      <c r="Z208" s="943"/>
      <c r="AA208" s="1038"/>
      <c r="AB208" s="943"/>
      <c r="AC208" s="943"/>
      <c r="AD208" s="943"/>
      <c r="AE208" s="943"/>
      <c r="AF208" s="943"/>
      <c r="AG208" s="943"/>
      <c r="AH208" s="972"/>
      <c r="AI208" s="945"/>
      <c r="AJ208" s="945"/>
      <c r="AK208" s="945"/>
      <c r="AL208" s="945"/>
      <c r="AM208" s="979"/>
      <c r="AN208" s="945"/>
      <c r="AO208" s="979"/>
      <c r="AP208" s="945"/>
      <c r="AQ208" s="945"/>
      <c r="AR208" s="979"/>
      <c r="AS208" s="945"/>
      <c r="AT208" s="979"/>
      <c r="AU208" s="945"/>
      <c r="AV208" s="945"/>
      <c r="AW208" s="945"/>
      <c r="AX208" s="972"/>
      <c r="AY208" s="954"/>
      <c r="AZ208" s="954"/>
      <c r="BA208" s="954"/>
      <c r="BB208" s="954"/>
      <c r="BC208" s="984"/>
      <c r="BD208" s="972"/>
      <c r="BE208" s="958"/>
      <c r="BF208" s="958"/>
      <c r="BG208" s="958"/>
      <c r="BH208" s="1026"/>
      <c r="BI208" s="958"/>
      <c r="BJ208" s="958"/>
      <c r="BK208" s="958"/>
      <c r="BL208" s="972"/>
      <c r="BM208" s="960"/>
      <c r="BN208" s="989"/>
      <c r="BO208" s="960"/>
      <c r="BP208" s="989"/>
      <c r="BQ208" s="960"/>
      <c r="BR208" s="960"/>
      <c r="BS208" s="989"/>
      <c r="BT208" s="960"/>
      <c r="BU208" s="960"/>
      <c r="BV208" s="972"/>
      <c r="BW208" s="966"/>
      <c r="BX208" s="966"/>
      <c r="BY208" s="991"/>
      <c r="BZ208" s="991"/>
      <c r="CA208" s="991"/>
      <c r="CB208" s="966"/>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1"/>
      <c r="B209" s="83" t="s">
        <v>1432</v>
      </c>
      <c r="C209" s="84" t="s">
        <v>1432</v>
      </c>
      <c r="D209" s="85" t="s">
        <v>1432</v>
      </c>
      <c r="E209" s="86" t="s">
        <v>1432</v>
      </c>
      <c r="F209" s="87" t="s">
        <v>1432</v>
      </c>
      <c r="G209" s="83" t="s">
        <v>1432</v>
      </c>
      <c r="H209" s="929"/>
      <c r="I209" s="929"/>
      <c r="J209" s="929"/>
      <c r="K209" s="929"/>
      <c r="L209" s="929"/>
      <c r="M209" s="971"/>
      <c r="N209" s="929"/>
      <c r="O209" s="971"/>
      <c r="P209" s="972"/>
      <c r="Q209" s="935"/>
      <c r="R209" s="935"/>
      <c r="S209" s="935"/>
      <c r="T209" s="935"/>
      <c r="U209" s="935"/>
      <c r="V209" s="935"/>
      <c r="W209" s="972"/>
      <c r="X209" s="943"/>
      <c r="Y209" s="943"/>
      <c r="Z209" s="943"/>
      <c r="AA209" s="1038"/>
      <c r="AB209" s="943"/>
      <c r="AC209" s="943"/>
      <c r="AD209" s="943"/>
      <c r="AE209" s="943"/>
      <c r="AF209" s="943"/>
      <c r="AG209" s="943"/>
      <c r="AH209" s="972"/>
      <c r="AI209" s="945"/>
      <c r="AJ209" s="945"/>
      <c r="AK209" s="945"/>
      <c r="AL209" s="945"/>
      <c r="AM209" s="979"/>
      <c r="AN209" s="945"/>
      <c r="AO209" s="979"/>
      <c r="AP209" s="945"/>
      <c r="AQ209" s="945"/>
      <c r="AR209" s="979"/>
      <c r="AS209" s="945"/>
      <c r="AT209" s="979"/>
      <c r="AU209" s="945"/>
      <c r="AV209" s="945"/>
      <c r="AW209" s="945"/>
      <c r="AX209" s="972"/>
      <c r="AY209" s="954"/>
      <c r="AZ209" s="954"/>
      <c r="BA209" s="954"/>
      <c r="BB209" s="954"/>
      <c r="BC209" s="984"/>
      <c r="BD209" s="972"/>
      <c r="BE209" s="958"/>
      <c r="BF209" s="958"/>
      <c r="BG209" s="958"/>
      <c r="BH209" s="1026"/>
      <c r="BI209" s="958"/>
      <c r="BJ209" s="958"/>
      <c r="BK209" s="958"/>
      <c r="BL209" s="972"/>
      <c r="BM209" s="960"/>
      <c r="BN209" s="989"/>
      <c r="BO209" s="960"/>
      <c r="BP209" s="989"/>
      <c r="BQ209" s="960"/>
      <c r="BR209" s="960"/>
      <c r="BS209" s="989"/>
      <c r="BT209" s="960"/>
      <c r="BU209" s="960"/>
      <c r="BV209" s="972"/>
      <c r="BW209" s="966"/>
      <c r="BX209" s="966"/>
      <c r="BY209" s="991"/>
      <c r="BZ209" s="991"/>
      <c r="CA209" s="991"/>
      <c r="CB209" s="966"/>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6"/>
      <c r="B210" s="106" t="s">
        <v>1432</v>
      </c>
      <c r="C210" s="107" t="s">
        <v>1432</v>
      </c>
      <c r="D210" s="108" t="s">
        <v>1432</v>
      </c>
      <c r="E210" s="109" t="s">
        <v>1432</v>
      </c>
      <c r="F210" s="110" t="s">
        <v>1432</v>
      </c>
      <c r="G210" s="106" t="s">
        <v>1432</v>
      </c>
      <c r="H210" s="929"/>
      <c r="I210" s="929"/>
      <c r="J210" s="929"/>
      <c r="K210" s="929"/>
      <c r="L210" s="929"/>
      <c r="M210" s="971"/>
      <c r="N210" s="929"/>
      <c r="O210" s="971"/>
      <c r="P210" s="972"/>
      <c r="Q210" s="935"/>
      <c r="R210" s="935"/>
      <c r="S210" s="935"/>
      <c r="T210" s="935"/>
      <c r="U210" s="935"/>
      <c r="V210" s="935"/>
      <c r="W210" s="972"/>
      <c r="X210" s="943"/>
      <c r="Y210" s="943"/>
      <c r="Z210" s="943"/>
      <c r="AA210" s="1038"/>
      <c r="AB210" s="943"/>
      <c r="AC210" s="943"/>
      <c r="AD210" s="943"/>
      <c r="AE210" s="943"/>
      <c r="AF210" s="943"/>
      <c r="AG210" s="943"/>
      <c r="AH210" s="972"/>
      <c r="AI210" s="945"/>
      <c r="AJ210" s="945"/>
      <c r="AK210" s="945"/>
      <c r="AL210" s="945"/>
      <c r="AM210" s="979"/>
      <c r="AN210" s="945"/>
      <c r="AO210" s="979"/>
      <c r="AP210" s="945"/>
      <c r="AQ210" s="945"/>
      <c r="AR210" s="979"/>
      <c r="AS210" s="945"/>
      <c r="AT210" s="979"/>
      <c r="AU210" s="945"/>
      <c r="AV210" s="945"/>
      <c r="AW210" s="945"/>
      <c r="AX210" s="972"/>
      <c r="AY210" s="954"/>
      <c r="AZ210" s="954"/>
      <c r="BA210" s="954"/>
      <c r="BB210" s="954"/>
      <c r="BC210" s="984"/>
      <c r="BD210" s="972"/>
      <c r="BE210" s="958"/>
      <c r="BF210" s="958"/>
      <c r="BG210" s="958"/>
      <c r="BH210" s="1026"/>
      <c r="BI210" s="958"/>
      <c r="BJ210" s="958"/>
      <c r="BK210" s="958"/>
      <c r="BL210" s="972"/>
      <c r="BM210" s="960"/>
      <c r="BN210" s="989"/>
      <c r="BO210" s="960"/>
      <c r="BP210" s="989"/>
      <c r="BQ210" s="960"/>
      <c r="BR210" s="960"/>
      <c r="BS210" s="989"/>
      <c r="BT210" s="960"/>
      <c r="BU210" s="960"/>
      <c r="BV210" s="972"/>
      <c r="BW210" s="966"/>
      <c r="BX210" s="966"/>
      <c r="BY210" s="991"/>
      <c r="BZ210" s="991"/>
      <c r="CA210" s="991"/>
      <c r="CB210" s="966"/>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1"/>
      <c r="B211" s="83" t="s">
        <v>1432</v>
      </c>
      <c r="C211" s="84" t="s">
        <v>1432</v>
      </c>
      <c r="D211" s="85" t="s">
        <v>1432</v>
      </c>
      <c r="E211" s="86" t="s">
        <v>1432</v>
      </c>
      <c r="F211" s="87" t="s">
        <v>1432</v>
      </c>
      <c r="G211" s="83" t="s">
        <v>1432</v>
      </c>
      <c r="H211" s="929"/>
      <c r="I211" s="929"/>
      <c r="J211" s="929"/>
      <c r="K211" s="929"/>
      <c r="L211" s="929"/>
      <c r="M211" s="971"/>
      <c r="N211" s="929"/>
      <c r="O211" s="971"/>
      <c r="P211" s="972"/>
      <c r="Q211" s="935"/>
      <c r="R211" s="935"/>
      <c r="S211" s="935"/>
      <c r="T211" s="935"/>
      <c r="U211" s="935"/>
      <c r="V211" s="935"/>
      <c r="W211" s="972"/>
      <c r="X211" s="943"/>
      <c r="Y211" s="943"/>
      <c r="Z211" s="943"/>
      <c r="AA211" s="1038"/>
      <c r="AB211" s="943"/>
      <c r="AC211" s="943"/>
      <c r="AD211" s="943"/>
      <c r="AE211" s="943"/>
      <c r="AF211" s="943"/>
      <c r="AG211" s="943"/>
      <c r="AH211" s="972"/>
      <c r="AI211" s="945"/>
      <c r="AJ211" s="945"/>
      <c r="AK211" s="945"/>
      <c r="AL211" s="945"/>
      <c r="AM211" s="979"/>
      <c r="AN211" s="945"/>
      <c r="AO211" s="979"/>
      <c r="AP211" s="945"/>
      <c r="AQ211" s="945"/>
      <c r="AR211" s="979"/>
      <c r="AS211" s="945"/>
      <c r="AT211" s="979"/>
      <c r="AU211" s="945"/>
      <c r="AV211" s="945"/>
      <c r="AW211" s="945"/>
      <c r="AX211" s="972"/>
      <c r="AY211" s="954"/>
      <c r="AZ211" s="954"/>
      <c r="BA211" s="954"/>
      <c r="BB211" s="954"/>
      <c r="BC211" s="984"/>
      <c r="BD211" s="972"/>
      <c r="BE211" s="958"/>
      <c r="BF211" s="958"/>
      <c r="BG211" s="958"/>
      <c r="BH211" s="1026"/>
      <c r="BI211" s="958"/>
      <c r="BJ211" s="958"/>
      <c r="BK211" s="958"/>
      <c r="BL211" s="972"/>
      <c r="BM211" s="960"/>
      <c r="BN211" s="989"/>
      <c r="BO211" s="960"/>
      <c r="BP211" s="989"/>
      <c r="BQ211" s="960"/>
      <c r="BR211" s="960"/>
      <c r="BS211" s="989"/>
      <c r="BT211" s="960"/>
      <c r="BU211" s="960"/>
      <c r="BV211" s="972"/>
      <c r="BW211" s="966"/>
      <c r="BX211" s="966"/>
      <c r="BY211" s="991"/>
      <c r="BZ211" s="991"/>
      <c r="CA211" s="991"/>
      <c r="CB211" s="966"/>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6"/>
      <c r="B212" s="106" t="s">
        <v>1432</v>
      </c>
      <c r="C212" s="107" t="s">
        <v>1432</v>
      </c>
      <c r="D212" s="108" t="s">
        <v>1432</v>
      </c>
      <c r="E212" s="109" t="s">
        <v>1432</v>
      </c>
      <c r="F212" s="110" t="s">
        <v>1432</v>
      </c>
      <c r="G212" s="106" t="s">
        <v>1432</v>
      </c>
      <c r="H212" s="929"/>
      <c r="I212" s="929"/>
      <c r="J212" s="929"/>
      <c r="K212" s="929"/>
      <c r="L212" s="929"/>
      <c r="M212" s="971"/>
      <c r="N212" s="929"/>
      <c r="O212" s="971"/>
      <c r="P212" s="972"/>
      <c r="Q212" s="935"/>
      <c r="R212" s="935"/>
      <c r="S212" s="935"/>
      <c r="T212" s="935"/>
      <c r="U212" s="935"/>
      <c r="V212" s="935"/>
      <c r="W212" s="972"/>
      <c r="X212" s="943"/>
      <c r="Y212" s="943"/>
      <c r="Z212" s="943"/>
      <c r="AA212" s="1038"/>
      <c r="AB212" s="943"/>
      <c r="AC212" s="943"/>
      <c r="AD212" s="943"/>
      <c r="AE212" s="943"/>
      <c r="AF212" s="943"/>
      <c r="AG212" s="943"/>
      <c r="AH212" s="972"/>
      <c r="AI212" s="945"/>
      <c r="AJ212" s="945"/>
      <c r="AK212" s="945"/>
      <c r="AL212" s="945"/>
      <c r="AM212" s="979"/>
      <c r="AN212" s="945"/>
      <c r="AO212" s="979"/>
      <c r="AP212" s="945"/>
      <c r="AQ212" s="945"/>
      <c r="AR212" s="979"/>
      <c r="AS212" s="945"/>
      <c r="AT212" s="979"/>
      <c r="AU212" s="945"/>
      <c r="AV212" s="945"/>
      <c r="AW212" s="945"/>
      <c r="AX212" s="972"/>
      <c r="AY212" s="954"/>
      <c r="AZ212" s="954"/>
      <c r="BA212" s="954"/>
      <c r="BB212" s="954"/>
      <c r="BC212" s="984"/>
      <c r="BD212" s="972"/>
      <c r="BE212" s="958"/>
      <c r="BF212" s="958"/>
      <c r="BG212" s="958"/>
      <c r="BH212" s="1026"/>
      <c r="BI212" s="958"/>
      <c r="BJ212" s="958"/>
      <c r="BK212" s="958"/>
      <c r="BL212" s="972"/>
      <c r="BM212" s="960"/>
      <c r="BN212" s="989"/>
      <c r="BO212" s="960"/>
      <c r="BP212" s="989"/>
      <c r="BQ212" s="960"/>
      <c r="BR212" s="960"/>
      <c r="BS212" s="989"/>
      <c r="BT212" s="960"/>
      <c r="BU212" s="960"/>
      <c r="BV212" s="972"/>
      <c r="BW212" s="966"/>
      <c r="BX212" s="966"/>
      <c r="BY212" s="991"/>
      <c r="BZ212" s="991"/>
      <c r="CA212" s="991"/>
      <c r="CB212" s="966"/>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1"/>
      <c r="B213" s="83" t="s">
        <v>1432</v>
      </c>
      <c r="C213" s="84" t="s">
        <v>1432</v>
      </c>
      <c r="D213" s="85" t="s">
        <v>1432</v>
      </c>
      <c r="E213" s="86" t="s">
        <v>1432</v>
      </c>
      <c r="F213" s="87" t="s">
        <v>1432</v>
      </c>
      <c r="G213" s="83" t="s">
        <v>1432</v>
      </c>
      <c r="H213" s="929"/>
      <c r="I213" s="929"/>
      <c r="J213" s="929"/>
      <c r="K213" s="929"/>
      <c r="L213" s="929"/>
      <c r="M213" s="971"/>
      <c r="N213" s="929"/>
      <c r="O213" s="971"/>
      <c r="P213" s="972"/>
      <c r="Q213" s="935"/>
      <c r="R213" s="935"/>
      <c r="S213" s="935"/>
      <c r="T213" s="935"/>
      <c r="U213" s="935"/>
      <c r="V213" s="935"/>
      <c r="W213" s="972"/>
      <c r="X213" s="943"/>
      <c r="Y213" s="943"/>
      <c r="Z213" s="943"/>
      <c r="AA213" s="1038"/>
      <c r="AB213" s="943"/>
      <c r="AC213" s="943"/>
      <c r="AD213" s="943"/>
      <c r="AE213" s="943"/>
      <c r="AF213" s="943"/>
      <c r="AG213" s="943"/>
      <c r="AH213" s="972"/>
      <c r="AI213" s="945"/>
      <c r="AJ213" s="945"/>
      <c r="AK213" s="945"/>
      <c r="AL213" s="945"/>
      <c r="AM213" s="979"/>
      <c r="AN213" s="945"/>
      <c r="AO213" s="979"/>
      <c r="AP213" s="945"/>
      <c r="AQ213" s="945"/>
      <c r="AR213" s="979"/>
      <c r="AS213" s="945"/>
      <c r="AT213" s="979"/>
      <c r="AU213" s="945"/>
      <c r="AV213" s="945"/>
      <c r="AW213" s="945"/>
      <c r="AX213" s="972"/>
      <c r="AY213" s="954"/>
      <c r="AZ213" s="954"/>
      <c r="BA213" s="954"/>
      <c r="BB213" s="954"/>
      <c r="BC213" s="984"/>
      <c r="BD213" s="972"/>
      <c r="BE213" s="958"/>
      <c r="BF213" s="958"/>
      <c r="BG213" s="958"/>
      <c r="BH213" s="1026"/>
      <c r="BI213" s="958"/>
      <c r="BJ213" s="958"/>
      <c r="BK213" s="958"/>
      <c r="BL213" s="972"/>
      <c r="BM213" s="960"/>
      <c r="BN213" s="989"/>
      <c r="BO213" s="960"/>
      <c r="BP213" s="989"/>
      <c r="BQ213" s="960"/>
      <c r="BR213" s="960"/>
      <c r="BS213" s="989"/>
      <c r="BT213" s="960"/>
      <c r="BU213" s="960"/>
      <c r="BV213" s="972"/>
      <c r="BW213" s="966"/>
      <c r="BX213" s="966"/>
      <c r="BY213" s="991"/>
      <c r="BZ213" s="991"/>
      <c r="CA213" s="991"/>
      <c r="CB213" s="966"/>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6"/>
      <c r="B214" s="106" t="s">
        <v>1432</v>
      </c>
      <c r="C214" s="107" t="s">
        <v>1432</v>
      </c>
      <c r="D214" s="108" t="s">
        <v>1432</v>
      </c>
      <c r="E214" s="109" t="s">
        <v>1432</v>
      </c>
      <c r="F214" s="110" t="s">
        <v>1432</v>
      </c>
      <c r="G214" s="106" t="s">
        <v>1432</v>
      </c>
      <c r="H214" s="929"/>
      <c r="I214" s="929"/>
      <c r="J214" s="929"/>
      <c r="K214" s="929"/>
      <c r="L214" s="929"/>
      <c r="M214" s="971"/>
      <c r="N214" s="929"/>
      <c r="O214" s="971"/>
      <c r="P214" s="972"/>
      <c r="Q214" s="935"/>
      <c r="R214" s="935"/>
      <c r="S214" s="935"/>
      <c r="T214" s="935"/>
      <c r="U214" s="935"/>
      <c r="V214" s="935"/>
      <c r="W214" s="972"/>
      <c r="X214" s="943"/>
      <c r="Y214" s="943"/>
      <c r="Z214" s="943"/>
      <c r="AA214" s="1038"/>
      <c r="AB214" s="943"/>
      <c r="AC214" s="943"/>
      <c r="AD214" s="943"/>
      <c r="AE214" s="943"/>
      <c r="AF214" s="943"/>
      <c r="AG214" s="943"/>
      <c r="AH214" s="972"/>
      <c r="AI214" s="945"/>
      <c r="AJ214" s="945"/>
      <c r="AK214" s="945"/>
      <c r="AL214" s="945"/>
      <c r="AM214" s="979"/>
      <c r="AN214" s="945"/>
      <c r="AO214" s="979"/>
      <c r="AP214" s="945"/>
      <c r="AQ214" s="945"/>
      <c r="AR214" s="979"/>
      <c r="AS214" s="945"/>
      <c r="AT214" s="979"/>
      <c r="AU214" s="945"/>
      <c r="AV214" s="945"/>
      <c r="AW214" s="945"/>
      <c r="AX214" s="972"/>
      <c r="AY214" s="954"/>
      <c r="AZ214" s="954"/>
      <c r="BA214" s="954"/>
      <c r="BB214" s="954"/>
      <c r="BC214" s="984"/>
      <c r="BD214" s="972"/>
      <c r="BE214" s="958"/>
      <c r="BF214" s="958"/>
      <c r="BG214" s="958"/>
      <c r="BH214" s="1026"/>
      <c r="BI214" s="958"/>
      <c r="BJ214" s="958"/>
      <c r="BK214" s="958"/>
      <c r="BL214" s="972"/>
      <c r="BM214" s="960"/>
      <c r="BN214" s="989"/>
      <c r="BO214" s="960"/>
      <c r="BP214" s="989"/>
      <c r="BQ214" s="960"/>
      <c r="BR214" s="960"/>
      <c r="BS214" s="989"/>
      <c r="BT214" s="960"/>
      <c r="BU214" s="960"/>
      <c r="BV214" s="972"/>
      <c r="BW214" s="966"/>
      <c r="BX214" s="966"/>
      <c r="BY214" s="991"/>
      <c r="BZ214" s="991"/>
      <c r="CA214" s="991"/>
      <c r="CB214" s="966"/>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1"/>
      <c r="B215" s="83" t="s">
        <v>1432</v>
      </c>
      <c r="C215" s="84" t="s">
        <v>1432</v>
      </c>
      <c r="D215" s="85" t="s">
        <v>1432</v>
      </c>
      <c r="E215" s="86" t="s">
        <v>1432</v>
      </c>
      <c r="F215" s="87" t="s">
        <v>1432</v>
      </c>
      <c r="G215" s="83" t="s">
        <v>1432</v>
      </c>
      <c r="H215" s="929"/>
      <c r="I215" s="929"/>
      <c r="J215" s="929"/>
      <c r="K215" s="929"/>
      <c r="L215" s="929"/>
      <c r="M215" s="971"/>
      <c r="N215" s="929"/>
      <c r="O215" s="971"/>
      <c r="P215" s="972"/>
      <c r="Q215" s="935"/>
      <c r="R215" s="935"/>
      <c r="S215" s="935"/>
      <c r="T215" s="935"/>
      <c r="U215" s="935"/>
      <c r="V215" s="935"/>
      <c r="W215" s="972"/>
      <c r="X215" s="943"/>
      <c r="Y215" s="943"/>
      <c r="Z215" s="943"/>
      <c r="AA215" s="1038"/>
      <c r="AB215" s="943"/>
      <c r="AC215" s="943"/>
      <c r="AD215" s="943"/>
      <c r="AE215" s="943"/>
      <c r="AF215" s="943"/>
      <c r="AG215" s="943"/>
      <c r="AH215" s="972"/>
      <c r="AI215" s="945"/>
      <c r="AJ215" s="945"/>
      <c r="AK215" s="945"/>
      <c r="AL215" s="945"/>
      <c r="AM215" s="979"/>
      <c r="AN215" s="945"/>
      <c r="AO215" s="979"/>
      <c r="AP215" s="945"/>
      <c r="AQ215" s="945"/>
      <c r="AR215" s="979"/>
      <c r="AS215" s="945"/>
      <c r="AT215" s="979"/>
      <c r="AU215" s="945"/>
      <c r="AV215" s="945"/>
      <c r="AW215" s="945"/>
      <c r="AX215" s="972"/>
      <c r="AY215" s="954"/>
      <c r="AZ215" s="954"/>
      <c r="BA215" s="954"/>
      <c r="BB215" s="954"/>
      <c r="BC215" s="984"/>
      <c r="BD215" s="972"/>
      <c r="BE215" s="958"/>
      <c r="BF215" s="958"/>
      <c r="BG215" s="958"/>
      <c r="BH215" s="1026"/>
      <c r="BI215" s="958"/>
      <c r="BJ215" s="958"/>
      <c r="BK215" s="958"/>
      <c r="BL215" s="972"/>
      <c r="BM215" s="960"/>
      <c r="BN215" s="989"/>
      <c r="BO215" s="960"/>
      <c r="BP215" s="989"/>
      <c r="BQ215" s="960"/>
      <c r="BR215" s="960"/>
      <c r="BS215" s="989"/>
      <c r="BT215" s="960"/>
      <c r="BU215" s="960"/>
      <c r="BV215" s="972"/>
      <c r="BW215" s="966"/>
      <c r="BX215" s="966"/>
      <c r="BY215" s="991"/>
      <c r="BZ215" s="991"/>
      <c r="CA215" s="991"/>
      <c r="CB215" s="966"/>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6"/>
      <c r="B216" s="106" t="s">
        <v>1432</v>
      </c>
      <c r="C216" s="107" t="s">
        <v>1432</v>
      </c>
      <c r="D216" s="108" t="s">
        <v>1432</v>
      </c>
      <c r="E216" s="109" t="s">
        <v>1432</v>
      </c>
      <c r="F216" s="110" t="s">
        <v>1432</v>
      </c>
      <c r="G216" s="106" t="s">
        <v>1432</v>
      </c>
      <c r="H216" s="929"/>
      <c r="I216" s="929"/>
      <c r="J216" s="929"/>
      <c r="K216" s="929"/>
      <c r="L216" s="929"/>
      <c r="M216" s="971"/>
      <c r="N216" s="929"/>
      <c r="O216" s="971"/>
      <c r="P216" s="972"/>
      <c r="Q216" s="935"/>
      <c r="R216" s="935"/>
      <c r="S216" s="935"/>
      <c r="T216" s="935"/>
      <c r="U216" s="935"/>
      <c r="V216" s="935"/>
      <c r="W216" s="972"/>
      <c r="X216" s="943"/>
      <c r="Y216" s="943"/>
      <c r="Z216" s="943"/>
      <c r="AA216" s="1038"/>
      <c r="AB216" s="943"/>
      <c r="AC216" s="943"/>
      <c r="AD216" s="943"/>
      <c r="AE216" s="943"/>
      <c r="AF216" s="943"/>
      <c r="AG216" s="943"/>
      <c r="AH216" s="972"/>
      <c r="AI216" s="945"/>
      <c r="AJ216" s="945"/>
      <c r="AK216" s="945"/>
      <c r="AL216" s="945"/>
      <c r="AM216" s="979"/>
      <c r="AN216" s="945"/>
      <c r="AO216" s="979"/>
      <c r="AP216" s="945"/>
      <c r="AQ216" s="945"/>
      <c r="AR216" s="979"/>
      <c r="AS216" s="945"/>
      <c r="AT216" s="979"/>
      <c r="AU216" s="945"/>
      <c r="AV216" s="945"/>
      <c r="AW216" s="945"/>
      <c r="AX216" s="972"/>
      <c r="AY216" s="954"/>
      <c r="AZ216" s="954"/>
      <c r="BA216" s="954"/>
      <c r="BB216" s="954"/>
      <c r="BC216" s="984"/>
      <c r="BD216" s="972"/>
      <c r="BE216" s="958"/>
      <c r="BF216" s="958"/>
      <c r="BG216" s="958"/>
      <c r="BH216" s="1026"/>
      <c r="BI216" s="958"/>
      <c r="BJ216" s="958"/>
      <c r="BK216" s="958"/>
      <c r="BL216" s="972"/>
      <c r="BM216" s="960"/>
      <c r="BN216" s="989"/>
      <c r="BO216" s="960"/>
      <c r="BP216" s="989"/>
      <c r="BQ216" s="960"/>
      <c r="BR216" s="960"/>
      <c r="BS216" s="989"/>
      <c r="BT216" s="960"/>
      <c r="BU216" s="960"/>
      <c r="BV216" s="972"/>
      <c r="BW216" s="966"/>
      <c r="BX216" s="966"/>
      <c r="BY216" s="991"/>
      <c r="BZ216" s="991"/>
      <c r="CA216" s="991"/>
      <c r="CB216" s="966"/>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1"/>
      <c r="B217" s="83" t="s">
        <v>1432</v>
      </c>
      <c r="C217" s="84" t="s">
        <v>1432</v>
      </c>
      <c r="D217" s="85" t="s">
        <v>1432</v>
      </c>
      <c r="E217" s="86" t="s">
        <v>1432</v>
      </c>
      <c r="F217" s="87" t="s">
        <v>1432</v>
      </c>
      <c r="G217" s="83" t="s">
        <v>1432</v>
      </c>
      <c r="H217" s="929"/>
      <c r="I217" s="929"/>
      <c r="J217" s="929"/>
      <c r="K217" s="929"/>
      <c r="L217" s="929"/>
      <c r="M217" s="971"/>
      <c r="N217" s="929"/>
      <c r="O217" s="971"/>
      <c r="P217" s="972"/>
      <c r="Q217" s="935"/>
      <c r="R217" s="935"/>
      <c r="S217" s="935"/>
      <c r="T217" s="935"/>
      <c r="U217" s="935"/>
      <c r="V217" s="935"/>
      <c r="W217" s="972"/>
      <c r="X217" s="943"/>
      <c r="Y217" s="943"/>
      <c r="Z217" s="943"/>
      <c r="AA217" s="1038"/>
      <c r="AB217" s="943"/>
      <c r="AC217" s="943"/>
      <c r="AD217" s="943"/>
      <c r="AE217" s="943"/>
      <c r="AF217" s="943"/>
      <c r="AG217" s="943"/>
      <c r="AH217" s="972"/>
      <c r="AI217" s="945"/>
      <c r="AJ217" s="945"/>
      <c r="AK217" s="945"/>
      <c r="AL217" s="945"/>
      <c r="AM217" s="979"/>
      <c r="AN217" s="945"/>
      <c r="AO217" s="979"/>
      <c r="AP217" s="945"/>
      <c r="AQ217" s="945"/>
      <c r="AR217" s="979"/>
      <c r="AS217" s="945"/>
      <c r="AT217" s="979"/>
      <c r="AU217" s="945"/>
      <c r="AV217" s="945"/>
      <c r="AW217" s="945"/>
      <c r="AX217" s="972"/>
      <c r="AY217" s="954"/>
      <c r="AZ217" s="954"/>
      <c r="BA217" s="954"/>
      <c r="BB217" s="954"/>
      <c r="BC217" s="984"/>
      <c r="BD217" s="972"/>
      <c r="BE217" s="958"/>
      <c r="BF217" s="958"/>
      <c r="BG217" s="958"/>
      <c r="BH217" s="1026"/>
      <c r="BI217" s="958"/>
      <c r="BJ217" s="958"/>
      <c r="BK217" s="958"/>
      <c r="BL217" s="972"/>
      <c r="BM217" s="960"/>
      <c r="BN217" s="989"/>
      <c r="BO217" s="960"/>
      <c r="BP217" s="989"/>
      <c r="BQ217" s="960"/>
      <c r="BR217" s="960"/>
      <c r="BS217" s="989"/>
      <c r="BT217" s="960"/>
      <c r="BU217" s="960"/>
      <c r="BV217" s="972"/>
      <c r="BW217" s="966"/>
      <c r="BX217" s="966"/>
      <c r="BY217" s="991"/>
      <c r="BZ217" s="991"/>
      <c r="CA217" s="991"/>
      <c r="CB217" s="966"/>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6"/>
      <c r="B218" s="106" t="s">
        <v>1432</v>
      </c>
      <c r="C218" s="107" t="s">
        <v>1432</v>
      </c>
      <c r="D218" s="108" t="s">
        <v>1432</v>
      </c>
      <c r="E218" s="109" t="s">
        <v>1432</v>
      </c>
      <c r="F218" s="110" t="s">
        <v>1432</v>
      </c>
      <c r="G218" s="106" t="s">
        <v>1432</v>
      </c>
      <c r="H218" s="929"/>
      <c r="I218" s="929"/>
      <c r="J218" s="929"/>
      <c r="K218" s="929"/>
      <c r="L218" s="929"/>
      <c r="M218" s="971"/>
      <c r="N218" s="929"/>
      <c r="O218" s="971"/>
      <c r="P218" s="972"/>
      <c r="Q218" s="935"/>
      <c r="R218" s="935"/>
      <c r="S218" s="935"/>
      <c r="T218" s="935"/>
      <c r="U218" s="935"/>
      <c r="V218" s="935"/>
      <c r="W218" s="972"/>
      <c r="X218" s="943"/>
      <c r="Y218" s="943"/>
      <c r="Z218" s="943"/>
      <c r="AA218" s="1038"/>
      <c r="AB218" s="943"/>
      <c r="AC218" s="943"/>
      <c r="AD218" s="943"/>
      <c r="AE218" s="943"/>
      <c r="AF218" s="943"/>
      <c r="AG218" s="943"/>
      <c r="AH218" s="972"/>
      <c r="AI218" s="945"/>
      <c r="AJ218" s="945"/>
      <c r="AK218" s="945"/>
      <c r="AL218" s="945"/>
      <c r="AM218" s="979"/>
      <c r="AN218" s="945"/>
      <c r="AO218" s="979"/>
      <c r="AP218" s="945"/>
      <c r="AQ218" s="945"/>
      <c r="AR218" s="979"/>
      <c r="AS218" s="945"/>
      <c r="AT218" s="979"/>
      <c r="AU218" s="945"/>
      <c r="AV218" s="945"/>
      <c r="AW218" s="945"/>
      <c r="AX218" s="972"/>
      <c r="AY218" s="954"/>
      <c r="AZ218" s="954"/>
      <c r="BA218" s="954"/>
      <c r="BB218" s="954"/>
      <c r="BC218" s="984"/>
      <c r="BD218" s="972"/>
      <c r="BE218" s="958"/>
      <c r="BF218" s="958"/>
      <c r="BG218" s="958"/>
      <c r="BH218" s="1026"/>
      <c r="BI218" s="958"/>
      <c r="BJ218" s="958"/>
      <c r="BK218" s="958"/>
      <c r="BL218" s="972"/>
      <c r="BM218" s="960"/>
      <c r="BN218" s="989"/>
      <c r="BO218" s="960"/>
      <c r="BP218" s="989"/>
      <c r="BQ218" s="960"/>
      <c r="BR218" s="960"/>
      <c r="BS218" s="989"/>
      <c r="BT218" s="960"/>
      <c r="BU218" s="960"/>
      <c r="BV218" s="972"/>
      <c r="BW218" s="966"/>
      <c r="BX218" s="966"/>
      <c r="BY218" s="991"/>
      <c r="BZ218" s="991"/>
      <c r="CA218" s="991"/>
      <c r="CB218" s="966"/>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1"/>
      <c r="B219" s="83" t="s">
        <v>1432</v>
      </c>
      <c r="C219" s="84" t="s">
        <v>1432</v>
      </c>
      <c r="D219" s="85" t="s">
        <v>1432</v>
      </c>
      <c r="E219" s="86" t="s">
        <v>1432</v>
      </c>
      <c r="F219" s="87" t="s">
        <v>1432</v>
      </c>
      <c r="G219" s="83" t="s">
        <v>1432</v>
      </c>
      <c r="H219" s="929"/>
      <c r="I219" s="929"/>
      <c r="J219" s="929"/>
      <c r="K219" s="929"/>
      <c r="L219" s="929"/>
      <c r="M219" s="971"/>
      <c r="N219" s="929"/>
      <c r="O219" s="971"/>
      <c r="P219" s="972"/>
      <c r="Q219" s="935"/>
      <c r="R219" s="935"/>
      <c r="S219" s="935"/>
      <c r="T219" s="935"/>
      <c r="U219" s="935"/>
      <c r="V219" s="935"/>
      <c r="W219" s="972"/>
      <c r="X219" s="943"/>
      <c r="Y219" s="943"/>
      <c r="Z219" s="943"/>
      <c r="AA219" s="1038"/>
      <c r="AB219" s="943"/>
      <c r="AC219" s="943"/>
      <c r="AD219" s="943"/>
      <c r="AE219" s="943"/>
      <c r="AF219" s="943"/>
      <c r="AG219" s="943"/>
      <c r="AH219" s="972"/>
      <c r="AI219" s="945"/>
      <c r="AJ219" s="945"/>
      <c r="AK219" s="945"/>
      <c r="AL219" s="945"/>
      <c r="AM219" s="979"/>
      <c r="AN219" s="945"/>
      <c r="AO219" s="979"/>
      <c r="AP219" s="945"/>
      <c r="AQ219" s="945"/>
      <c r="AR219" s="979"/>
      <c r="AS219" s="945"/>
      <c r="AT219" s="979"/>
      <c r="AU219" s="945"/>
      <c r="AV219" s="945"/>
      <c r="AW219" s="945"/>
      <c r="AX219" s="972"/>
      <c r="AY219" s="954"/>
      <c r="AZ219" s="954"/>
      <c r="BA219" s="954"/>
      <c r="BB219" s="954"/>
      <c r="BC219" s="984"/>
      <c r="BD219" s="972"/>
      <c r="BE219" s="958"/>
      <c r="BF219" s="958"/>
      <c r="BG219" s="958"/>
      <c r="BH219" s="1026"/>
      <c r="BI219" s="958"/>
      <c r="BJ219" s="958"/>
      <c r="BK219" s="958"/>
      <c r="BL219" s="972"/>
      <c r="BM219" s="960"/>
      <c r="BN219" s="989"/>
      <c r="BO219" s="960"/>
      <c r="BP219" s="989"/>
      <c r="BQ219" s="960"/>
      <c r="BR219" s="960"/>
      <c r="BS219" s="989"/>
      <c r="BT219" s="960"/>
      <c r="BU219" s="960"/>
      <c r="BV219" s="972"/>
      <c r="BW219" s="966"/>
      <c r="BX219" s="966"/>
      <c r="BY219" s="991"/>
      <c r="BZ219" s="991"/>
      <c r="CA219" s="991"/>
      <c r="CB219" s="966"/>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6"/>
      <c r="B220" s="106" t="s">
        <v>1432</v>
      </c>
      <c r="C220" s="107" t="s">
        <v>1432</v>
      </c>
      <c r="D220" s="108" t="s">
        <v>1432</v>
      </c>
      <c r="E220" s="109" t="s">
        <v>1432</v>
      </c>
      <c r="F220" s="110" t="s">
        <v>1432</v>
      </c>
      <c r="G220" s="106" t="s">
        <v>1432</v>
      </c>
      <c r="H220" s="929"/>
      <c r="I220" s="929"/>
      <c r="J220" s="929"/>
      <c r="K220" s="929"/>
      <c r="L220" s="929"/>
      <c r="M220" s="971"/>
      <c r="N220" s="929"/>
      <c r="O220" s="971"/>
      <c r="P220" s="972"/>
      <c r="Q220" s="935"/>
      <c r="R220" s="935"/>
      <c r="S220" s="935"/>
      <c r="T220" s="935"/>
      <c r="U220" s="935"/>
      <c r="V220" s="935"/>
      <c r="W220" s="972"/>
      <c r="X220" s="943"/>
      <c r="Y220" s="943"/>
      <c r="Z220" s="943"/>
      <c r="AA220" s="1038"/>
      <c r="AB220" s="943"/>
      <c r="AC220" s="943"/>
      <c r="AD220" s="943"/>
      <c r="AE220" s="943"/>
      <c r="AF220" s="943"/>
      <c r="AG220" s="943"/>
      <c r="AH220" s="972"/>
      <c r="AI220" s="945"/>
      <c r="AJ220" s="945"/>
      <c r="AK220" s="945"/>
      <c r="AL220" s="945"/>
      <c r="AM220" s="979"/>
      <c r="AN220" s="945"/>
      <c r="AO220" s="979"/>
      <c r="AP220" s="945"/>
      <c r="AQ220" s="945"/>
      <c r="AR220" s="979"/>
      <c r="AS220" s="945"/>
      <c r="AT220" s="979"/>
      <c r="AU220" s="945"/>
      <c r="AV220" s="945"/>
      <c r="AW220" s="945"/>
      <c r="AX220" s="972"/>
      <c r="AY220" s="954"/>
      <c r="AZ220" s="954"/>
      <c r="BA220" s="954"/>
      <c r="BB220" s="954"/>
      <c r="BC220" s="984"/>
      <c r="BD220" s="972"/>
      <c r="BE220" s="958"/>
      <c r="BF220" s="958"/>
      <c r="BG220" s="958"/>
      <c r="BH220" s="1026"/>
      <c r="BI220" s="958"/>
      <c r="BJ220" s="958"/>
      <c r="BK220" s="958"/>
      <c r="BL220" s="972"/>
      <c r="BM220" s="960"/>
      <c r="BN220" s="989"/>
      <c r="BO220" s="960"/>
      <c r="BP220" s="989"/>
      <c r="BQ220" s="960"/>
      <c r="BR220" s="960"/>
      <c r="BS220" s="989"/>
      <c r="BT220" s="960"/>
      <c r="BU220" s="960"/>
      <c r="BV220" s="972"/>
      <c r="BW220" s="966"/>
      <c r="BX220" s="966"/>
      <c r="BY220" s="991"/>
      <c r="BZ220" s="991"/>
      <c r="CA220" s="991"/>
      <c r="CB220" s="966"/>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1"/>
      <c r="B221" s="83" t="s">
        <v>1432</v>
      </c>
      <c r="C221" s="84" t="s">
        <v>1432</v>
      </c>
      <c r="D221" s="85" t="s">
        <v>1432</v>
      </c>
      <c r="E221" s="86" t="s">
        <v>1432</v>
      </c>
      <c r="F221" s="87" t="s">
        <v>1432</v>
      </c>
      <c r="G221" s="83" t="s">
        <v>1432</v>
      </c>
      <c r="H221" s="929"/>
      <c r="I221" s="929"/>
      <c r="J221" s="929"/>
      <c r="K221" s="929"/>
      <c r="L221" s="929"/>
      <c r="M221" s="971"/>
      <c r="N221" s="929"/>
      <c r="O221" s="971"/>
      <c r="P221" s="972"/>
      <c r="Q221" s="935"/>
      <c r="R221" s="935"/>
      <c r="S221" s="935"/>
      <c r="T221" s="935"/>
      <c r="U221" s="935"/>
      <c r="V221" s="935"/>
      <c r="W221" s="972"/>
      <c r="X221" s="943"/>
      <c r="Y221" s="943"/>
      <c r="Z221" s="943"/>
      <c r="AA221" s="1038"/>
      <c r="AB221" s="943"/>
      <c r="AC221" s="943"/>
      <c r="AD221" s="943"/>
      <c r="AE221" s="943"/>
      <c r="AF221" s="943"/>
      <c r="AG221" s="943"/>
      <c r="AH221" s="972"/>
      <c r="AI221" s="945"/>
      <c r="AJ221" s="945"/>
      <c r="AK221" s="945"/>
      <c r="AL221" s="945"/>
      <c r="AM221" s="979"/>
      <c r="AN221" s="945"/>
      <c r="AO221" s="979"/>
      <c r="AP221" s="945"/>
      <c r="AQ221" s="945"/>
      <c r="AR221" s="979"/>
      <c r="AS221" s="945"/>
      <c r="AT221" s="979"/>
      <c r="AU221" s="945"/>
      <c r="AV221" s="945"/>
      <c r="AW221" s="945"/>
      <c r="AX221" s="972"/>
      <c r="AY221" s="954"/>
      <c r="AZ221" s="954"/>
      <c r="BA221" s="954"/>
      <c r="BB221" s="954"/>
      <c r="BC221" s="984"/>
      <c r="BD221" s="972"/>
      <c r="BE221" s="958"/>
      <c r="BF221" s="958"/>
      <c r="BG221" s="958"/>
      <c r="BH221" s="1026"/>
      <c r="BI221" s="958"/>
      <c r="BJ221" s="958"/>
      <c r="BK221" s="958"/>
      <c r="BL221" s="972"/>
      <c r="BM221" s="960"/>
      <c r="BN221" s="989"/>
      <c r="BO221" s="960"/>
      <c r="BP221" s="989"/>
      <c r="BQ221" s="960"/>
      <c r="BR221" s="960"/>
      <c r="BS221" s="989"/>
      <c r="BT221" s="960"/>
      <c r="BU221" s="960"/>
      <c r="BV221" s="972"/>
      <c r="BW221" s="966"/>
      <c r="BX221" s="966"/>
      <c r="BY221" s="991"/>
      <c r="BZ221" s="991"/>
      <c r="CA221" s="991"/>
      <c r="CB221" s="966"/>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6"/>
      <c r="B222" s="106" t="s">
        <v>1432</v>
      </c>
      <c r="C222" s="107" t="s">
        <v>1432</v>
      </c>
      <c r="D222" s="108" t="s">
        <v>1432</v>
      </c>
      <c r="E222" s="109" t="s">
        <v>1432</v>
      </c>
      <c r="F222" s="110" t="s">
        <v>1432</v>
      </c>
      <c r="G222" s="106" t="s">
        <v>1432</v>
      </c>
      <c r="H222" s="929"/>
      <c r="I222" s="929"/>
      <c r="J222" s="929"/>
      <c r="K222" s="929"/>
      <c r="L222" s="929"/>
      <c r="M222" s="971"/>
      <c r="N222" s="929"/>
      <c r="O222" s="971"/>
      <c r="P222" s="972"/>
      <c r="Q222" s="935"/>
      <c r="R222" s="935"/>
      <c r="S222" s="935"/>
      <c r="T222" s="935"/>
      <c r="U222" s="935"/>
      <c r="V222" s="935"/>
      <c r="W222" s="972"/>
      <c r="X222" s="943"/>
      <c r="Y222" s="943"/>
      <c r="Z222" s="943"/>
      <c r="AA222" s="1038"/>
      <c r="AB222" s="943"/>
      <c r="AC222" s="943"/>
      <c r="AD222" s="943"/>
      <c r="AE222" s="943"/>
      <c r="AF222" s="943"/>
      <c r="AG222" s="943"/>
      <c r="AH222" s="972"/>
      <c r="AI222" s="945"/>
      <c r="AJ222" s="945"/>
      <c r="AK222" s="945"/>
      <c r="AL222" s="945"/>
      <c r="AM222" s="979"/>
      <c r="AN222" s="945"/>
      <c r="AO222" s="979"/>
      <c r="AP222" s="945"/>
      <c r="AQ222" s="945"/>
      <c r="AR222" s="979"/>
      <c r="AS222" s="945"/>
      <c r="AT222" s="979"/>
      <c r="AU222" s="945"/>
      <c r="AV222" s="945"/>
      <c r="AW222" s="945"/>
      <c r="AX222" s="972"/>
      <c r="AY222" s="954"/>
      <c r="AZ222" s="954"/>
      <c r="BA222" s="954"/>
      <c r="BB222" s="954"/>
      <c r="BC222" s="984"/>
      <c r="BD222" s="972"/>
      <c r="BE222" s="958"/>
      <c r="BF222" s="958"/>
      <c r="BG222" s="958"/>
      <c r="BH222" s="1026"/>
      <c r="BI222" s="958"/>
      <c r="BJ222" s="958"/>
      <c r="BK222" s="958"/>
      <c r="BL222" s="972"/>
      <c r="BM222" s="960"/>
      <c r="BN222" s="989"/>
      <c r="BO222" s="960"/>
      <c r="BP222" s="989"/>
      <c r="BQ222" s="960"/>
      <c r="BR222" s="960"/>
      <c r="BS222" s="989"/>
      <c r="BT222" s="960"/>
      <c r="BU222" s="960"/>
      <c r="BV222" s="972"/>
      <c r="BW222" s="966"/>
      <c r="BX222" s="966"/>
      <c r="BY222" s="991"/>
      <c r="BZ222" s="991"/>
      <c r="CA222" s="991"/>
      <c r="CB222" s="966"/>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1"/>
      <c r="B223" s="83" t="s">
        <v>1432</v>
      </c>
      <c r="C223" s="84" t="s">
        <v>1432</v>
      </c>
      <c r="D223" s="85" t="s">
        <v>1432</v>
      </c>
      <c r="E223" s="86" t="s">
        <v>1432</v>
      </c>
      <c r="F223" s="87" t="s">
        <v>1432</v>
      </c>
      <c r="G223" s="83" t="s">
        <v>1432</v>
      </c>
      <c r="H223" s="929"/>
      <c r="I223" s="929"/>
      <c r="J223" s="929"/>
      <c r="K223" s="929"/>
      <c r="L223" s="929"/>
      <c r="M223" s="971"/>
      <c r="N223" s="929"/>
      <c r="O223" s="971"/>
      <c r="P223" s="972"/>
      <c r="Q223" s="935"/>
      <c r="R223" s="935"/>
      <c r="S223" s="935"/>
      <c r="T223" s="935"/>
      <c r="U223" s="935"/>
      <c r="V223" s="935"/>
      <c r="W223" s="972"/>
      <c r="X223" s="943"/>
      <c r="Y223" s="943"/>
      <c r="Z223" s="943"/>
      <c r="AA223" s="1038"/>
      <c r="AB223" s="943"/>
      <c r="AC223" s="943"/>
      <c r="AD223" s="943"/>
      <c r="AE223" s="943"/>
      <c r="AF223" s="943"/>
      <c r="AG223" s="943"/>
      <c r="AH223" s="972"/>
      <c r="AI223" s="945"/>
      <c r="AJ223" s="945"/>
      <c r="AK223" s="945"/>
      <c r="AL223" s="945"/>
      <c r="AM223" s="979"/>
      <c r="AN223" s="945"/>
      <c r="AO223" s="979"/>
      <c r="AP223" s="945"/>
      <c r="AQ223" s="945"/>
      <c r="AR223" s="979"/>
      <c r="AS223" s="945"/>
      <c r="AT223" s="979"/>
      <c r="AU223" s="945"/>
      <c r="AV223" s="945"/>
      <c r="AW223" s="945"/>
      <c r="AX223" s="972"/>
      <c r="AY223" s="954"/>
      <c r="AZ223" s="954"/>
      <c r="BA223" s="954"/>
      <c r="BB223" s="954"/>
      <c r="BC223" s="984"/>
      <c r="BD223" s="972"/>
      <c r="BE223" s="958"/>
      <c r="BF223" s="958"/>
      <c r="BG223" s="958"/>
      <c r="BH223" s="1026"/>
      <c r="BI223" s="958"/>
      <c r="BJ223" s="958"/>
      <c r="BK223" s="958"/>
      <c r="BL223" s="972"/>
      <c r="BM223" s="960"/>
      <c r="BN223" s="989"/>
      <c r="BO223" s="960"/>
      <c r="BP223" s="989"/>
      <c r="BQ223" s="960"/>
      <c r="BR223" s="960"/>
      <c r="BS223" s="989"/>
      <c r="BT223" s="960"/>
      <c r="BU223" s="960"/>
      <c r="BV223" s="972"/>
      <c r="BW223" s="966"/>
      <c r="BX223" s="966"/>
      <c r="BY223" s="991"/>
      <c r="BZ223" s="991"/>
      <c r="CA223" s="991"/>
      <c r="CB223" s="966"/>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6"/>
      <c r="B224" s="106" t="s">
        <v>1432</v>
      </c>
      <c r="C224" s="107" t="s">
        <v>1432</v>
      </c>
      <c r="D224" s="108" t="s">
        <v>1432</v>
      </c>
      <c r="E224" s="109" t="s">
        <v>1432</v>
      </c>
      <c r="F224" s="110" t="s">
        <v>1432</v>
      </c>
      <c r="G224" s="106" t="s">
        <v>1432</v>
      </c>
      <c r="H224" s="929"/>
      <c r="I224" s="929"/>
      <c r="J224" s="929"/>
      <c r="K224" s="929"/>
      <c r="L224" s="929"/>
      <c r="M224" s="971"/>
      <c r="N224" s="929"/>
      <c r="O224" s="971"/>
      <c r="P224" s="972"/>
      <c r="Q224" s="935"/>
      <c r="R224" s="935"/>
      <c r="S224" s="935"/>
      <c r="T224" s="935"/>
      <c r="U224" s="935"/>
      <c r="V224" s="935"/>
      <c r="W224" s="972"/>
      <c r="X224" s="943"/>
      <c r="Y224" s="943"/>
      <c r="Z224" s="943"/>
      <c r="AA224" s="1038"/>
      <c r="AB224" s="943"/>
      <c r="AC224" s="943"/>
      <c r="AD224" s="943"/>
      <c r="AE224" s="943"/>
      <c r="AF224" s="943"/>
      <c r="AG224" s="943"/>
      <c r="AH224" s="972"/>
      <c r="AI224" s="945"/>
      <c r="AJ224" s="945"/>
      <c r="AK224" s="945"/>
      <c r="AL224" s="945"/>
      <c r="AM224" s="979"/>
      <c r="AN224" s="945"/>
      <c r="AO224" s="979"/>
      <c r="AP224" s="945"/>
      <c r="AQ224" s="945"/>
      <c r="AR224" s="979"/>
      <c r="AS224" s="945"/>
      <c r="AT224" s="979"/>
      <c r="AU224" s="945"/>
      <c r="AV224" s="945"/>
      <c r="AW224" s="945"/>
      <c r="AX224" s="972"/>
      <c r="AY224" s="954"/>
      <c r="AZ224" s="954"/>
      <c r="BA224" s="954"/>
      <c r="BB224" s="954"/>
      <c r="BC224" s="984"/>
      <c r="BD224" s="972"/>
      <c r="BE224" s="958"/>
      <c r="BF224" s="958"/>
      <c r="BG224" s="958"/>
      <c r="BH224" s="1026"/>
      <c r="BI224" s="958"/>
      <c r="BJ224" s="958"/>
      <c r="BK224" s="958"/>
      <c r="BL224" s="972"/>
      <c r="BM224" s="960"/>
      <c r="BN224" s="989"/>
      <c r="BO224" s="960"/>
      <c r="BP224" s="989"/>
      <c r="BQ224" s="960"/>
      <c r="BR224" s="960"/>
      <c r="BS224" s="989"/>
      <c r="BT224" s="960"/>
      <c r="BU224" s="960"/>
      <c r="BV224" s="972"/>
      <c r="BW224" s="966"/>
      <c r="BX224" s="966"/>
      <c r="BY224" s="991"/>
      <c r="BZ224" s="991"/>
      <c r="CA224" s="991"/>
      <c r="CB224" s="966"/>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1"/>
      <c r="B225" s="83" t="s">
        <v>1432</v>
      </c>
      <c r="C225" s="84" t="s">
        <v>1432</v>
      </c>
      <c r="D225" s="85" t="s">
        <v>1432</v>
      </c>
      <c r="E225" s="86" t="s">
        <v>1432</v>
      </c>
      <c r="F225" s="87" t="s">
        <v>1432</v>
      </c>
      <c r="G225" s="83" t="s">
        <v>1432</v>
      </c>
      <c r="H225" s="929"/>
      <c r="I225" s="929"/>
      <c r="J225" s="929"/>
      <c r="K225" s="929"/>
      <c r="L225" s="929"/>
      <c r="M225" s="971"/>
      <c r="N225" s="929"/>
      <c r="O225" s="971"/>
      <c r="P225" s="972"/>
      <c r="Q225" s="935"/>
      <c r="R225" s="935"/>
      <c r="S225" s="935"/>
      <c r="T225" s="935"/>
      <c r="U225" s="935"/>
      <c r="V225" s="935"/>
      <c r="W225" s="972"/>
      <c r="X225" s="943"/>
      <c r="Y225" s="943"/>
      <c r="Z225" s="943"/>
      <c r="AA225" s="1038"/>
      <c r="AB225" s="943"/>
      <c r="AC225" s="943"/>
      <c r="AD225" s="943"/>
      <c r="AE225" s="943"/>
      <c r="AF225" s="943"/>
      <c r="AG225" s="943"/>
      <c r="AH225" s="972"/>
      <c r="AI225" s="945"/>
      <c r="AJ225" s="945"/>
      <c r="AK225" s="945"/>
      <c r="AL225" s="945"/>
      <c r="AM225" s="979"/>
      <c r="AN225" s="945"/>
      <c r="AO225" s="979"/>
      <c r="AP225" s="945"/>
      <c r="AQ225" s="945"/>
      <c r="AR225" s="979"/>
      <c r="AS225" s="945"/>
      <c r="AT225" s="979"/>
      <c r="AU225" s="945"/>
      <c r="AV225" s="945"/>
      <c r="AW225" s="945"/>
      <c r="AX225" s="972"/>
      <c r="AY225" s="954"/>
      <c r="AZ225" s="954"/>
      <c r="BA225" s="954"/>
      <c r="BB225" s="954"/>
      <c r="BC225" s="984"/>
      <c r="BD225" s="972"/>
      <c r="BE225" s="958"/>
      <c r="BF225" s="958"/>
      <c r="BG225" s="958"/>
      <c r="BH225" s="1026"/>
      <c r="BI225" s="958"/>
      <c r="BJ225" s="958"/>
      <c r="BK225" s="958"/>
      <c r="BL225" s="972"/>
      <c r="BM225" s="960"/>
      <c r="BN225" s="989"/>
      <c r="BO225" s="960"/>
      <c r="BP225" s="989"/>
      <c r="BQ225" s="960"/>
      <c r="BR225" s="960"/>
      <c r="BS225" s="989"/>
      <c r="BT225" s="960"/>
      <c r="BU225" s="960"/>
      <c r="BV225" s="972"/>
      <c r="BW225" s="966"/>
      <c r="BX225" s="966"/>
      <c r="BY225" s="991"/>
      <c r="BZ225" s="991"/>
      <c r="CA225" s="991"/>
      <c r="CB225" s="966"/>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6"/>
      <c r="B226" s="106" t="s">
        <v>1432</v>
      </c>
      <c r="C226" s="107" t="s">
        <v>1432</v>
      </c>
      <c r="D226" s="108" t="s">
        <v>1432</v>
      </c>
      <c r="E226" s="109" t="s">
        <v>1432</v>
      </c>
      <c r="F226" s="110" t="s">
        <v>1432</v>
      </c>
      <c r="G226" s="106" t="s">
        <v>1432</v>
      </c>
      <c r="H226" s="929"/>
      <c r="I226" s="929"/>
      <c r="J226" s="929"/>
      <c r="K226" s="929"/>
      <c r="L226" s="929"/>
      <c r="M226" s="971"/>
      <c r="N226" s="929"/>
      <c r="O226" s="971"/>
      <c r="P226" s="972"/>
      <c r="Q226" s="935"/>
      <c r="R226" s="935"/>
      <c r="S226" s="935"/>
      <c r="T226" s="935"/>
      <c r="U226" s="935"/>
      <c r="V226" s="935"/>
      <c r="W226" s="972"/>
      <c r="X226" s="943"/>
      <c r="Y226" s="943"/>
      <c r="Z226" s="943"/>
      <c r="AA226" s="1038"/>
      <c r="AB226" s="943"/>
      <c r="AC226" s="943"/>
      <c r="AD226" s="943"/>
      <c r="AE226" s="943"/>
      <c r="AF226" s="943"/>
      <c r="AG226" s="943"/>
      <c r="AH226" s="972"/>
      <c r="AI226" s="945"/>
      <c r="AJ226" s="945"/>
      <c r="AK226" s="945"/>
      <c r="AL226" s="945"/>
      <c r="AM226" s="979"/>
      <c r="AN226" s="945"/>
      <c r="AO226" s="979"/>
      <c r="AP226" s="945"/>
      <c r="AQ226" s="945"/>
      <c r="AR226" s="979"/>
      <c r="AS226" s="945"/>
      <c r="AT226" s="979"/>
      <c r="AU226" s="945"/>
      <c r="AV226" s="945"/>
      <c r="AW226" s="945"/>
      <c r="AX226" s="972"/>
      <c r="AY226" s="954"/>
      <c r="AZ226" s="954"/>
      <c r="BA226" s="954"/>
      <c r="BB226" s="954"/>
      <c r="BC226" s="984"/>
      <c r="BD226" s="972"/>
      <c r="BE226" s="958"/>
      <c r="BF226" s="958"/>
      <c r="BG226" s="958"/>
      <c r="BH226" s="1026"/>
      <c r="BI226" s="958"/>
      <c r="BJ226" s="958"/>
      <c r="BK226" s="958"/>
      <c r="BL226" s="972"/>
      <c r="BM226" s="960"/>
      <c r="BN226" s="989"/>
      <c r="BO226" s="960"/>
      <c r="BP226" s="989"/>
      <c r="BQ226" s="960"/>
      <c r="BR226" s="960"/>
      <c r="BS226" s="989"/>
      <c r="BT226" s="960"/>
      <c r="BU226" s="960"/>
      <c r="BV226" s="972"/>
      <c r="BW226" s="966"/>
      <c r="BX226" s="966"/>
      <c r="BY226" s="991"/>
      <c r="BZ226" s="991"/>
      <c r="CA226" s="991"/>
      <c r="CB226" s="966"/>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1"/>
      <c r="B227" s="83" t="s">
        <v>1432</v>
      </c>
      <c r="C227" s="84" t="s">
        <v>1432</v>
      </c>
      <c r="D227" s="85" t="s">
        <v>1432</v>
      </c>
      <c r="E227" s="86" t="s">
        <v>1432</v>
      </c>
      <c r="F227" s="87" t="s">
        <v>1432</v>
      </c>
      <c r="G227" s="83" t="s">
        <v>1432</v>
      </c>
      <c r="H227" s="929"/>
      <c r="I227" s="929"/>
      <c r="J227" s="929"/>
      <c r="K227" s="929"/>
      <c r="L227" s="929"/>
      <c r="M227" s="971"/>
      <c r="N227" s="929"/>
      <c r="O227" s="971"/>
      <c r="P227" s="972"/>
      <c r="Q227" s="935"/>
      <c r="R227" s="935"/>
      <c r="S227" s="935"/>
      <c r="T227" s="935"/>
      <c r="U227" s="935"/>
      <c r="V227" s="935"/>
      <c r="W227" s="972"/>
      <c r="X227" s="943"/>
      <c r="Y227" s="943"/>
      <c r="Z227" s="943"/>
      <c r="AA227" s="1038"/>
      <c r="AB227" s="943"/>
      <c r="AC227" s="943"/>
      <c r="AD227" s="943"/>
      <c r="AE227" s="943"/>
      <c r="AF227" s="943"/>
      <c r="AG227" s="943"/>
      <c r="AH227" s="972"/>
      <c r="AI227" s="945"/>
      <c r="AJ227" s="945"/>
      <c r="AK227" s="945"/>
      <c r="AL227" s="945"/>
      <c r="AM227" s="979"/>
      <c r="AN227" s="945"/>
      <c r="AO227" s="979"/>
      <c r="AP227" s="945"/>
      <c r="AQ227" s="945"/>
      <c r="AR227" s="979"/>
      <c r="AS227" s="945"/>
      <c r="AT227" s="979"/>
      <c r="AU227" s="945"/>
      <c r="AV227" s="945"/>
      <c r="AW227" s="945"/>
      <c r="AX227" s="972"/>
      <c r="AY227" s="954"/>
      <c r="AZ227" s="954"/>
      <c r="BA227" s="954"/>
      <c r="BB227" s="954"/>
      <c r="BC227" s="984"/>
      <c r="BD227" s="972"/>
      <c r="BE227" s="958"/>
      <c r="BF227" s="958"/>
      <c r="BG227" s="958"/>
      <c r="BH227" s="1026"/>
      <c r="BI227" s="958"/>
      <c r="BJ227" s="958"/>
      <c r="BK227" s="958"/>
      <c r="BL227" s="972"/>
      <c r="BM227" s="960"/>
      <c r="BN227" s="989"/>
      <c r="BO227" s="960"/>
      <c r="BP227" s="989"/>
      <c r="BQ227" s="960"/>
      <c r="BR227" s="960"/>
      <c r="BS227" s="989"/>
      <c r="BT227" s="960"/>
      <c r="BU227" s="960"/>
      <c r="BV227" s="972"/>
      <c r="BW227" s="966"/>
      <c r="BX227" s="966"/>
      <c r="BY227" s="991"/>
      <c r="BZ227" s="991"/>
      <c r="CA227" s="991"/>
      <c r="CB227" s="966"/>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6"/>
      <c r="B228" s="106" t="s">
        <v>1432</v>
      </c>
      <c r="C228" s="107" t="s">
        <v>1432</v>
      </c>
      <c r="D228" s="108" t="s">
        <v>1432</v>
      </c>
      <c r="E228" s="109" t="s">
        <v>1432</v>
      </c>
      <c r="F228" s="110" t="s">
        <v>1432</v>
      </c>
      <c r="G228" s="106" t="s">
        <v>1432</v>
      </c>
      <c r="H228" s="929"/>
      <c r="I228" s="929"/>
      <c r="J228" s="929"/>
      <c r="K228" s="929"/>
      <c r="L228" s="929"/>
      <c r="M228" s="971"/>
      <c r="N228" s="929"/>
      <c r="O228" s="971"/>
      <c r="P228" s="972"/>
      <c r="Q228" s="935"/>
      <c r="R228" s="935"/>
      <c r="S228" s="935"/>
      <c r="T228" s="935"/>
      <c r="U228" s="935"/>
      <c r="V228" s="935"/>
      <c r="W228" s="972"/>
      <c r="X228" s="943"/>
      <c r="Y228" s="943"/>
      <c r="Z228" s="943"/>
      <c r="AA228" s="1038"/>
      <c r="AB228" s="943"/>
      <c r="AC228" s="943"/>
      <c r="AD228" s="943"/>
      <c r="AE228" s="943"/>
      <c r="AF228" s="943"/>
      <c r="AG228" s="943"/>
      <c r="AH228" s="972"/>
      <c r="AI228" s="945"/>
      <c r="AJ228" s="945"/>
      <c r="AK228" s="945"/>
      <c r="AL228" s="945"/>
      <c r="AM228" s="979"/>
      <c r="AN228" s="945"/>
      <c r="AO228" s="979"/>
      <c r="AP228" s="945"/>
      <c r="AQ228" s="945"/>
      <c r="AR228" s="979"/>
      <c r="AS228" s="945"/>
      <c r="AT228" s="979"/>
      <c r="AU228" s="945"/>
      <c r="AV228" s="945"/>
      <c r="AW228" s="945"/>
      <c r="AX228" s="972"/>
      <c r="AY228" s="954"/>
      <c r="AZ228" s="954"/>
      <c r="BA228" s="954"/>
      <c r="BB228" s="954"/>
      <c r="BC228" s="984"/>
      <c r="BD228" s="972"/>
      <c r="BE228" s="958"/>
      <c r="BF228" s="958"/>
      <c r="BG228" s="958"/>
      <c r="BH228" s="1026"/>
      <c r="BI228" s="958"/>
      <c r="BJ228" s="958"/>
      <c r="BK228" s="958"/>
      <c r="BL228" s="972"/>
      <c r="BM228" s="960"/>
      <c r="BN228" s="989"/>
      <c r="BO228" s="960"/>
      <c r="BP228" s="989"/>
      <c r="BQ228" s="960"/>
      <c r="BR228" s="960"/>
      <c r="BS228" s="989"/>
      <c r="BT228" s="960"/>
      <c r="BU228" s="960"/>
      <c r="BV228" s="972"/>
      <c r="BW228" s="966"/>
      <c r="BX228" s="966"/>
      <c r="BY228" s="991"/>
      <c r="BZ228" s="991"/>
      <c r="CA228" s="991"/>
      <c r="CB228" s="966"/>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1"/>
      <c r="B229" s="83" t="s">
        <v>1432</v>
      </c>
      <c r="C229" s="84" t="s">
        <v>1432</v>
      </c>
      <c r="D229" s="85" t="s">
        <v>1432</v>
      </c>
      <c r="E229" s="86" t="s">
        <v>1432</v>
      </c>
      <c r="F229" s="87" t="s">
        <v>1432</v>
      </c>
      <c r="G229" s="83" t="s">
        <v>1432</v>
      </c>
      <c r="H229" s="929"/>
      <c r="I229" s="929"/>
      <c r="J229" s="929"/>
      <c r="K229" s="929"/>
      <c r="L229" s="929"/>
      <c r="M229" s="971"/>
      <c r="N229" s="929"/>
      <c r="O229" s="971"/>
      <c r="P229" s="972"/>
      <c r="Q229" s="935"/>
      <c r="R229" s="935"/>
      <c r="S229" s="935"/>
      <c r="T229" s="935"/>
      <c r="U229" s="935"/>
      <c r="V229" s="935"/>
      <c r="W229" s="972"/>
      <c r="X229" s="943"/>
      <c r="Y229" s="943"/>
      <c r="Z229" s="943"/>
      <c r="AA229" s="1038"/>
      <c r="AB229" s="943"/>
      <c r="AC229" s="943"/>
      <c r="AD229" s="943"/>
      <c r="AE229" s="943"/>
      <c r="AF229" s="943"/>
      <c r="AG229" s="943"/>
      <c r="AH229" s="972"/>
      <c r="AI229" s="945"/>
      <c r="AJ229" s="945"/>
      <c r="AK229" s="945"/>
      <c r="AL229" s="945"/>
      <c r="AM229" s="979"/>
      <c r="AN229" s="945"/>
      <c r="AO229" s="979"/>
      <c r="AP229" s="945"/>
      <c r="AQ229" s="945"/>
      <c r="AR229" s="979"/>
      <c r="AS229" s="945"/>
      <c r="AT229" s="979"/>
      <c r="AU229" s="945"/>
      <c r="AV229" s="945"/>
      <c r="AW229" s="945"/>
      <c r="AX229" s="972"/>
      <c r="AY229" s="954"/>
      <c r="AZ229" s="954"/>
      <c r="BA229" s="954"/>
      <c r="BB229" s="954"/>
      <c r="BC229" s="984"/>
      <c r="BD229" s="972"/>
      <c r="BE229" s="958"/>
      <c r="BF229" s="958"/>
      <c r="BG229" s="958"/>
      <c r="BH229" s="1026"/>
      <c r="BI229" s="958"/>
      <c r="BJ229" s="958"/>
      <c r="BK229" s="958"/>
      <c r="BL229" s="972"/>
      <c r="BM229" s="960"/>
      <c r="BN229" s="989"/>
      <c r="BO229" s="960"/>
      <c r="BP229" s="989"/>
      <c r="BQ229" s="960"/>
      <c r="BR229" s="960"/>
      <c r="BS229" s="989"/>
      <c r="BT229" s="960"/>
      <c r="BU229" s="960"/>
      <c r="BV229" s="972"/>
      <c r="BW229" s="966"/>
      <c r="BX229" s="966"/>
      <c r="BY229" s="991"/>
      <c r="BZ229" s="991"/>
      <c r="CA229" s="991"/>
      <c r="CB229" s="966"/>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6"/>
      <c r="B230" s="106" t="s">
        <v>1432</v>
      </c>
      <c r="C230" s="107" t="s">
        <v>1432</v>
      </c>
      <c r="D230" s="108" t="s">
        <v>1432</v>
      </c>
      <c r="E230" s="109" t="s">
        <v>1432</v>
      </c>
      <c r="F230" s="110" t="s">
        <v>1432</v>
      </c>
      <c r="G230" s="106" t="s">
        <v>1432</v>
      </c>
      <c r="H230" s="929"/>
      <c r="I230" s="929"/>
      <c r="J230" s="929"/>
      <c r="K230" s="929"/>
      <c r="L230" s="929"/>
      <c r="M230" s="971"/>
      <c r="N230" s="929"/>
      <c r="O230" s="971"/>
      <c r="P230" s="972"/>
      <c r="Q230" s="935"/>
      <c r="R230" s="935"/>
      <c r="S230" s="935"/>
      <c r="T230" s="935"/>
      <c r="U230" s="935"/>
      <c r="V230" s="935"/>
      <c r="W230" s="972"/>
      <c r="X230" s="943"/>
      <c r="Y230" s="943"/>
      <c r="Z230" s="943"/>
      <c r="AA230" s="1038"/>
      <c r="AB230" s="943"/>
      <c r="AC230" s="943"/>
      <c r="AD230" s="943"/>
      <c r="AE230" s="943"/>
      <c r="AF230" s="943"/>
      <c r="AG230" s="943"/>
      <c r="AH230" s="972"/>
      <c r="AI230" s="945"/>
      <c r="AJ230" s="945"/>
      <c r="AK230" s="945"/>
      <c r="AL230" s="945"/>
      <c r="AM230" s="979"/>
      <c r="AN230" s="945"/>
      <c r="AO230" s="979"/>
      <c r="AP230" s="945"/>
      <c r="AQ230" s="945"/>
      <c r="AR230" s="979"/>
      <c r="AS230" s="945"/>
      <c r="AT230" s="979"/>
      <c r="AU230" s="945"/>
      <c r="AV230" s="945"/>
      <c r="AW230" s="945"/>
      <c r="AX230" s="972"/>
      <c r="AY230" s="954"/>
      <c r="AZ230" s="954"/>
      <c r="BA230" s="954"/>
      <c r="BB230" s="954"/>
      <c r="BC230" s="984"/>
      <c r="BD230" s="972"/>
      <c r="BE230" s="958"/>
      <c r="BF230" s="958"/>
      <c r="BG230" s="958"/>
      <c r="BH230" s="1026"/>
      <c r="BI230" s="958"/>
      <c r="BJ230" s="958"/>
      <c r="BK230" s="958"/>
      <c r="BL230" s="972"/>
      <c r="BM230" s="960"/>
      <c r="BN230" s="989"/>
      <c r="BO230" s="960"/>
      <c r="BP230" s="989"/>
      <c r="BQ230" s="960"/>
      <c r="BR230" s="960"/>
      <c r="BS230" s="989"/>
      <c r="BT230" s="960"/>
      <c r="BU230" s="960"/>
      <c r="BV230" s="972"/>
      <c r="BW230" s="966"/>
      <c r="BX230" s="966"/>
      <c r="BY230" s="991"/>
      <c r="BZ230" s="991"/>
      <c r="CA230" s="991"/>
      <c r="CB230" s="966"/>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1"/>
      <c r="B231" s="83" t="s">
        <v>1432</v>
      </c>
      <c r="C231" s="84" t="s">
        <v>1432</v>
      </c>
      <c r="D231" s="85" t="s">
        <v>1432</v>
      </c>
      <c r="E231" s="86" t="s">
        <v>1432</v>
      </c>
      <c r="F231" s="87" t="s">
        <v>1432</v>
      </c>
      <c r="G231" s="83" t="s">
        <v>1432</v>
      </c>
      <c r="H231" s="929"/>
      <c r="I231" s="929"/>
      <c r="J231" s="929"/>
      <c r="K231" s="929"/>
      <c r="L231" s="929"/>
      <c r="M231" s="971"/>
      <c r="N231" s="929"/>
      <c r="O231" s="971"/>
      <c r="P231" s="972"/>
      <c r="Q231" s="935"/>
      <c r="R231" s="935"/>
      <c r="S231" s="935"/>
      <c r="T231" s="935"/>
      <c r="U231" s="935"/>
      <c r="V231" s="935"/>
      <c r="W231" s="972"/>
      <c r="X231" s="943"/>
      <c r="Y231" s="943"/>
      <c r="Z231" s="943"/>
      <c r="AA231" s="1038"/>
      <c r="AB231" s="943"/>
      <c r="AC231" s="943"/>
      <c r="AD231" s="943"/>
      <c r="AE231" s="943"/>
      <c r="AF231" s="943"/>
      <c r="AG231" s="943"/>
      <c r="AH231" s="972"/>
      <c r="AI231" s="945"/>
      <c r="AJ231" s="945"/>
      <c r="AK231" s="945"/>
      <c r="AL231" s="945"/>
      <c r="AM231" s="979"/>
      <c r="AN231" s="945"/>
      <c r="AO231" s="979"/>
      <c r="AP231" s="945"/>
      <c r="AQ231" s="945"/>
      <c r="AR231" s="979"/>
      <c r="AS231" s="945"/>
      <c r="AT231" s="979"/>
      <c r="AU231" s="945"/>
      <c r="AV231" s="945"/>
      <c r="AW231" s="945"/>
      <c r="AX231" s="972"/>
      <c r="AY231" s="954"/>
      <c r="AZ231" s="954"/>
      <c r="BA231" s="954"/>
      <c r="BB231" s="954"/>
      <c r="BC231" s="984"/>
      <c r="BD231" s="972"/>
      <c r="BE231" s="958"/>
      <c r="BF231" s="958"/>
      <c r="BG231" s="958"/>
      <c r="BH231" s="1026"/>
      <c r="BI231" s="958"/>
      <c r="BJ231" s="958"/>
      <c r="BK231" s="958"/>
      <c r="BL231" s="972"/>
      <c r="BM231" s="960"/>
      <c r="BN231" s="989"/>
      <c r="BO231" s="960"/>
      <c r="BP231" s="989"/>
      <c r="BQ231" s="960"/>
      <c r="BR231" s="960"/>
      <c r="BS231" s="989"/>
      <c r="BT231" s="960"/>
      <c r="BU231" s="960"/>
      <c r="BV231" s="972"/>
      <c r="BW231" s="966"/>
      <c r="BX231" s="966"/>
      <c r="BY231" s="991"/>
      <c r="BZ231" s="991"/>
      <c r="CA231" s="991"/>
      <c r="CB231" s="966"/>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6"/>
      <c r="B232" s="106" t="s">
        <v>1432</v>
      </c>
      <c r="C232" s="107" t="s">
        <v>1432</v>
      </c>
      <c r="D232" s="108" t="s">
        <v>1432</v>
      </c>
      <c r="E232" s="109" t="s">
        <v>1432</v>
      </c>
      <c r="F232" s="110" t="s">
        <v>1432</v>
      </c>
      <c r="G232" s="106" t="s">
        <v>1432</v>
      </c>
      <c r="H232" s="929"/>
      <c r="I232" s="929"/>
      <c r="J232" s="929"/>
      <c r="K232" s="929"/>
      <c r="L232" s="929"/>
      <c r="M232" s="971"/>
      <c r="N232" s="929"/>
      <c r="O232" s="971"/>
      <c r="P232" s="972"/>
      <c r="Q232" s="935"/>
      <c r="R232" s="935"/>
      <c r="S232" s="935"/>
      <c r="T232" s="935"/>
      <c r="U232" s="935"/>
      <c r="V232" s="935"/>
      <c r="W232" s="972"/>
      <c r="X232" s="943"/>
      <c r="Y232" s="943"/>
      <c r="Z232" s="943"/>
      <c r="AA232" s="1038"/>
      <c r="AB232" s="943"/>
      <c r="AC232" s="943"/>
      <c r="AD232" s="943"/>
      <c r="AE232" s="943"/>
      <c r="AF232" s="943"/>
      <c r="AG232" s="943"/>
      <c r="AH232" s="972"/>
      <c r="AI232" s="945"/>
      <c r="AJ232" s="945"/>
      <c r="AK232" s="945"/>
      <c r="AL232" s="945"/>
      <c r="AM232" s="979"/>
      <c r="AN232" s="945"/>
      <c r="AO232" s="979"/>
      <c r="AP232" s="945"/>
      <c r="AQ232" s="945"/>
      <c r="AR232" s="979"/>
      <c r="AS232" s="945"/>
      <c r="AT232" s="979"/>
      <c r="AU232" s="945"/>
      <c r="AV232" s="945"/>
      <c r="AW232" s="945"/>
      <c r="AX232" s="972"/>
      <c r="AY232" s="954"/>
      <c r="AZ232" s="954"/>
      <c r="BA232" s="954"/>
      <c r="BB232" s="954"/>
      <c r="BC232" s="984"/>
      <c r="BD232" s="972"/>
      <c r="BE232" s="958"/>
      <c r="BF232" s="958"/>
      <c r="BG232" s="958"/>
      <c r="BH232" s="1026"/>
      <c r="BI232" s="958"/>
      <c r="BJ232" s="958"/>
      <c r="BK232" s="958"/>
      <c r="BL232" s="972"/>
      <c r="BM232" s="960"/>
      <c r="BN232" s="989"/>
      <c r="BO232" s="960"/>
      <c r="BP232" s="989"/>
      <c r="BQ232" s="960"/>
      <c r="BR232" s="960"/>
      <c r="BS232" s="989"/>
      <c r="BT232" s="960"/>
      <c r="BU232" s="960"/>
      <c r="BV232" s="972"/>
      <c r="BW232" s="966"/>
      <c r="BX232" s="966"/>
      <c r="BY232" s="991"/>
      <c r="BZ232" s="991"/>
      <c r="CA232" s="991"/>
      <c r="CB232" s="966"/>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1"/>
      <c r="B233" s="83" t="s">
        <v>1432</v>
      </c>
      <c r="C233" s="84" t="s">
        <v>1432</v>
      </c>
      <c r="D233" s="85" t="s">
        <v>1432</v>
      </c>
      <c r="E233" s="86" t="s">
        <v>1432</v>
      </c>
      <c r="F233" s="87" t="s">
        <v>1432</v>
      </c>
      <c r="G233" s="83" t="s">
        <v>1432</v>
      </c>
      <c r="H233" s="929"/>
      <c r="I233" s="929"/>
      <c r="J233" s="929"/>
      <c r="K233" s="929"/>
      <c r="L233" s="929"/>
      <c r="M233" s="971"/>
      <c r="N233" s="929"/>
      <c r="O233" s="971"/>
      <c r="P233" s="972"/>
      <c r="Q233" s="935"/>
      <c r="R233" s="935"/>
      <c r="S233" s="935"/>
      <c r="T233" s="935"/>
      <c r="U233" s="935"/>
      <c r="V233" s="935"/>
      <c r="W233" s="972"/>
      <c r="X233" s="943"/>
      <c r="Y233" s="943"/>
      <c r="Z233" s="943"/>
      <c r="AA233" s="1038"/>
      <c r="AB233" s="943"/>
      <c r="AC233" s="943"/>
      <c r="AD233" s="943"/>
      <c r="AE233" s="943"/>
      <c r="AF233" s="943"/>
      <c r="AG233" s="943"/>
      <c r="AH233" s="972"/>
      <c r="AI233" s="945"/>
      <c r="AJ233" s="945"/>
      <c r="AK233" s="945"/>
      <c r="AL233" s="945"/>
      <c r="AM233" s="979"/>
      <c r="AN233" s="945"/>
      <c r="AO233" s="979"/>
      <c r="AP233" s="945"/>
      <c r="AQ233" s="945"/>
      <c r="AR233" s="979"/>
      <c r="AS233" s="945"/>
      <c r="AT233" s="979"/>
      <c r="AU233" s="945"/>
      <c r="AV233" s="945"/>
      <c r="AW233" s="945"/>
      <c r="AX233" s="972"/>
      <c r="AY233" s="954"/>
      <c r="AZ233" s="954"/>
      <c r="BA233" s="954"/>
      <c r="BB233" s="954"/>
      <c r="BC233" s="984"/>
      <c r="BD233" s="972"/>
      <c r="BE233" s="958"/>
      <c r="BF233" s="958"/>
      <c r="BG233" s="958"/>
      <c r="BH233" s="1026"/>
      <c r="BI233" s="958"/>
      <c r="BJ233" s="958"/>
      <c r="BK233" s="958"/>
      <c r="BL233" s="972"/>
      <c r="BM233" s="960"/>
      <c r="BN233" s="989"/>
      <c r="BO233" s="960"/>
      <c r="BP233" s="989"/>
      <c r="BQ233" s="960"/>
      <c r="BR233" s="960"/>
      <c r="BS233" s="989"/>
      <c r="BT233" s="960"/>
      <c r="BU233" s="960"/>
      <c r="BV233" s="972"/>
      <c r="BW233" s="966"/>
      <c r="BX233" s="966"/>
      <c r="BY233" s="991"/>
      <c r="BZ233" s="991"/>
      <c r="CA233" s="991"/>
      <c r="CB233" s="966"/>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6"/>
      <c r="B234" s="106" t="s">
        <v>1432</v>
      </c>
      <c r="C234" s="107" t="s">
        <v>1432</v>
      </c>
      <c r="D234" s="108" t="s">
        <v>1432</v>
      </c>
      <c r="E234" s="109" t="s">
        <v>1432</v>
      </c>
      <c r="F234" s="110" t="s">
        <v>1432</v>
      </c>
      <c r="G234" s="106" t="s">
        <v>1432</v>
      </c>
      <c r="H234" s="929"/>
      <c r="I234" s="929"/>
      <c r="J234" s="929"/>
      <c r="K234" s="929"/>
      <c r="L234" s="929"/>
      <c r="M234" s="971"/>
      <c r="N234" s="929"/>
      <c r="O234" s="971"/>
      <c r="P234" s="972"/>
      <c r="Q234" s="935"/>
      <c r="R234" s="935"/>
      <c r="S234" s="935"/>
      <c r="T234" s="935"/>
      <c r="U234" s="935"/>
      <c r="V234" s="935"/>
      <c r="W234" s="972"/>
      <c r="X234" s="943"/>
      <c r="Y234" s="943"/>
      <c r="Z234" s="943"/>
      <c r="AA234" s="1038"/>
      <c r="AB234" s="943"/>
      <c r="AC234" s="943"/>
      <c r="AD234" s="943"/>
      <c r="AE234" s="943"/>
      <c r="AF234" s="943"/>
      <c r="AG234" s="943"/>
      <c r="AH234" s="972"/>
      <c r="AI234" s="945"/>
      <c r="AJ234" s="945"/>
      <c r="AK234" s="945"/>
      <c r="AL234" s="945"/>
      <c r="AM234" s="979"/>
      <c r="AN234" s="945"/>
      <c r="AO234" s="979"/>
      <c r="AP234" s="945"/>
      <c r="AQ234" s="945"/>
      <c r="AR234" s="979"/>
      <c r="AS234" s="945"/>
      <c r="AT234" s="979"/>
      <c r="AU234" s="945"/>
      <c r="AV234" s="945"/>
      <c r="AW234" s="945"/>
      <c r="AX234" s="972"/>
      <c r="AY234" s="954"/>
      <c r="AZ234" s="954"/>
      <c r="BA234" s="954"/>
      <c r="BB234" s="954"/>
      <c r="BC234" s="984"/>
      <c r="BD234" s="972"/>
      <c r="BE234" s="958"/>
      <c r="BF234" s="958"/>
      <c r="BG234" s="958"/>
      <c r="BH234" s="1026"/>
      <c r="BI234" s="958"/>
      <c r="BJ234" s="958"/>
      <c r="BK234" s="958"/>
      <c r="BL234" s="972"/>
      <c r="BM234" s="960"/>
      <c r="BN234" s="989"/>
      <c r="BO234" s="960"/>
      <c r="BP234" s="989"/>
      <c r="BQ234" s="960"/>
      <c r="BR234" s="960"/>
      <c r="BS234" s="989"/>
      <c r="BT234" s="960"/>
      <c r="BU234" s="960"/>
      <c r="BV234" s="972"/>
      <c r="BW234" s="966"/>
      <c r="BX234" s="966"/>
      <c r="BY234" s="991"/>
      <c r="BZ234" s="991"/>
      <c r="CA234" s="991"/>
      <c r="CB234" s="966"/>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1"/>
      <c r="B235" s="83" t="s">
        <v>1432</v>
      </c>
      <c r="C235" s="84" t="s">
        <v>1432</v>
      </c>
      <c r="D235" s="85" t="s">
        <v>1432</v>
      </c>
      <c r="E235" s="86" t="s">
        <v>1432</v>
      </c>
      <c r="F235" s="87" t="s">
        <v>1432</v>
      </c>
      <c r="G235" s="83" t="s">
        <v>1432</v>
      </c>
      <c r="H235" s="929"/>
      <c r="I235" s="929"/>
      <c r="J235" s="929"/>
      <c r="K235" s="929"/>
      <c r="L235" s="929"/>
      <c r="M235" s="971"/>
      <c r="N235" s="929"/>
      <c r="O235" s="971"/>
      <c r="P235" s="972"/>
      <c r="Q235" s="935"/>
      <c r="R235" s="935"/>
      <c r="S235" s="935"/>
      <c r="T235" s="935"/>
      <c r="U235" s="935"/>
      <c r="V235" s="935"/>
      <c r="W235" s="972"/>
      <c r="X235" s="943"/>
      <c r="Y235" s="943"/>
      <c r="Z235" s="943"/>
      <c r="AA235" s="1038"/>
      <c r="AB235" s="943"/>
      <c r="AC235" s="943"/>
      <c r="AD235" s="943"/>
      <c r="AE235" s="943"/>
      <c r="AF235" s="943"/>
      <c r="AG235" s="943"/>
      <c r="AH235" s="972"/>
      <c r="AI235" s="945"/>
      <c r="AJ235" s="945"/>
      <c r="AK235" s="945"/>
      <c r="AL235" s="945"/>
      <c r="AM235" s="979"/>
      <c r="AN235" s="945"/>
      <c r="AO235" s="979"/>
      <c r="AP235" s="945"/>
      <c r="AQ235" s="945"/>
      <c r="AR235" s="979"/>
      <c r="AS235" s="945"/>
      <c r="AT235" s="979"/>
      <c r="AU235" s="945"/>
      <c r="AV235" s="945"/>
      <c r="AW235" s="945"/>
      <c r="AX235" s="972"/>
      <c r="AY235" s="954"/>
      <c r="AZ235" s="954"/>
      <c r="BA235" s="954"/>
      <c r="BB235" s="954"/>
      <c r="BC235" s="984"/>
      <c r="BD235" s="972"/>
      <c r="BE235" s="958"/>
      <c r="BF235" s="958"/>
      <c r="BG235" s="958"/>
      <c r="BH235" s="1026"/>
      <c r="BI235" s="958"/>
      <c r="BJ235" s="958"/>
      <c r="BK235" s="958"/>
      <c r="BL235" s="972"/>
      <c r="BM235" s="960"/>
      <c r="BN235" s="989"/>
      <c r="BO235" s="960"/>
      <c r="BP235" s="989"/>
      <c r="BQ235" s="960"/>
      <c r="BR235" s="960"/>
      <c r="BS235" s="989"/>
      <c r="BT235" s="960"/>
      <c r="BU235" s="960"/>
      <c r="BV235" s="972"/>
      <c r="BW235" s="966"/>
      <c r="BX235" s="966"/>
      <c r="BY235" s="991"/>
      <c r="BZ235" s="991"/>
      <c r="CA235" s="991"/>
      <c r="CB235" s="966"/>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6"/>
      <c r="B236" s="106" t="s">
        <v>1432</v>
      </c>
      <c r="C236" s="107" t="s">
        <v>1432</v>
      </c>
      <c r="D236" s="108" t="s">
        <v>1432</v>
      </c>
      <c r="E236" s="109" t="s">
        <v>1432</v>
      </c>
      <c r="F236" s="110" t="s">
        <v>1432</v>
      </c>
      <c r="G236" s="106" t="s">
        <v>1432</v>
      </c>
      <c r="H236" s="929"/>
      <c r="I236" s="929"/>
      <c r="J236" s="929"/>
      <c r="K236" s="929"/>
      <c r="L236" s="929"/>
      <c r="M236" s="971"/>
      <c r="N236" s="929"/>
      <c r="O236" s="971"/>
      <c r="P236" s="972"/>
      <c r="Q236" s="935"/>
      <c r="R236" s="935"/>
      <c r="S236" s="935"/>
      <c r="T236" s="935"/>
      <c r="U236" s="935"/>
      <c r="V236" s="935"/>
      <c r="W236" s="972"/>
      <c r="X236" s="943"/>
      <c r="Y236" s="943"/>
      <c r="Z236" s="943"/>
      <c r="AA236" s="1038"/>
      <c r="AB236" s="943"/>
      <c r="AC236" s="943"/>
      <c r="AD236" s="943"/>
      <c r="AE236" s="943"/>
      <c r="AF236" s="943"/>
      <c r="AG236" s="943"/>
      <c r="AH236" s="972"/>
      <c r="AI236" s="945"/>
      <c r="AJ236" s="945"/>
      <c r="AK236" s="945"/>
      <c r="AL236" s="945"/>
      <c r="AM236" s="979"/>
      <c r="AN236" s="945"/>
      <c r="AO236" s="979"/>
      <c r="AP236" s="945"/>
      <c r="AQ236" s="945"/>
      <c r="AR236" s="979"/>
      <c r="AS236" s="945"/>
      <c r="AT236" s="979"/>
      <c r="AU236" s="945"/>
      <c r="AV236" s="945"/>
      <c r="AW236" s="945"/>
      <c r="AX236" s="972"/>
      <c r="AY236" s="954"/>
      <c r="AZ236" s="954"/>
      <c r="BA236" s="954"/>
      <c r="BB236" s="954"/>
      <c r="BC236" s="984"/>
      <c r="BD236" s="972"/>
      <c r="BE236" s="958"/>
      <c r="BF236" s="958"/>
      <c r="BG236" s="958"/>
      <c r="BH236" s="1026"/>
      <c r="BI236" s="958"/>
      <c r="BJ236" s="958"/>
      <c r="BK236" s="958"/>
      <c r="BL236" s="972"/>
      <c r="BM236" s="960"/>
      <c r="BN236" s="989"/>
      <c r="BO236" s="960"/>
      <c r="BP236" s="989"/>
      <c r="BQ236" s="960"/>
      <c r="BR236" s="960"/>
      <c r="BS236" s="989"/>
      <c r="BT236" s="960"/>
      <c r="BU236" s="960"/>
      <c r="BV236" s="972"/>
      <c r="BW236" s="966"/>
      <c r="BX236" s="966"/>
      <c r="BY236" s="991"/>
      <c r="BZ236" s="991"/>
      <c r="CA236" s="991"/>
      <c r="CB236" s="966"/>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1"/>
      <c r="B237" s="83" t="s">
        <v>1432</v>
      </c>
      <c r="C237" s="84" t="s">
        <v>1432</v>
      </c>
      <c r="D237" s="85" t="s">
        <v>1432</v>
      </c>
      <c r="E237" s="86" t="s">
        <v>1432</v>
      </c>
      <c r="F237" s="87" t="s">
        <v>1432</v>
      </c>
      <c r="G237" s="83" t="s">
        <v>1432</v>
      </c>
      <c r="H237" s="929"/>
      <c r="I237" s="929"/>
      <c r="J237" s="929"/>
      <c r="K237" s="929"/>
      <c r="L237" s="929"/>
      <c r="M237" s="971"/>
      <c r="N237" s="929"/>
      <c r="O237" s="971"/>
      <c r="P237" s="972"/>
      <c r="Q237" s="935"/>
      <c r="R237" s="935"/>
      <c r="S237" s="935"/>
      <c r="T237" s="935"/>
      <c r="U237" s="935"/>
      <c r="V237" s="935"/>
      <c r="W237" s="972"/>
      <c r="X237" s="943"/>
      <c r="Y237" s="943"/>
      <c r="Z237" s="943"/>
      <c r="AA237" s="1038"/>
      <c r="AB237" s="943"/>
      <c r="AC237" s="943"/>
      <c r="AD237" s="943"/>
      <c r="AE237" s="943"/>
      <c r="AF237" s="943"/>
      <c r="AG237" s="943"/>
      <c r="AH237" s="972"/>
      <c r="AI237" s="945"/>
      <c r="AJ237" s="945"/>
      <c r="AK237" s="945"/>
      <c r="AL237" s="945"/>
      <c r="AM237" s="979"/>
      <c r="AN237" s="945"/>
      <c r="AO237" s="979"/>
      <c r="AP237" s="945"/>
      <c r="AQ237" s="945"/>
      <c r="AR237" s="979"/>
      <c r="AS237" s="945"/>
      <c r="AT237" s="979"/>
      <c r="AU237" s="945"/>
      <c r="AV237" s="945"/>
      <c r="AW237" s="945"/>
      <c r="AX237" s="972"/>
      <c r="AY237" s="954"/>
      <c r="AZ237" s="954"/>
      <c r="BA237" s="954"/>
      <c r="BB237" s="954"/>
      <c r="BC237" s="984"/>
      <c r="BD237" s="972"/>
      <c r="BE237" s="958"/>
      <c r="BF237" s="958"/>
      <c r="BG237" s="958"/>
      <c r="BH237" s="1026"/>
      <c r="BI237" s="958"/>
      <c r="BJ237" s="958"/>
      <c r="BK237" s="958"/>
      <c r="BL237" s="972"/>
      <c r="BM237" s="960"/>
      <c r="BN237" s="989"/>
      <c r="BO237" s="960"/>
      <c r="BP237" s="989"/>
      <c r="BQ237" s="960"/>
      <c r="BR237" s="960"/>
      <c r="BS237" s="989"/>
      <c r="BT237" s="960"/>
      <c r="BU237" s="960"/>
      <c r="BV237" s="972"/>
      <c r="BW237" s="966"/>
      <c r="BX237" s="966"/>
      <c r="BY237" s="991"/>
      <c r="BZ237" s="991"/>
      <c r="CA237" s="991"/>
      <c r="CB237" s="966"/>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6"/>
      <c r="B238" s="106" t="s">
        <v>1432</v>
      </c>
      <c r="C238" s="107" t="s">
        <v>1432</v>
      </c>
      <c r="D238" s="108" t="s">
        <v>1432</v>
      </c>
      <c r="E238" s="109" t="s">
        <v>1432</v>
      </c>
      <c r="F238" s="110" t="s">
        <v>1432</v>
      </c>
      <c r="G238" s="106" t="s">
        <v>1432</v>
      </c>
      <c r="H238" s="929"/>
      <c r="I238" s="929"/>
      <c r="J238" s="929"/>
      <c r="K238" s="929"/>
      <c r="L238" s="929"/>
      <c r="M238" s="971"/>
      <c r="N238" s="929"/>
      <c r="O238" s="971"/>
      <c r="P238" s="972"/>
      <c r="Q238" s="935"/>
      <c r="R238" s="935"/>
      <c r="S238" s="935"/>
      <c r="T238" s="935"/>
      <c r="U238" s="935"/>
      <c r="V238" s="935"/>
      <c r="W238" s="972"/>
      <c r="X238" s="943"/>
      <c r="Y238" s="943"/>
      <c r="Z238" s="943"/>
      <c r="AA238" s="1038"/>
      <c r="AB238" s="943"/>
      <c r="AC238" s="943"/>
      <c r="AD238" s="943"/>
      <c r="AE238" s="943"/>
      <c r="AF238" s="943"/>
      <c r="AG238" s="943"/>
      <c r="AH238" s="972"/>
      <c r="AI238" s="945"/>
      <c r="AJ238" s="945"/>
      <c r="AK238" s="945"/>
      <c r="AL238" s="945"/>
      <c r="AM238" s="979"/>
      <c r="AN238" s="945"/>
      <c r="AO238" s="979"/>
      <c r="AP238" s="945"/>
      <c r="AQ238" s="945"/>
      <c r="AR238" s="979"/>
      <c r="AS238" s="945"/>
      <c r="AT238" s="979"/>
      <c r="AU238" s="945"/>
      <c r="AV238" s="945"/>
      <c r="AW238" s="945"/>
      <c r="AX238" s="972"/>
      <c r="AY238" s="954"/>
      <c r="AZ238" s="954"/>
      <c r="BA238" s="954"/>
      <c r="BB238" s="954"/>
      <c r="BC238" s="984"/>
      <c r="BD238" s="972"/>
      <c r="BE238" s="958"/>
      <c r="BF238" s="958"/>
      <c r="BG238" s="958"/>
      <c r="BH238" s="1026"/>
      <c r="BI238" s="958"/>
      <c r="BJ238" s="958"/>
      <c r="BK238" s="958"/>
      <c r="BL238" s="972"/>
      <c r="BM238" s="960"/>
      <c r="BN238" s="989"/>
      <c r="BO238" s="960"/>
      <c r="BP238" s="989"/>
      <c r="BQ238" s="960"/>
      <c r="BR238" s="960"/>
      <c r="BS238" s="989"/>
      <c r="BT238" s="960"/>
      <c r="BU238" s="960"/>
      <c r="BV238" s="972"/>
      <c r="BW238" s="966"/>
      <c r="BX238" s="966"/>
      <c r="BY238" s="991"/>
      <c r="BZ238" s="991"/>
      <c r="CA238" s="991"/>
      <c r="CB238" s="966"/>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1"/>
      <c r="B239" s="83" t="s">
        <v>1432</v>
      </c>
      <c r="C239" s="84" t="s">
        <v>1432</v>
      </c>
      <c r="D239" s="85" t="s">
        <v>1432</v>
      </c>
      <c r="E239" s="86" t="s">
        <v>1432</v>
      </c>
      <c r="F239" s="87" t="s">
        <v>1432</v>
      </c>
      <c r="G239" s="83" t="s">
        <v>1432</v>
      </c>
      <c r="H239" s="929"/>
      <c r="I239" s="929"/>
      <c r="J239" s="929"/>
      <c r="K239" s="929"/>
      <c r="L239" s="929"/>
      <c r="M239" s="971"/>
      <c r="N239" s="929"/>
      <c r="O239" s="971"/>
      <c r="P239" s="972"/>
      <c r="Q239" s="935"/>
      <c r="R239" s="935"/>
      <c r="S239" s="935"/>
      <c r="T239" s="935"/>
      <c r="U239" s="935"/>
      <c r="V239" s="935"/>
      <c r="W239" s="972"/>
      <c r="X239" s="943"/>
      <c r="Y239" s="943"/>
      <c r="Z239" s="943"/>
      <c r="AA239" s="1038"/>
      <c r="AB239" s="943"/>
      <c r="AC239" s="943"/>
      <c r="AD239" s="943"/>
      <c r="AE239" s="943"/>
      <c r="AF239" s="943"/>
      <c r="AG239" s="943"/>
      <c r="AH239" s="972"/>
      <c r="AI239" s="945"/>
      <c r="AJ239" s="945"/>
      <c r="AK239" s="945"/>
      <c r="AL239" s="945"/>
      <c r="AM239" s="979"/>
      <c r="AN239" s="945"/>
      <c r="AO239" s="979"/>
      <c r="AP239" s="945"/>
      <c r="AQ239" s="945"/>
      <c r="AR239" s="979"/>
      <c r="AS239" s="945"/>
      <c r="AT239" s="979"/>
      <c r="AU239" s="945"/>
      <c r="AV239" s="945"/>
      <c r="AW239" s="945"/>
      <c r="AX239" s="972"/>
      <c r="AY239" s="954"/>
      <c r="AZ239" s="954"/>
      <c r="BA239" s="954"/>
      <c r="BB239" s="954"/>
      <c r="BC239" s="984"/>
      <c r="BD239" s="972"/>
      <c r="BE239" s="958"/>
      <c r="BF239" s="958"/>
      <c r="BG239" s="958"/>
      <c r="BH239" s="1026"/>
      <c r="BI239" s="958"/>
      <c r="BJ239" s="958"/>
      <c r="BK239" s="958"/>
      <c r="BL239" s="972"/>
      <c r="BM239" s="960"/>
      <c r="BN239" s="989"/>
      <c r="BO239" s="960"/>
      <c r="BP239" s="989"/>
      <c r="BQ239" s="960"/>
      <c r="BR239" s="960"/>
      <c r="BS239" s="989"/>
      <c r="BT239" s="960"/>
      <c r="BU239" s="960"/>
      <c r="BV239" s="972"/>
      <c r="BW239" s="966"/>
      <c r="BX239" s="966"/>
      <c r="BY239" s="991"/>
      <c r="BZ239" s="991"/>
      <c r="CA239" s="991"/>
      <c r="CB239" s="966"/>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6"/>
      <c r="B240" s="106" t="s">
        <v>1432</v>
      </c>
      <c r="C240" s="107" t="s">
        <v>1432</v>
      </c>
      <c r="D240" s="108" t="s">
        <v>1432</v>
      </c>
      <c r="E240" s="109" t="s">
        <v>1432</v>
      </c>
      <c r="F240" s="110" t="s">
        <v>1432</v>
      </c>
      <c r="G240" s="106" t="s">
        <v>1432</v>
      </c>
      <c r="H240" s="929"/>
      <c r="I240" s="929"/>
      <c r="J240" s="929"/>
      <c r="K240" s="929"/>
      <c r="L240" s="929"/>
      <c r="M240" s="971"/>
      <c r="N240" s="929"/>
      <c r="O240" s="971"/>
      <c r="P240" s="972"/>
      <c r="Q240" s="935"/>
      <c r="R240" s="935"/>
      <c r="S240" s="935"/>
      <c r="T240" s="935"/>
      <c r="U240" s="935"/>
      <c r="V240" s="935"/>
      <c r="W240" s="972"/>
      <c r="X240" s="943"/>
      <c r="Y240" s="943"/>
      <c r="Z240" s="943"/>
      <c r="AA240" s="1038"/>
      <c r="AB240" s="943"/>
      <c r="AC240" s="943"/>
      <c r="AD240" s="943"/>
      <c r="AE240" s="943"/>
      <c r="AF240" s="943"/>
      <c r="AG240" s="943"/>
      <c r="AH240" s="972"/>
      <c r="AI240" s="945"/>
      <c r="AJ240" s="945"/>
      <c r="AK240" s="945"/>
      <c r="AL240" s="945"/>
      <c r="AM240" s="979"/>
      <c r="AN240" s="945"/>
      <c r="AO240" s="979"/>
      <c r="AP240" s="945"/>
      <c r="AQ240" s="945"/>
      <c r="AR240" s="979"/>
      <c r="AS240" s="945"/>
      <c r="AT240" s="979"/>
      <c r="AU240" s="945"/>
      <c r="AV240" s="945"/>
      <c r="AW240" s="945"/>
      <c r="AX240" s="972"/>
      <c r="AY240" s="954"/>
      <c r="AZ240" s="954"/>
      <c r="BA240" s="954"/>
      <c r="BB240" s="954"/>
      <c r="BC240" s="984"/>
      <c r="BD240" s="972"/>
      <c r="BE240" s="958"/>
      <c r="BF240" s="958"/>
      <c r="BG240" s="958"/>
      <c r="BH240" s="1026"/>
      <c r="BI240" s="958"/>
      <c r="BJ240" s="958"/>
      <c r="BK240" s="958"/>
      <c r="BL240" s="972"/>
      <c r="BM240" s="960"/>
      <c r="BN240" s="989"/>
      <c r="BO240" s="960"/>
      <c r="BP240" s="989"/>
      <c r="BQ240" s="960"/>
      <c r="BR240" s="960"/>
      <c r="BS240" s="989"/>
      <c r="BT240" s="960"/>
      <c r="BU240" s="960"/>
      <c r="BV240" s="972"/>
      <c r="BW240" s="966"/>
      <c r="BX240" s="966"/>
      <c r="BY240" s="991"/>
      <c r="BZ240" s="991"/>
      <c r="CA240" s="991"/>
      <c r="CB240" s="966"/>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1"/>
      <c r="B241" s="83" t="s">
        <v>1432</v>
      </c>
      <c r="C241" s="84" t="s">
        <v>1432</v>
      </c>
      <c r="D241" s="85" t="s">
        <v>1432</v>
      </c>
      <c r="E241" s="86" t="s">
        <v>1432</v>
      </c>
      <c r="F241" s="87" t="s">
        <v>1432</v>
      </c>
      <c r="G241" s="83" t="s">
        <v>1432</v>
      </c>
      <c r="H241" s="929"/>
      <c r="I241" s="929"/>
      <c r="J241" s="929"/>
      <c r="K241" s="929"/>
      <c r="L241" s="929"/>
      <c r="M241" s="971"/>
      <c r="N241" s="929"/>
      <c r="O241" s="971"/>
      <c r="P241" s="972"/>
      <c r="Q241" s="935"/>
      <c r="R241" s="935"/>
      <c r="S241" s="935"/>
      <c r="T241" s="935"/>
      <c r="U241" s="935"/>
      <c r="V241" s="935"/>
      <c r="W241" s="972"/>
      <c r="X241" s="943"/>
      <c r="Y241" s="943"/>
      <c r="Z241" s="943"/>
      <c r="AA241" s="1038"/>
      <c r="AB241" s="943"/>
      <c r="AC241" s="943"/>
      <c r="AD241" s="943"/>
      <c r="AE241" s="943"/>
      <c r="AF241" s="943"/>
      <c r="AG241" s="943"/>
      <c r="AH241" s="972"/>
      <c r="AI241" s="945"/>
      <c r="AJ241" s="945"/>
      <c r="AK241" s="945"/>
      <c r="AL241" s="945"/>
      <c r="AM241" s="979"/>
      <c r="AN241" s="945"/>
      <c r="AO241" s="979"/>
      <c r="AP241" s="945"/>
      <c r="AQ241" s="945"/>
      <c r="AR241" s="979"/>
      <c r="AS241" s="945"/>
      <c r="AT241" s="979"/>
      <c r="AU241" s="945"/>
      <c r="AV241" s="945"/>
      <c r="AW241" s="945"/>
      <c r="AX241" s="972"/>
      <c r="AY241" s="954"/>
      <c r="AZ241" s="954"/>
      <c r="BA241" s="954"/>
      <c r="BB241" s="954"/>
      <c r="BC241" s="984"/>
      <c r="BD241" s="972"/>
      <c r="BE241" s="958"/>
      <c r="BF241" s="958"/>
      <c r="BG241" s="958"/>
      <c r="BH241" s="1026"/>
      <c r="BI241" s="958"/>
      <c r="BJ241" s="958"/>
      <c r="BK241" s="958"/>
      <c r="BL241" s="972"/>
      <c r="BM241" s="960"/>
      <c r="BN241" s="989"/>
      <c r="BO241" s="960"/>
      <c r="BP241" s="989"/>
      <c r="BQ241" s="960"/>
      <c r="BR241" s="960"/>
      <c r="BS241" s="989"/>
      <c r="BT241" s="960"/>
      <c r="BU241" s="960"/>
      <c r="BV241" s="972"/>
      <c r="BW241" s="966"/>
      <c r="BX241" s="966"/>
      <c r="BY241" s="991"/>
      <c r="BZ241" s="991"/>
      <c r="CA241" s="991"/>
      <c r="CB241" s="966"/>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6"/>
      <c r="B242" s="106" t="s">
        <v>1432</v>
      </c>
      <c r="C242" s="107" t="s">
        <v>1432</v>
      </c>
      <c r="D242" s="108" t="s">
        <v>1432</v>
      </c>
      <c r="E242" s="109" t="s">
        <v>1432</v>
      </c>
      <c r="F242" s="110" t="s">
        <v>1432</v>
      </c>
      <c r="G242" s="106" t="s">
        <v>1432</v>
      </c>
      <c r="H242" s="929"/>
      <c r="I242" s="929"/>
      <c r="J242" s="929"/>
      <c r="K242" s="929"/>
      <c r="L242" s="929"/>
      <c r="M242" s="971"/>
      <c r="N242" s="929"/>
      <c r="O242" s="971"/>
      <c r="P242" s="972"/>
      <c r="Q242" s="935"/>
      <c r="R242" s="935"/>
      <c r="S242" s="935"/>
      <c r="T242" s="935"/>
      <c r="U242" s="935"/>
      <c r="V242" s="935"/>
      <c r="W242" s="972"/>
      <c r="X242" s="943"/>
      <c r="Y242" s="943"/>
      <c r="Z242" s="943"/>
      <c r="AA242" s="1038"/>
      <c r="AB242" s="943"/>
      <c r="AC242" s="943"/>
      <c r="AD242" s="943"/>
      <c r="AE242" s="943"/>
      <c r="AF242" s="943"/>
      <c r="AG242" s="943"/>
      <c r="AH242" s="972"/>
      <c r="AI242" s="945"/>
      <c r="AJ242" s="945"/>
      <c r="AK242" s="945"/>
      <c r="AL242" s="945"/>
      <c r="AM242" s="979"/>
      <c r="AN242" s="945"/>
      <c r="AO242" s="979"/>
      <c r="AP242" s="945"/>
      <c r="AQ242" s="945"/>
      <c r="AR242" s="979"/>
      <c r="AS242" s="945"/>
      <c r="AT242" s="979"/>
      <c r="AU242" s="945"/>
      <c r="AV242" s="945"/>
      <c r="AW242" s="945"/>
      <c r="AX242" s="972"/>
      <c r="AY242" s="954"/>
      <c r="AZ242" s="954"/>
      <c r="BA242" s="954"/>
      <c r="BB242" s="954"/>
      <c r="BC242" s="984"/>
      <c r="BD242" s="972"/>
      <c r="BE242" s="958"/>
      <c r="BF242" s="958"/>
      <c r="BG242" s="958"/>
      <c r="BH242" s="1026"/>
      <c r="BI242" s="958"/>
      <c r="BJ242" s="958"/>
      <c r="BK242" s="958"/>
      <c r="BL242" s="972"/>
      <c r="BM242" s="960"/>
      <c r="BN242" s="989"/>
      <c r="BO242" s="960"/>
      <c r="BP242" s="989"/>
      <c r="BQ242" s="960"/>
      <c r="BR242" s="960"/>
      <c r="BS242" s="989"/>
      <c r="BT242" s="960"/>
      <c r="BU242" s="960"/>
      <c r="BV242" s="972"/>
      <c r="BW242" s="966"/>
      <c r="BX242" s="966"/>
      <c r="BY242" s="991"/>
      <c r="BZ242" s="991"/>
      <c r="CA242" s="991"/>
      <c r="CB242" s="966"/>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1"/>
      <c r="B243" s="83" t="s">
        <v>1432</v>
      </c>
      <c r="C243" s="84" t="s">
        <v>1432</v>
      </c>
      <c r="D243" s="85" t="s">
        <v>1432</v>
      </c>
      <c r="E243" s="86" t="s">
        <v>1432</v>
      </c>
      <c r="F243" s="87" t="s">
        <v>1432</v>
      </c>
      <c r="G243" s="83" t="s">
        <v>1432</v>
      </c>
      <c r="H243" s="929"/>
      <c r="I243" s="929"/>
      <c r="J243" s="929"/>
      <c r="K243" s="929"/>
      <c r="L243" s="929"/>
      <c r="M243" s="971"/>
      <c r="N243" s="929"/>
      <c r="O243" s="971"/>
      <c r="P243" s="972"/>
      <c r="Q243" s="935"/>
      <c r="R243" s="935"/>
      <c r="S243" s="935"/>
      <c r="T243" s="935"/>
      <c r="U243" s="935"/>
      <c r="V243" s="935"/>
      <c r="W243" s="972"/>
      <c r="X243" s="943"/>
      <c r="Y243" s="943"/>
      <c r="Z243" s="943"/>
      <c r="AA243" s="1038"/>
      <c r="AB243" s="943"/>
      <c r="AC243" s="943"/>
      <c r="AD243" s="943"/>
      <c r="AE243" s="943"/>
      <c r="AF243" s="943"/>
      <c r="AG243" s="943"/>
      <c r="AH243" s="972"/>
      <c r="AI243" s="945"/>
      <c r="AJ243" s="945"/>
      <c r="AK243" s="945"/>
      <c r="AL243" s="945"/>
      <c r="AM243" s="979"/>
      <c r="AN243" s="945"/>
      <c r="AO243" s="979"/>
      <c r="AP243" s="945"/>
      <c r="AQ243" s="945"/>
      <c r="AR243" s="979"/>
      <c r="AS243" s="945"/>
      <c r="AT243" s="979"/>
      <c r="AU243" s="945"/>
      <c r="AV243" s="945"/>
      <c r="AW243" s="945"/>
      <c r="AX243" s="972"/>
      <c r="AY243" s="954"/>
      <c r="AZ243" s="954"/>
      <c r="BA243" s="954"/>
      <c r="BB243" s="954"/>
      <c r="BC243" s="984"/>
      <c r="BD243" s="972"/>
      <c r="BE243" s="958"/>
      <c r="BF243" s="958"/>
      <c r="BG243" s="958"/>
      <c r="BH243" s="1026"/>
      <c r="BI243" s="958"/>
      <c r="BJ243" s="958"/>
      <c r="BK243" s="958"/>
      <c r="BL243" s="972"/>
      <c r="BM243" s="960"/>
      <c r="BN243" s="989"/>
      <c r="BO243" s="960"/>
      <c r="BP243" s="989"/>
      <c r="BQ243" s="960"/>
      <c r="BR243" s="960"/>
      <c r="BS243" s="989"/>
      <c r="BT243" s="960"/>
      <c r="BU243" s="960"/>
      <c r="BV243" s="972"/>
      <c r="BW243" s="966"/>
      <c r="BX243" s="966"/>
      <c r="BY243" s="991"/>
      <c r="BZ243" s="991"/>
      <c r="CA243" s="991"/>
      <c r="CB243" s="966"/>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6"/>
      <c r="B244" s="106" t="s">
        <v>1432</v>
      </c>
      <c r="C244" s="107" t="s">
        <v>1432</v>
      </c>
      <c r="D244" s="108" t="s">
        <v>1432</v>
      </c>
      <c r="E244" s="109" t="s">
        <v>1432</v>
      </c>
      <c r="F244" s="110" t="s">
        <v>1432</v>
      </c>
      <c r="G244" s="106" t="s">
        <v>1432</v>
      </c>
      <c r="H244" s="929"/>
      <c r="I244" s="929"/>
      <c r="J244" s="929"/>
      <c r="K244" s="929"/>
      <c r="L244" s="929"/>
      <c r="M244" s="971"/>
      <c r="N244" s="929"/>
      <c r="O244" s="971"/>
      <c r="P244" s="972"/>
      <c r="Q244" s="935"/>
      <c r="R244" s="935"/>
      <c r="S244" s="935"/>
      <c r="T244" s="935"/>
      <c r="U244" s="935"/>
      <c r="V244" s="935"/>
      <c r="W244" s="972"/>
      <c r="X244" s="943"/>
      <c r="Y244" s="943"/>
      <c r="Z244" s="943"/>
      <c r="AA244" s="1038"/>
      <c r="AB244" s="943"/>
      <c r="AC244" s="943"/>
      <c r="AD244" s="943"/>
      <c r="AE244" s="943"/>
      <c r="AF244" s="943"/>
      <c r="AG244" s="943"/>
      <c r="AH244" s="972"/>
      <c r="AI244" s="945"/>
      <c r="AJ244" s="945"/>
      <c r="AK244" s="945"/>
      <c r="AL244" s="945"/>
      <c r="AM244" s="979"/>
      <c r="AN244" s="945"/>
      <c r="AO244" s="979"/>
      <c r="AP244" s="945"/>
      <c r="AQ244" s="945"/>
      <c r="AR244" s="979"/>
      <c r="AS244" s="945"/>
      <c r="AT244" s="979"/>
      <c r="AU244" s="945"/>
      <c r="AV244" s="945"/>
      <c r="AW244" s="945"/>
      <c r="AX244" s="972"/>
      <c r="AY244" s="954"/>
      <c r="AZ244" s="954"/>
      <c r="BA244" s="954"/>
      <c r="BB244" s="954"/>
      <c r="BC244" s="984"/>
      <c r="BD244" s="972"/>
      <c r="BE244" s="958"/>
      <c r="BF244" s="958"/>
      <c r="BG244" s="958"/>
      <c r="BH244" s="1026"/>
      <c r="BI244" s="958"/>
      <c r="BJ244" s="958"/>
      <c r="BK244" s="958"/>
      <c r="BL244" s="972"/>
      <c r="BM244" s="960"/>
      <c r="BN244" s="989"/>
      <c r="BO244" s="960"/>
      <c r="BP244" s="989"/>
      <c r="BQ244" s="960"/>
      <c r="BR244" s="960"/>
      <c r="BS244" s="989"/>
      <c r="BT244" s="960"/>
      <c r="BU244" s="960"/>
      <c r="BV244" s="972"/>
      <c r="BW244" s="966"/>
      <c r="BX244" s="966"/>
      <c r="BY244" s="991"/>
      <c r="BZ244" s="991"/>
      <c r="CA244" s="991"/>
      <c r="CB244" s="966"/>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1"/>
      <c r="B245" s="83" t="s">
        <v>1432</v>
      </c>
      <c r="C245" s="84" t="s">
        <v>1432</v>
      </c>
      <c r="D245" s="85" t="s">
        <v>1432</v>
      </c>
      <c r="E245" s="86" t="s">
        <v>1432</v>
      </c>
      <c r="F245" s="87" t="s">
        <v>1432</v>
      </c>
      <c r="G245" s="83" t="s">
        <v>1432</v>
      </c>
      <c r="H245" s="929"/>
      <c r="I245" s="929"/>
      <c r="J245" s="929"/>
      <c r="K245" s="929"/>
      <c r="L245" s="929"/>
      <c r="M245" s="971"/>
      <c r="N245" s="929"/>
      <c r="O245" s="971"/>
      <c r="P245" s="972"/>
      <c r="Q245" s="935"/>
      <c r="R245" s="935"/>
      <c r="S245" s="935"/>
      <c r="T245" s="935"/>
      <c r="U245" s="935"/>
      <c r="V245" s="935"/>
      <c r="W245" s="972"/>
      <c r="X245" s="943"/>
      <c r="Y245" s="943"/>
      <c r="Z245" s="943"/>
      <c r="AA245" s="1038"/>
      <c r="AB245" s="943"/>
      <c r="AC245" s="943"/>
      <c r="AD245" s="943"/>
      <c r="AE245" s="943"/>
      <c r="AF245" s="943"/>
      <c r="AG245" s="943"/>
      <c r="AH245" s="972"/>
      <c r="AI245" s="945"/>
      <c r="AJ245" s="945"/>
      <c r="AK245" s="945"/>
      <c r="AL245" s="945"/>
      <c r="AM245" s="979"/>
      <c r="AN245" s="945"/>
      <c r="AO245" s="979"/>
      <c r="AP245" s="945"/>
      <c r="AQ245" s="945"/>
      <c r="AR245" s="979"/>
      <c r="AS245" s="945"/>
      <c r="AT245" s="979"/>
      <c r="AU245" s="945"/>
      <c r="AV245" s="945"/>
      <c r="AW245" s="945"/>
      <c r="AX245" s="972"/>
      <c r="AY245" s="954"/>
      <c r="AZ245" s="954"/>
      <c r="BA245" s="954"/>
      <c r="BB245" s="954"/>
      <c r="BC245" s="984"/>
      <c r="BD245" s="972"/>
      <c r="BE245" s="958"/>
      <c r="BF245" s="958"/>
      <c r="BG245" s="958"/>
      <c r="BH245" s="1026"/>
      <c r="BI245" s="958"/>
      <c r="BJ245" s="958"/>
      <c r="BK245" s="958"/>
      <c r="BL245" s="972"/>
      <c r="BM245" s="960"/>
      <c r="BN245" s="989"/>
      <c r="BO245" s="960"/>
      <c r="BP245" s="989"/>
      <c r="BQ245" s="960"/>
      <c r="BR245" s="960"/>
      <c r="BS245" s="989"/>
      <c r="BT245" s="960"/>
      <c r="BU245" s="960"/>
      <c r="BV245" s="972"/>
      <c r="BW245" s="966"/>
      <c r="BX245" s="966"/>
      <c r="BY245" s="991"/>
      <c r="BZ245" s="991"/>
      <c r="CA245" s="991"/>
      <c r="CB245" s="966"/>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6"/>
      <c r="B246" s="106" t="s">
        <v>1432</v>
      </c>
      <c r="C246" s="107" t="s">
        <v>1432</v>
      </c>
      <c r="D246" s="108" t="s">
        <v>1432</v>
      </c>
      <c r="E246" s="109" t="s">
        <v>1432</v>
      </c>
      <c r="F246" s="110" t="s">
        <v>1432</v>
      </c>
      <c r="G246" s="106" t="s">
        <v>1432</v>
      </c>
      <c r="H246" s="929"/>
      <c r="I246" s="929"/>
      <c r="J246" s="929"/>
      <c r="K246" s="929"/>
      <c r="L246" s="929"/>
      <c r="M246" s="971"/>
      <c r="N246" s="929"/>
      <c r="O246" s="971"/>
      <c r="P246" s="972"/>
      <c r="Q246" s="935"/>
      <c r="R246" s="935"/>
      <c r="S246" s="935"/>
      <c r="T246" s="935"/>
      <c r="U246" s="935"/>
      <c r="V246" s="935"/>
      <c r="W246" s="972"/>
      <c r="X246" s="943"/>
      <c r="Y246" s="943"/>
      <c r="Z246" s="943"/>
      <c r="AA246" s="1038"/>
      <c r="AB246" s="943"/>
      <c r="AC246" s="943"/>
      <c r="AD246" s="943"/>
      <c r="AE246" s="943"/>
      <c r="AF246" s="943"/>
      <c r="AG246" s="943"/>
      <c r="AH246" s="972"/>
      <c r="AI246" s="945"/>
      <c r="AJ246" s="945"/>
      <c r="AK246" s="945"/>
      <c r="AL246" s="945"/>
      <c r="AM246" s="979"/>
      <c r="AN246" s="945"/>
      <c r="AO246" s="979"/>
      <c r="AP246" s="945"/>
      <c r="AQ246" s="945"/>
      <c r="AR246" s="979"/>
      <c r="AS246" s="945"/>
      <c r="AT246" s="979"/>
      <c r="AU246" s="945"/>
      <c r="AV246" s="945"/>
      <c r="AW246" s="945"/>
      <c r="AX246" s="972"/>
      <c r="AY246" s="954"/>
      <c r="AZ246" s="954"/>
      <c r="BA246" s="954"/>
      <c r="BB246" s="954"/>
      <c r="BC246" s="984"/>
      <c r="BD246" s="972"/>
      <c r="BE246" s="958"/>
      <c r="BF246" s="958"/>
      <c r="BG246" s="958"/>
      <c r="BH246" s="1026"/>
      <c r="BI246" s="958"/>
      <c r="BJ246" s="958"/>
      <c r="BK246" s="958"/>
      <c r="BL246" s="972"/>
      <c r="BM246" s="960"/>
      <c r="BN246" s="989"/>
      <c r="BO246" s="960"/>
      <c r="BP246" s="989"/>
      <c r="BQ246" s="960"/>
      <c r="BR246" s="960"/>
      <c r="BS246" s="989"/>
      <c r="BT246" s="960"/>
      <c r="BU246" s="960"/>
      <c r="BV246" s="972"/>
      <c r="BW246" s="966"/>
      <c r="BX246" s="966"/>
      <c r="BY246" s="991"/>
      <c r="BZ246" s="991"/>
      <c r="CA246" s="991"/>
      <c r="CB246" s="966"/>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1"/>
      <c r="B247" s="83" t="s">
        <v>1432</v>
      </c>
      <c r="C247" s="84" t="s">
        <v>1432</v>
      </c>
      <c r="D247" s="85" t="s">
        <v>1432</v>
      </c>
      <c r="E247" s="86" t="s">
        <v>1432</v>
      </c>
      <c r="F247" s="87" t="s">
        <v>1432</v>
      </c>
      <c r="G247" s="83" t="s">
        <v>1432</v>
      </c>
      <c r="H247" s="929"/>
      <c r="I247" s="929"/>
      <c r="J247" s="929"/>
      <c r="K247" s="929"/>
      <c r="L247" s="929"/>
      <c r="M247" s="971"/>
      <c r="N247" s="929"/>
      <c r="O247" s="971"/>
      <c r="P247" s="972"/>
      <c r="Q247" s="935"/>
      <c r="R247" s="935"/>
      <c r="S247" s="935"/>
      <c r="T247" s="935"/>
      <c r="U247" s="935"/>
      <c r="V247" s="935"/>
      <c r="W247" s="972"/>
      <c r="X247" s="943"/>
      <c r="Y247" s="943"/>
      <c r="Z247" s="943"/>
      <c r="AA247" s="1038"/>
      <c r="AB247" s="943"/>
      <c r="AC247" s="943"/>
      <c r="AD247" s="943"/>
      <c r="AE247" s="943"/>
      <c r="AF247" s="943"/>
      <c r="AG247" s="943"/>
      <c r="AH247" s="972"/>
      <c r="AI247" s="945"/>
      <c r="AJ247" s="945"/>
      <c r="AK247" s="945"/>
      <c r="AL247" s="945"/>
      <c r="AM247" s="979"/>
      <c r="AN247" s="945"/>
      <c r="AO247" s="979"/>
      <c r="AP247" s="945"/>
      <c r="AQ247" s="945"/>
      <c r="AR247" s="979"/>
      <c r="AS247" s="945"/>
      <c r="AT247" s="979"/>
      <c r="AU247" s="945"/>
      <c r="AV247" s="945"/>
      <c r="AW247" s="945"/>
      <c r="AX247" s="972"/>
      <c r="AY247" s="954"/>
      <c r="AZ247" s="954"/>
      <c r="BA247" s="954"/>
      <c r="BB247" s="954"/>
      <c r="BC247" s="984"/>
      <c r="BD247" s="972"/>
      <c r="BE247" s="958"/>
      <c r="BF247" s="958"/>
      <c r="BG247" s="958"/>
      <c r="BH247" s="1026"/>
      <c r="BI247" s="958"/>
      <c r="BJ247" s="958"/>
      <c r="BK247" s="958"/>
      <c r="BL247" s="972"/>
      <c r="BM247" s="960"/>
      <c r="BN247" s="989"/>
      <c r="BO247" s="960"/>
      <c r="BP247" s="989"/>
      <c r="BQ247" s="960"/>
      <c r="BR247" s="960"/>
      <c r="BS247" s="989"/>
      <c r="BT247" s="960"/>
      <c r="BU247" s="960"/>
      <c r="BV247" s="972"/>
      <c r="BW247" s="966"/>
      <c r="BX247" s="966"/>
      <c r="BY247" s="991"/>
      <c r="BZ247" s="991"/>
      <c r="CA247" s="991"/>
      <c r="CB247" s="966"/>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6"/>
      <c r="B248" s="106" t="s">
        <v>1432</v>
      </c>
      <c r="C248" s="107" t="s">
        <v>1432</v>
      </c>
      <c r="D248" s="108" t="s">
        <v>1432</v>
      </c>
      <c r="E248" s="109" t="s">
        <v>1432</v>
      </c>
      <c r="F248" s="110" t="s">
        <v>1432</v>
      </c>
      <c r="G248" s="106" t="s">
        <v>1432</v>
      </c>
      <c r="H248" s="929"/>
      <c r="I248" s="929"/>
      <c r="J248" s="929"/>
      <c r="K248" s="929"/>
      <c r="L248" s="929"/>
      <c r="M248" s="971"/>
      <c r="N248" s="929"/>
      <c r="O248" s="971"/>
      <c r="P248" s="972"/>
      <c r="Q248" s="935"/>
      <c r="R248" s="935"/>
      <c r="S248" s="935"/>
      <c r="T248" s="935"/>
      <c r="U248" s="935"/>
      <c r="V248" s="935"/>
      <c r="W248" s="972"/>
      <c r="X248" s="943"/>
      <c r="Y248" s="943"/>
      <c r="Z248" s="943"/>
      <c r="AA248" s="1038"/>
      <c r="AB248" s="943"/>
      <c r="AC248" s="943"/>
      <c r="AD248" s="943"/>
      <c r="AE248" s="943"/>
      <c r="AF248" s="943"/>
      <c r="AG248" s="943"/>
      <c r="AH248" s="972"/>
      <c r="AI248" s="945"/>
      <c r="AJ248" s="945"/>
      <c r="AK248" s="945"/>
      <c r="AL248" s="945"/>
      <c r="AM248" s="979"/>
      <c r="AN248" s="945"/>
      <c r="AO248" s="979"/>
      <c r="AP248" s="945"/>
      <c r="AQ248" s="945"/>
      <c r="AR248" s="979"/>
      <c r="AS248" s="945"/>
      <c r="AT248" s="979"/>
      <c r="AU248" s="945"/>
      <c r="AV248" s="945"/>
      <c r="AW248" s="945"/>
      <c r="AX248" s="972"/>
      <c r="AY248" s="954"/>
      <c r="AZ248" s="954"/>
      <c r="BA248" s="954"/>
      <c r="BB248" s="954"/>
      <c r="BC248" s="984"/>
      <c r="BD248" s="972"/>
      <c r="BE248" s="958"/>
      <c r="BF248" s="958"/>
      <c r="BG248" s="958"/>
      <c r="BH248" s="1026"/>
      <c r="BI248" s="958"/>
      <c r="BJ248" s="958"/>
      <c r="BK248" s="958"/>
      <c r="BL248" s="972"/>
      <c r="BM248" s="960"/>
      <c r="BN248" s="989"/>
      <c r="BO248" s="960"/>
      <c r="BP248" s="989"/>
      <c r="BQ248" s="960"/>
      <c r="BR248" s="960"/>
      <c r="BS248" s="989"/>
      <c r="BT248" s="960"/>
      <c r="BU248" s="960"/>
      <c r="BV248" s="972"/>
      <c r="BW248" s="966"/>
      <c r="BX248" s="966"/>
      <c r="BY248" s="991"/>
      <c r="BZ248" s="991"/>
      <c r="CA248" s="991"/>
      <c r="CB248" s="966"/>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1"/>
      <c r="B249" s="83" t="s">
        <v>1432</v>
      </c>
      <c r="C249" s="84" t="s">
        <v>1432</v>
      </c>
      <c r="D249" s="85" t="s">
        <v>1432</v>
      </c>
      <c r="E249" s="86" t="s">
        <v>1432</v>
      </c>
      <c r="F249" s="87" t="s">
        <v>1432</v>
      </c>
      <c r="G249" s="83" t="s">
        <v>1432</v>
      </c>
      <c r="H249" s="929"/>
      <c r="I249" s="929"/>
      <c r="J249" s="929"/>
      <c r="K249" s="929"/>
      <c r="L249" s="929"/>
      <c r="M249" s="971"/>
      <c r="N249" s="929"/>
      <c r="O249" s="971"/>
      <c r="P249" s="972"/>
      <c r="Q249" s="935"/>
      <c r="R249" s="935"/>
      <c r="S249" s="935"/>
      <c r="T249" s="935"/>
      <c r="U249" s="935"/>
      <c r="V249" s="935"/>
      <c r="W249" s="972"/>
      <c r="X249" s="943"/>
      <c r="Y249" s="943"/>
      <c r="Z249" s="943"/>
      <c r="AA249" s="1038"/>
      <c r="AB249" s="943"/>
      <c r="AC249" s="943"/>
      <c r="AD249" s="943"/>
      <c r="AE249" s="943"/>
      <c r="AF249" s="943"/>
      <c r="AG249" s="943"/>
      <c r="AH249" s="972"/>
      <c r="AI249" s="945"/>
      <c r="AJ249" s="945"/>
      <c r="AK249" s="945"/>
      <c r="AL249" s="945"/>
      <c r="AM249" s="979"/>
      <c r="AN249" s="945"/>
      <c r="AO249" s="979"/>
      <c r="AP249" s="945"/>
      <c r="AQ249" s="945"/>
      <c r="AR249" s="979"/>
      <c r="AS249" s="945"/>
      <c r="AT249" s="979"/>
      <c r="AU249" s="945"/>
      <c r="AV249" s="945"/>
      <c r="AW249" s="945"/>
      <c r="AX249" s="972"/>
      <c r="AY249" s="954"/>
      <c r="AZ249" s="954"/>
      <c r="BA249" s="954"/>
      <c r="BB249" s="954"/>
      <c r="BC249" s="984"/>
      <c r="BD249" s="972"/>
      <c r="BE249" s="958"/>
      <c r="BF249" s="958"/>
      <c r="BG249" s="958"/>
      <c r="BH249" s="1026"/>
      <c r="BI249" s="958"/>
      <c r="BJ249" s="958"/>
      <c r="BK249" s="958"/>
      <c r="BL249" s="972"/>
      <c r="BM249" s="960"/>
      <c r="BN249" s="989"/>
      <c r="BO249" s="960"/>
      <c r="BP249" s="989"/>
      <c r="BQ249" s="960"/>
      <c r="BR249" s="960"/>
      <c r="BS249" s="989"/>
      <c r="BT249" s="960"/>
      <c r="BU249" s="960"/>
      <c r="BV249" s="972"/>
      <c r="BW249" s="966"/>
      <c r="BX249" s="966"/>
      <c r="BY249" s="991"/>
      <c r="BZ249" s="991"/>
      <c r="CA249" s="991"/>
      <c r="CB249" s="966"/>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6"/>
      <c r="B250" s="106" t="s">
        <v>1432</v>
      </c>
      <c r="C250" s="107" t="s">
        <v>1432</v>
      </c>
      <c r="D250" s="108" t="s">
        <v>1432</v>
      </c>
      <c r="E250" s="109" t="s">
        <v>1432</v>
      </c>
      <c r="F250" s="110" t="s">
        <v>1432</v>
      </c>
      <c r="G250" s="106" t="s">
        <v>1432</v>
      </c>
      <c r="H250" s="929"/>
      <c r="I250" s="929"/>
      <c r="J250" s="929"/>
      <c r="K250" s="929"/>
      <c r="L250" s="929"/>
      <c r="M250" s="971"/>
      <c r="N250" s="929"/>
      <c r="O250" s="971"/>
      <c r="P250" s="972"/>
      <c r="Q250" s="935"/>
      <c r="R250" s="935"/>
      <c r="S250" s="935"/>
      <c r="T250" s="935"/>
      <c r="U250" s="935"/>
      <c r="V250" s="935"/>
      <c r="W250" s="972"/>
      <c r="X250" s="943"/>
      <c r="Y250" s="943"/>
      <c r="Z250" s="943"/>
      <c r="AA250" s="1038"/>
      <c r="AB250" s="943"/>
      <c r="AC250" s="943"/>
      <c r="AD250" s="943"/>
      <c r="AE250" s="943"/>
      <c r="AF250" s="943"/>
      <c r="AG250" s="943"/>
      <c r="AH250" s="972"/>
      <c r="AI250" s="945"/>
      <c r="AJ250" s="945"/>
      <c r="AK250" s="945"/>
      <c r="AL250" s="945"/>
      <c r="AM250" s="979"/>
      <c r="AN250" s="945"/>
      <c r="AO250" s="979"/>
      <c r="AP250" s="945"/>
      <c r="AQ250" s="945"/>
      <c r="AR250" s="979"/>
      <c r="AS250" s="945"/>
      <c r="AT250" s="979"/>
      <c r="AU250" s="945"/>
      <c r="AV250" s="945"/>
      <c r="AW250" s="945"/>
      <c r="AX250" s="972"/>
      <c r="AY250" s="954"/>
      <c r="AZ250" s="954"/>
      <c r="BA250" s="954"/>
      <c r="BB250" s="954"/>
      <c r="BC250" s="984"/>
      <c r="BD250" s="972"/>
      <c r="BE250" s="958"/>
      <c r="BF250" s="958"/>
      <c r="BG250" s="958"/>
      <c r="BH250" s="1026"/>
      <c r="BI250" s="958"/>
      <c r="BJ250" s="958"/>
      <c r="BK250" s="958"/>
      <c r="BL250" s="972"/>
      <c r="BM250" s="960"/>
      <c r="BN250" s="989"/>
      <c r="BO250" s="960"/>
      <c r="BP250" s="989"/>
      <c r="BQ250" s="960"/>
      <c r="BR250" s="960"/>
      <c r="BS250" s="989"/>
      <c r="BT250" s="960"/>
      <c r="BU250" s="960"/>
      <c r="BV250" s="972"/>
      <c r="BW250" s="966"/>
      <c r="BX250" s="966"/>
      <c r="BY250" s="991"/>
      <c r="BZ250" s="991"/>
      <c r="CA250" s="991"/>
      <c r="CB250" s="966"/>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1"/>
      <c r="B251" s="83" t="s">
        <v>1432</v>
      </c>
      <c r="C251" s="84" t="s">
        <v>1432</v>
      </c>
      <c r="D251" s="85" t="s">
        <v>1432</v>
      </c>
      <c r="E251" s="86" t="s">
        <v>1432</v>
      </c>
      <c r="F251" s="87" t="s">
        <v>1432</v>
      </c>
      <c r="G251" s="83" t="s">
        <v>1432</v>
      </c>
      <c r="H251" s="929"/>
      <c r="I251" s="929"/>
      <c r="J251" s="929"/>
      <c r="K251" s="929"/>
      <c r="L251" s="929"/>
      <c r="M251" s="971"/>
      <c r="N251" s="929"/>
      <c r="O251" s="971"/>
      <c r="P251" s="972"/>
      <c r="Q251" s="935"/>
      <c r="R251" s="935"/>
      <c r="S251" s="935"/>
      <c r="T251" s="935"/>
      <c r="U251" s="935"/>
      <c r="V251" s="935"/>
      <c r="W251" s="972"/>
      <c r="X251" s="943"/>
      <c r="Y251" s="943"/>
      <c r="Z251" s="943"/>
      <c r="AA251" s="1038"/>
      <c r="AB251" s="943"/>
      <c r="AC251" s="943"/>
      <c r="AD251" s="943"/>
      <c r="AE251" s="943"/>
      <c r="AF251" s="943"/>
      <c r="AG251" s="943"/>
      <c r="AH251" s="972"/>
      <c r="AI251" s="945"/>
      <c r="AJ251" s="945"/>
      <c r="AK251" s="945"/>
      <c r="AL251" s="945"/>
      <c r="AM251" s="979"/>
      <c r="AN251" s="945"/>
      <c r="AO251" s="979"/>
      <c r="AP251" s="945"/>
      <c r="AQ251" s="945"/>
      <c r="AR251" s="979"/>
      <c r="AS251" s="945"/>
      <c r="AT251" s="979"/>
      <c r="AU251" s="945"/>
      <c r="AV251" s="945"/>
      <c r="AW251" s="945"/>
      <c r="AX251" s="972"/>
      <c r="AY251" s="954"/>
      <c r="AZ251" s="954"/>
      <c r="BA251" s="954"/>
      <c r="BB251" s="954"/>
      <c r="BC251" s="984"/>
      <c r="BD251" s="972"/>
      <c r="BE251" s="958"/>
      <c r="BF251" s="958"/>
      <c r="BG251" s="958"/>
      <c r="BH251" s="1026"/>
      <c r="BI251" s="958"/>
      <c r="BJ251" s="958"/>
      <c r="BK251" s="958"/>
      <c r="BL251" s="972"/>
      <c r="BM251" s="960"/>
      <c r="BN251" s="989"/>
      <c r="BO251" s="960"/>
      <c r="BP251" s="989"/>
      <c r="BQ251" s="960"/>
      <c r="BR251" s="960"/>
      <c r="BS251" s="989"/>
      <c r="BT251" s="960"/>
      <c r="BU251" s="960"/>
      <c r="BV251" s="972"/>
      <c r="BW251" s="966"/>
      <c r="BX251" s="966"/>
      <c r="BY251" s="991"/>
      <c r="BZ251" s="991"/>
      <c r="CA251" s="991"/>
      <c r="CB251" s="966"/>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6"/>
      <c r="B252" s="106" t="s">
        <v>1432</v>
      </c>
      <c r="C252" s="107" t="s">
        <v>1432</v>
      </c>
      <c r="D252" s="108" t="s">
        <v>1432</v>
      </c>
      <c r="E252" s="109" t="s">
        <v>1432</v>
      </c>
      <c r="F252" s="110" t="s">
        <v>1432</v>
      </c>
      <c r="G252" s="106" t="s">
        <v>1432</v>
      </c>
      <c r="H252" s="929"/>
      <c r="I252" s="929"/>
      <c r="J252" s="929"/>
      <c r="K252" s="929"/>
      <c r="L252" s="929"/>
      <c r="M252" s="971"/>
      <c r="N252" s="929"/>
      <c r="O252" s="971"/>
      <c r="P252" s="972"/>
      <c r="Q252" s="935"/>
      <c r="R252" s="935"/>
      <c r="S252" s="935"/>
      <c r="T252" s="935"/>
      <c r="U252" s="935"/>
      <c r="V252" s="935"/>
      <c r="W252" s="972"/>
      <c r="X252" s="943"/>
      <c r="Y252" s="943"/>
      <c r="Z252" s="943"/>
      <c r="AA252" s="1038"/>
      <c r="AB252" s="943"/>
      <c r="AC252" s="943"/>
      <c r="AD252" s="943"/>
      <c r="AE252" s="943"/>
      <c r="AF252" s="943"/>
      <c r="AG252" s="943"/>
      <c r="AH252" s="972"/>
      <c r="AI252" s="945"/>
      <c r="AJ252" s="945"/>
      <c r="AK252" s="945"/>
      <c r="AL252" s="945"/>
      <c r="AM252" s="979"/>
      <c r="AN252" s="945"/>
      <c r="AO252" s="979"/>
      <c r="AP252" s="945"/>
      <c r="AQ252" s="945"/>
      <c r="AR252" s="979"/>
      <c r="AS252" s="945"/>
      <c r="AT252" s="979"/>
      <c r="AU252" s="945"/>
      <c r="AV252" s="945"/>
      <c r="AW252" s="945"/>
      <c r="AX252" s="972"/>
      <c r="AY252" s="954"/>
      <c r="AZ252" s="954"/>
      <c r="BA252" s="954"/>
      <c r="BB252" s="954"/>
      <c r="BC252" s="984"/>
      <c r="BD252" s="972"/>
      <c r="BE252" s="958"/>
      <c r="BF252" s="958"/>
      <c r="BG252" s="958"/>
      <c r="BH252" s="1026"/>
      <c r="BI252" s="958"/>
      <c r="BJ252" s="958"/>
      <c r="BK252" s="958"/>
      <c r="BL252" s="972"/>
      <c r="BM252" s="960"/>
      <c r="BN252" s="989"/>
      <c r="BO252" s="960"/>
      <c r="BP252" s="989"/>
      <c r="BQ252" s="960"/>
      <c r="BR252" s="960"/>
      <c r="BS252" s="989"/>
      <c r="BT252" s="960"/>
      <c r="BU252" s="960"/>
      <c r="BV252" s="972"/>
      <c r="BW252" s="966"/>
      <c r="BX252" s="966"/>
      <c r="BY252" s="991"/>
      <c r="BZ252" s="991"/>
      <c r="CA252" s="991"/>
      <c r="CB252" s="966"/>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1"/>
      <c r="B253" s="83" t="s">
        <v>1432</v>
      </c>
      <c r="C253" s="84" t="s">
        <v>1432</v>
      </c>
      <c r="D253" s="85" t="s">
        <v>1432</v>
      </c>
      <c r="E253" s="86" t="s">
        <v>1432</v>
      </c>
      <c r="F253" s="87" t="s">
        <v>1432</v>
      </c>
      <c r="G253" s="83" t="s">
        <v>1432</v>
      </c>
      <c r="H253" s="929"/>
      <c r="I253" s="929"/>
      <c r="J253" s="929"/>
      <c r="K253" s="929"/>
      <c r="L253" s="929"/>
      <c r="M253" s="971"/>
      <c r="N253" s="929"/>
      <c r="O253" s="971"/>
      <c r="P253" s="972"/>
      <c r="Q253" s="935"/>
      <c r="R253" s="935"/>
      <c r="S253" s="935"/>
      <c r="T253" s="935"/>
      <c r="U253" s="935"/>
      <c r="V253" s="935"/>
      <c r="W253" s="972"/>
      <c r="X253" s="943"/>
      <c r="Y253" s="943"/>
      <c r="Z253" s="943"/>
      <c r="AA253" s="1038"/>
      <c r="AB253" s="943"/>
      <c r="AC253" s="943"/>
      <c r="AD253" s="943"/>
      <c r="AE253" s="943"/>
      <c r="AF253" s="943"/>
      <c r="AG253" s="943"/>
      <c r="AH253" s="972"/>
      <c r="AI253" s="945"/>
      <c r="AJ253" s="945"/>
      <c r="AK253" s="945"/>
      <c r="AL253" s="945"/>
      <c r="AM253" s="979"/>
      <c r="AN253" s="945"/>
      <c r="AO253" s="979"/>
      <c r="AP253" s="945"/>
      <c r="AQ253" s="945"/>
      <c r="AR253" s="979"/>
      <c r="AS253" s="945"/>
      <c r="AT253" s="979"/>
      <c r="AU253" s="945"/>
      <c r="AV253" s="945"/>
      <c r="AW253" s="945"/>
      <c r="AX253" s="972"/>
      <c r="AY253" s="954"/>
      <c r="AZ253" s="954"/>
      <c r="BA253" s="954"/>
      <c r="BB253" s="954"/>
      <c r="BC253" s="984"/>
      <c r="BD253" s="972"/>
      <c r="BE253" s="958"/>
      <c r="BF253" s="958"/>
      <c r="BG253" s="958"/>
      <c r="BH253" s="1026"/>
      <c r="BI253" s="958"/>
      <c r="BJ253" s="958"/>
      <c r="BK253" s="958"/>
      <c r="BL253" s="972"/>
      <c r="BM253" s="960"/>
      <c r="BN253" s="989"/>
      <c r="BO253" s="960"/>
      <c r="BP253" s="989"/>
      <c r="BQ253" s="960"/>
      <c r="BR253" s="960"/>
      <c r="BS253" s="989"/>
      <c r="BT253" s="960"/>
      <c r="BU253" s="960"/>
      <c r="BV253" s="972"/>
      <c r="BW253" s="966"/>
      <c r="BX253" s="966"/>
      <c r="BY253" s="991"/>
      <c r="BZ253" s="991"/>
      <c r="CA253" s="991"/>
      <c r="CB253" s="966"/>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6"/>
      <c r="B254" s="106" t="s">
        <v>1432</v>
      </c>
      <c r="C254" s="107" t="s">
        <v>1432</v>
      </c>
      <c r="D254" s="108" t="s">
        <v>1432</v>
      </c>
      <c r="E254" s="109" t="s">
        <v>1432</v>
      </c>
      <c r="F254" s="110" t="s">
        <v>1432</v>
      </c>
      <c r="G254" s="106" t="s">
        <v>1432</v>
      </c>
      <c r="H254" s="929"/>
      <c r="I254" s="929"/>
      <c r="J254" s="929"/>
      <c r="K254" s="929"/>
      <c r="L254" s="929"/>
      <c r="M254" s="971"/>
      <c r="N254" s="929"/>
      <c r="O254" s="971"/>
      <c r="P254" s="972"/>
      <c r="Q254" s="935"/>
      <c r="R254" s="935"/>
      <c r="S254" s="935"/>
      <c r="T254" s="935"/>
      <c r="U254" s="935"/>
      <c r="V254" s="935"/>
      <c r="W254" s="972"/>
      <c r="X254" s="943"/>
      <c r="Y254" s="943"/>
      <c r="Z254" s="943"/>
      <c r="AA254" s="1038"/>
      <c r="AB254" s="943"/>
      <c r="AC254" s="943"/>
      <c r="AD254" s="943"/>
      <c r="AE254" s="943"/>
      <c r="AF254" s="943"/>
      <c r="AG254" s="943"/>
      <c r="AH254" s="972"/>
      <c r="AI254" s="945"/>
      <c r="AJ254" s="945"/>
      <c r="AK254" s="945"/>
      <c r="AL254" s="945"/>
      <c r="AM254" s="979"/>
      <c r="AN254" s="945"/>
      <c r="AO254" s="979"/>
      <c r="AP254" s="945"/>
      <c r="AQ254" s="945"/>
      <c r="AR254" s="979"/>
      <c r="AS254" s="945"/>
      <c r="AT254" s="979"/>
      <c r="AU254" s="945"/>
      <c r="AV254" s="945"/>
      <c r="AW254" s="945"/>
      <c r="AX254" s="972"/>
      <c r="AY254" s="954"/>
      <c r="AZ254" s="954"/>
      <c r="BA254" s="954"/>
      <c r="BB254" s="954"/>
      <c r="BC254" s="984"/>
      <c r="BD254" s="972"/>
      <c r="BE254" s="958"/>
      <c r="BF254" s="958"/>
      <c r="BG254" s="958"/>
      <c r="BH254" s="1026"/>
      <c r="BI254" s="958"/>
      <c r="BJ254" s="958"/>
      <c r="BK254" s="958"/>
      <c r="BL254" s="972"/>
      <c r="BM254" s="960"/>
      <c r="BN254" s="989"/>
      <c r="BO254" s="960"/>
      <c r="BP254" s="989"/>
      <c r="BQ254" s="960"/>
      <c r="BR254" s="960"/>
      <c r="BS254" s="989"/>
      <c r="BT254" s="960"/>
      <c r="BU254" s="960"/>
      <c r="BV254" s="972"/>
      <c r="BW254" s="966"/>
      <c r="BX254" s="966"/>
      <c r="BY254" s="991"/>
      <c r="BZ254" s="991"/>
      <c r="CA254" s="991"/>
      <c r="CB254" s="966"/>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1"/>
      <c r="B255" s="83" t="s">
        <v>1432</v>
      </c>
      <c r="C255" s="84" t="s">
        <v>1432</v>
      </c>
      <c r="D255" s="85" t="s">
        <v>1432</v>
      </c>
      <c r="E255" s="86" t="s">
        <v>1432</v>
      </c>
      <c r="F255" s="87" t="s">
        <v>1432</v>
      </c>
      <c r="G255" s="83" t="s">
        <v>1432</v>
      </c>
      <c r="H255" s="929"/>
      <c r="I255" s="929"/>
      <c r="J255" s="929"/>
      <c r="K255" s="929"/>
      <c r="L255" s="929"/>
      <c r="M255" s="971"/>
      <c r="N255" s="929"/>
      <c r="O255" s="971"/>
      <c r="P255" s="972"/>
      <c r="Q255" s="935"/>
      <c r="R255" s="935"/>
      <c r="S255" s="935"/>
      <c r="T255" s="935"/>
      <c r="U255" s="935"/>
      <c r="V255" s="935"/>
      <c r="W255" s="972"/>
      <c r="X255" s="943"/>
      <c r="Y255" s="943"/>
      <c r="Z255" s="943"/>
      <c r="AA255" s="1038"/>
      <c r="AB255" s="943"/>
      <c r="AC255" s="943"/>
      <c r="AD255" s="943"/>
      <c r="AE255" s="943"/>
      <c r="AF255" s="943"/>
      <c r="AG255" s="943"/>
      <c r="AH255" s="972"/>
      <c r="AI255" s="945"/>
      <c r="AJ255" s="945"/>
      <c r="AK255" s="945"/>
      <c r="AL255" s="945"/>
      <c r="AM255" s="979"/>
      <c r="AN255" s="945"/>
      <c r="AO255" s="979"/>
      <c r="AP255" s="945"/>
      <c r="AQ255" s="945"/>
      <c r="AR255" s="979"/>
      <c r="AS255" s="945"/>
      <c r="AT255" s="979"/>
      <c r="AU255" s="945"/>
      <c r="AV255" s="945"/>
      <c r="AW255" s="945"/>
      <c r="AX255" s="972"/>
      <c r="AY255" s="954"/>
      <c r="AZ255" s="954"/>
      <c r="BA255" s="954"/>
      <c r="BB255" s="954"/>
      <c r="BC255" s="984"/>
      <c r="BD255" s="972"/>
      <c r="BE255" s="958"/>
      <c r="BF255" s="958"/>
      <c r="BG255" s="958"/>
      <c r="BH255" s="1026"/>
      <c r="BI255" s="958"/>
      <c r="BJ255" s="958"/>
      <c r="BK255" s="958"/>
      <c r="BL255" s="972"/>
      <c r="BM255" s="960"/>
      <c r="BN255" s="989"/>
      <c r="BO255" s="960"/>
      <c r="BP255" s="989"/>
      <c r="BQ255" s="960"/>
      <c r="BR255" s="960"/>
      <c r="BS255" s="989"/>
      <c r="BT255" s="960"/>
      <c r="BU255" s="960"/>
      <c r="BV255" s="972"/>
      <c r="BW255" s="966"/>
      <c r="BX255" s="966"/>
      <c r="BY255" s="991"/>
      <c r="BZ255" s="991"/>
      <c r="CA255" s="991"/>
      <c r="CB255" s="966"/>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6"/>
      <c r="B256" s="106" t="s">
        <v>1432</v>
      </c>
      <c r="C256" s="107" t="s">
        <v>1432</v>
      </c>
      <c r="D256" s="108" t="s">
        <v>1432</v>
      </c>
      <c r="E256" s="109" t="s">
        <v>1432</v>
      </c>
      <c r="F256" s="110" t="s">
        <v>1432</v>
      </c>
      <c r="G256" s="106" t="s">
        <v>1432</v>
      </c>
      <c r="H256" s="929"/>
      <c r="I256" s="929"/>
      <c r="J256" s="929"/>
      <c r="K256" s="929"/>
      <c r="L256" s="929"/>
      <c r="M256" s="971"/>
      <c r="N256" s="929"/>
      <c r="O256" s="971"/>
      <c r="P256" s="972"/>
      <c r="Q256" s="935"/>
      <c r="R256" s="935"/>
      <c r="S256" s="935"/>
      <c r="T256" s="935"/>
      <c r="U256" s="935"/>
      <c r="V256" s="935"/>
      <c r="W256" s="972"/>
      <c r="X256" s="943"/>
      <c r="Y256" s="943"/>
      <c r="Z256" s="943"/>
      <c r="AA256" s="1038"/>
      <c r="AB256" s="943"/>
      <c r="AC256" s="943"/>
      <c r="AD256" s="943"/>
      <c r="AE256" s="943"/>
      <c r="AF256" s="943"/>
      <c r="AG256" s="943"/>
      <c r="AH256" s="972"/>
      <c r="AI256" s="945"/>
      <c r="AJ256" s="945"/>
      <c r="AK256" s="945"/>
      <c r="AL256" s="945"/>
      <c r="AM256" s="979"/>
      <c r="AN256" s="945"/>
      <c r="AO256" s="979"/>
      <c r="AP256" s="945"/>
      <c r="AQ256" s="945"/>
      <c r="AR256" s="979"/>
      <c r="AS256" s="945"/>
      <c r="AT256" s="979"/>
      <c r="AU256" s="945"/>
      <c r="AV256" s="945"/>
      <c r="AW256" s="945"/>
      <c r="AX256" s="972"/>
      <c r="AY256" s="954"/>
      <c r="AZ256" s="954"/>
      <c r="BA256" s="954"/>
      <c r="BB256" s="954"/>
      <c r="BC256" s="984"/>
      <c r="BD256" s="972"/>
      <c r="BE256" s="958"/>
      <c r="BF256" s="958"/>
      <c r="BG256" s="958"/>
      <c r="BH256" s="1026"/>
      <c r="BI256" s="958"/>
      <c r="BJ256" s="958"/>
      <c r="BK256" s="958"/>
      <c r="BL256" s="972"/>
      <c r="BM256" s="960"/>
      <c r="BN256" s="989"/>
      <c r="BO256" s="960"/>
      <c r="BP256" s="989"/>
      <c r="BQ256" s="960"/>
      <c r="BR256" s="960"/>
      <c r="BS256" s="989"/>
      <c r="BT256" s="960"/>
      <c r="BU256" s="960"/>
      <c r="BV256" s="972"/>
      <c r="BW256" s="966"/>
      <c r="BX256" s="966"/>
      <c r="BY256" s="991"/>
      <c r="BZ256" s="991"/>
      <c r="CA256" s="991"/>
      <c r="CB256" s="966"/>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1"/>
      <c r="B257" s="83" t="s">
        <v>1432</v>
      </c>
      <c r="C257" s="84" t="s">
        <v>1432</v>
      </c>
      <c r="D257" s="85" t="s">
        <v>1432</v>
      </c>
      <c r="E257" s="86" t="s">
        <v>1432</v>
      </c>
      <c r="F257" s="87" t="s">
        <v>1432</v>
      </c>
      <c r="G257" s="83" t="s">
        <v>1432</v>
      </c>
      <c r="H257" s="929"/>
      <c r="I257" s="929"/>
      <c r="J257" s="929"/>
      <c r="K257" s="929"/>
      <c r="L257" s="929"/>
      <c r="M257" s="971"/>
      <c r="N257" s="929"/>
      <c r="O257" s="971"/>
      <c r="P257" s="972"/>
      <c r="Q257" s="935"/>
      <c r="R257" s="935"/>
      <c r="S257" s="935"/>
      <c r="T257" s="935"/>
      <c r="U257" s="935"/>
      <c r="V257" s="935"/>
      <c r="W257" s="972"/>
      <c r="X257" s="943"/>
      <c r="Y257" s="943"/>
      <c r="Z257" s="943"/>
      <c r="AA257" s="1038"/>
      <c r="AB257" s="943"/>
      <c r="AC257" s="943"/>
      <c r="AD257" s="943"/>
      <c r="AE257" s="943"/>
      <c r="AF257" s="943"/>
      <c r="AG257" s="943"/>
      <c r="AH257" s="972"/>
      <c r="AI257" s="945"/>
      <c r="AJ257" s="945"/>
      <c r="AK257" s="945"/>
      <c r="AL257" s="945"/>
      <c r="AM257" s="979"/>
      <c r="AN257" s="945"/>
      <c r="AO257" s="979"/>
      <c r="AP257" s="945"/>
      <c r="AQ257" s="945"/>
      <c r="AR257" s="979"/>
      <c r="AS257" s="945"/>
      <c r="AT257" s="979"/>
      <c r="AU257" s="945"/>
      <c r="AV257" s="945"/>
      <c r="AW257" s="945"/>
      <c r="AX257" s="972"/>
      <c r="AY257" s="954"/>
      <c r="AZ257" s="954"/>
      <c r="BA257" s="954"/>
      <c r="BB257" s="954"/>
      <c r="BC257" s="984"/>
      <c r="BD257" s="972"/>
      <c r="BE257" s="958"/>
      <c r="BF257" s="958"/>
      <c r="BG257" s="958"/>
      <c r="BH257" s="1026"/>
      <c r="BI257" s="958"/>
      <c r="BJ257" s="958"/>
      <c r="BK257" s="958"/>
      <c r="BL257" s="972"/>
      <c r="BM257" s="960"/>
      <c r="BN257" s="989"/>
      <c r="BO257" s="960"/>
      <c r="BP257" s="989"/>
      <c r="BQ257" s="960"/>
      <c r="BR257" s="960"/>
      <c r="BS257" s="989"/>
      <c r="BT257" s="960"/>
      <c r="BU257" s="960"/>
      <c r="BV257" s="972"/>
      <c r="BW257" s="966"/>
      <c r="BX257" s="966"/>
      <c r="BY257" s="991"/>
      <c r="BZ257" s="991"/>
      <c r="CA257" s="991"/>
      <c r="CB257" s="966"/>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6"/>
      <c r="B258" s="106" t="s">
        <v>1432</v>
      </c>
      <c r="C258" s="107" t="s">
        <v>1432</v>
      </c>
      <c r="D258" s="108" t="s">
        <v>1432</v>
      </c>
      <c r="E258" s="109" t="s">
        <v>1432</v>
      </c>
      <c r="F258" s="110" t="s">
        <v>1432</v>
      </c>
      <c r="G258" s="106" t="s">
        <v>1432</v>
      </c>
      <c r="H258" s="929"/>
      <c r="I258" s="929"/>
      <c r="J258" s="929"/>
      <c r="K258" s="929"/>
      <c r="L258" s="929"/>
      <c r="M258" s="971"/>
      <c r="N258" s="929"/>
      <c r="O258" s="971"/>
      <c r="P258" s="972"/>
      <c r="Q258" s="935"/>
      <c r="R258" s="935"/>
      <c r="S258" s="935"/>
      <c r="T258" s="935"/>
      <c r="U258" s="935"/>
      <c r="V258" s="935"/>
      <c r="W258" s="972"/>
      <c r="X258" s="943"/>
      <c r="Y258" s="943"/>
      <c r="Z258" s="943"/>
      <c r="AA258" s="1038"/>
      <c r="AB258" s="943"/>
      <c r="AC258" s="943"/>
      <c r="AD258" s="943"/>
      <c r="AE258" s="943"/>
      <c r="AF258" s="943"/>
      <c r="AG258" s="943"/>
      <c r="AH258" s="972"/>
      <c r="AI258" s="945"/>
      <c r="AJ258" s="945"/>
      <c r="AK258" s="945"/>
      <c r="AL258" s="945"/>
      <c r="AM258" s="979"/>
      <c r="AN258" s="945"/>
      <c r="AO258" s="979"/>
      <c r="AP258" s="945"/>
      <c r="AQ258" s="945"/>
      <c r="AR258" s="979"/>
      <c r="AS258" s="945"/>
      <c r="AT258" s="979"/>
      <c r="AU258" s="945"/>
      <c r="AV258" s="945"/>
      <c r="AW258" s="945"/>
      <c r="AX258" s="972"/>
      <c r="AY258" s="954"/>
      <c r="AZ258" s="954"/>
      <c r="BA258" s="954"/>
      <c r="BB258" s="954"/>
      <c r="BC258" s="984"/>
      <c r="BD258" s="972"/>
      <c r="BE258" s="958"/>
      <c r="BF258" s="958"/>
      <c r="BG258" s="958"/>
      <c r="BH258" s="1026"/>
      <c r="BI258" s="958"/>
      <c r="BJ258" s="958"/>
      <c r="BK258" s="958"/>
      <c r="BL258" s="972"/>
      <c r="BM258" s="960"/>
      <c r="BN258" s="989"/>
      <c r="BO258" s="960"/>
      <c r="BP258" s="989"/>
      <c r="BQ258" s="960"/>
      <c r="BR258" s="960"/>
      <c r="BS258" s="989"/>
      <c r="BT258" s="960"/>
      <c r="BU258" s="960"/>
      <c r="BV258" s="972"/>
      <c r="BW258" s="966"/>
      <c r="BX258" s="966"/>
      <c r="BY258" s="991"/>
      <c r="BZ258" s="991"/>
      <c r="CA258" s="991"/>
      <c r="CB258" s="966"/>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1"/>
      <c r="B259" s="83" t="s">
        <v>1432</v>
      </c>
      <c r="C259" s="84" t="s">
        <v>1432</v>
      </c>
      <c r="D259" s="85" t="s">
        <v>1432</v>
      </c>
      <c r="E259" s="86" t="s">
        <v>1432</v>
      </c>
      <c r="F259" s="87" t="s">
        <v>1432</v>
      </c>
      <c r="G259" s="83" t="s">
        <v>1432</v>
      </c>
      <c r="H259" s="929"/>
      <c r="I259" s="929"/>
      <c r="J259" s="929"/>
      <c r="K259" s="929"/>
      <c r="L259" s="929"/>
      <c r="M259" s="971"/>
      <c r="N259" s="929"/>
      <c r="O259" s="971"/>
      <c r="P259" s="972"/>
      <c r="Q259" s="935"/>
      <c r="R259" s="935"/>
      <c r="S259" s="935"/>
      <c r="T259" s="935"/>
      <c r="U259" s="935"/>
      <c r="V259" s="935"/>
      <c r="W259" s="972"/>
      <c r="X259" s="943"/>
      <c r="Y259" s="943"/>
      <c r="Z259" s="943"/>
      <c r="AA259" s="1038"/>
      <c r="AB259" s="943"/>
      <c r="AC259" s="943"/>
      <c r="AD259" s="943"/>
      <c r="AE259" s="943"/>
      <c r="AF259" s="943"/>
      <c r="AG259" s="943"/>
      <c r="AH259" s="972"/>
      <c r="AI259" s="945"/>
      <c r="AJ259" s="945"/>
      <c r="AK259" s="945"/>
      <c r="AL259" s="945"/>
      <c r="AM259" s="979"/>
      <c r="AN259" s="945"/>
      <c r="AO259" s="979"/>
      <c r="AP259" s="945"/>
      <c r="AQ259" s="945"/>
      <c r="AR259" s="979"/>
      <c r="AS259" s="945"/>
      <c r="AT259" s="979"/>
      <c r="AU259" s="945"/>
      <c r="AV259" s="945"/>
      <c r="AW259" s="945"/>
      <c r="AX259" s="972"/>
      <c r="AY259" s="954"/>
      <c r="AZ259" s="954"/>
      <c r="BA259" s="954"/>
      <c r="BB259" s="954"/>
      <c r="BC259" s="984"/>
      <c r="BD259" s="972"/>
      <c r="BE259" s="958"/>
      <c r="BF259" s="958"/>
      <c r="BG259" s="958"/>
      <c r="BH259" s="1026"/>
      <c r="BI259" s="958"/>
      <c r="BJ259" s="958"/>
      <c r="BK259" s="958"/>
      <c r="BL259" s="972"/>
      <c r="BM259" s="960"/>
      <c r="BN259" s="989"/>
      <c r="BO259" s="960"/>
      <c r="BP259" s="989"/>
      <c r="BQ259" s="960"/>
      <c r="BR259" s="960"/>
      <c r="BS259" s="989"/>
      <c r="BT259" s="960"/>
      <c r="BU259" s="960"/>
      <c r="BV259" s="972"/>
      <c r="BW259" s="966"/>
      <c r="BX259" s="966"/>
      <c r="BY259" s="991"/>
      <c r="BZ259" s="991"/>
      <c r="CA259" s="991"/>
      <c r="CB259" s="966"/>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6"/>
      <c r="B260" s="106" t="s">
        <v>1432</v>
      </c>
      <c r="C260" s="107" t="s">
        <v>1432</v>
      </c>
      <c r="D260" s="108" t="s">
        <v>1432</v>
      </c>
      <c r="E260" s="109" t="s">
        <v>1432</v>
      </c>
      <c r="F260" s="110" t="s">
        <v>1432</v>
      </c>
      <c r="G260" s="106" t="s">
        <v>1432</v>
      </c>
      <c r="H260" s="929"/>
      <c r="I260" s="929"/>
      <c r="J260" s="929"/>
      <c r="K260" s="929"/>
      <c r="L260" s="929"/>
      <c r="M260" s="971"/>
      <c r="N260" s="929"/>
      <c r="O260" s="971"/>
      <c r="P260" s="972"/>
      <c r="Q260" s="935"/>
      <c r="R260" s="935"/>
      <c r="S260" s="935"/>
      <c r="T260" s="935"/>
      <c r="U260" s="935"/>
      <c r="V260" s="935"/>
      <c r="W260" s="972"/>
      <c r="X260" s="943"/>
      <c r="Y260" s="943"/>
      <c r="Z260" s="943"/>
      <c r="AA260" s="1038"/>
      <c r="AB260" s="943"/>
      <c r="AC260" s="943"/>
      <c r="AD260" s="943"/>
      <c r="AE260" s="943"/>
      <c r="AF260" s="943"/>
      <c r="AG260" s="943"/>
      <c r="AH260" s="972"/>
      <c r="AI260" s="945"/>
      <c r="AJ260" s="945"/>
      <c r="AK260" s="945"/>
      <c r="AL260" s="945"/>
      <c r="AM260" s="979"/>
      <c r="AN260" s="945"/>
      <c r="AO260" s="979"/>
      <c r="AP260" s="945"/>
      <c r="AQ260" s="945"/>
      <c r="AR260" s="979"/>
      <c r="AS260" s="945"/>
      <c r="AT260" s="979"/>
      <c r="AU260" s="945"/>
      <c r="AV260" s="945"/>
      <c r="AW260" s="945"/>
      <c r="AX260" s="972"/>
      <c r="AY260" s="954"/>
      <c r="AZ260" s="954"/>
      <c r="BA260" s="954"/>
      <c r="BB260" s="954"/>
      <c r="BC260" s="984"/>
      <c r="BD260" s="972"/>
      <c r="BE260" s="958"/>
      <c r="BF260" s="958"/>
      <c r="BG260" s="958"/>
      <c r="BH260" s="1026"/>
      <c r="BI260" s="958"/>
      <c r="BJ260" s="958"/>
      <c r="BK260" s="958"/>
      <c r="BL260" s="972"/>
      <c r="BM260" s="960"/>
      <c r="BN260" s="989"/>
      <c r="BO260" s="960"/>
      <c r="BP260" s="989"/>
      <c r="BQ260" s="960"/>
      <c r="BR260" s="960"/>
      <c r="BS260" s="989"/>
      <c r="BT260" s="960"/>
      <c r="BU260" s="960"/>
      <c r="BV260" s="972"/>
      <c r="BW260" s="966"/>
      <c r="BX260" s="966"/>
      <c r="BY260" s="991"/>
      <c r="BZ260" s="991"/>
      <c r="CA260" s="991"/>
      <c r="CB260" s="966"/>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1"/>
      <c r="B261" s="83" t="s">
        <v>1432</v>
      </c>
      <c r="C261" s="84" t="s">
        <v>1432</v>
      </c>
      <c r="D261" s="85" t="s">
        <v>1432</v>
      </c>
      <c r="E261" s="86" t="s">
        <v>1432</v>
      </c>
      <c r="F261" s="87" t="s">
        <v>1432</v>
      </c>
      <c r="G261" s="83" t="s">
        <v>1432</v>
      </c>
      <c r="H261" s="929"/>
      <c r="I261" s="929"/>
      <c r="J261" s="929"/>
      <c r="K261" s="929"/>
      <c r="L261" s="929"/>
      <c r="M261" s="971"/>
      <c r="N261" s="929"/>
      <c r="O261" s="971"/>
      <c r="P261" s="972"/>
      <c r="Q261" s="935"/>
      <c r="R261" s="935"/>
      <c r="S261" s="935"/>
      <c r="T261" s="935"/>
      <c r="U261" s="935"/>
      <c r="V261" s="935"/>
      <c r="W261" s="972"/>
      <c r="X261" s="943"/>
      <c r="Y261" s="943"/>
      <c r="Z261" s="943"/>
      <c r="AA261" s="1038"/>
      <c r="AB261" s="943"/>
      <c r="AC261" s="943"/>
      <c r="AD261" s="943"/>
      <c r="AE261" s="943"/>
      <c r="AF261" s="943"/>
      <c r="AG261" s="943"/>
      <c r="AH261" s="972"/>
      <c r="AI261" s="945"/>
      <c r="AJ261" s="945"/>
      <c r="AK261" s="945"/>
      <c r="AL261" s="945"/>
      <c r="AM261" s="979"/>
      <c r="AN261" s="945"/>
      <c r="AO261" s="979"/>
      <c r="AP261" s="945"/>
      <c r="AQ261" s="945"/>
      <c r="AR261" s="979"/>
      <c r="AS261" s="945"/>
      <c r="AT261" s="979"/>
      <c r="AU261" s="945"/>
      <c r="AV261" s="945"/>
      <c r="AW261" s="945"/>
      <c r="AX261" s="972"/>
      <c r="AY261" s="954"/>
      <c r="AZ261" s="954"/>
      <c r="BA261" s="954"/>
      <c r="BB261" s="954"/>
      <c r="BC261" s="984"/>
      <c r="BD261" s="972"/>
      <c r="BE261" s="958"/>
      <c r="BF261" s="958"/>
      <c r="BG261" s="958"/>
      <c r="BH261" s="1026"/>
      <c r="BI261" s="958"/>
      <c r="BJ261" s="958"/>
      <c r="BK261" s="958"/>
      <c r="BL261" s="972"/>
      <c r="BM261" s="960"/>
      <c r="BN261" s="989"/>
      <c r="BO261" s="960"/>
      <c r="BP261" s="989"/>
      <c r="BQ261" s="960"/>
      <c r="BR261" s="960"/>
      <c r="BS261" s="989"/>
      <c r="BT261" s="960"/>
      <c r="BU261" s="960"/>
      <c r="BV261" s="972"/>
      <c r="BW261" s="966"/>
      <c r="BX261" s="966"/>
      <c r="BY261" s="991"/>
      <c r="BZ261" s="991"/>
      <c r="CA261" s="991"/>
      <c r="CB261" s="966"/>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6"/>
      <c r="B262" s="106" t="s">
        <v>1432</v>
      </c>
      <c r="C262" s="107" t="s">
        <v>1432</v>
      </c>
      <c r="D262" s="108" t="s">
        <v>1432</v>
      </c>
      <c r="E262" s="109" t="s">
        <v>1432</v>
      </c>
      <c r="F262" s="110" t="s">
        <v>1432</v>
      </c>
      <c r="G262" s="106" t="s">
        <v>1432</v>
      </c>
      <c r="H262" s="929"/>
      <c r="I262" s="929"/>
      <c r="J262" s="929"/>
      <c r="K262" s="929"/>
      <c r="L262" s="929"/>
      <c r="M262" s="971"/>
      <c r="N262" s="929"/>
      <c r="O262" s="971"/>
      <c r="P262" s="972"/>
      <c r="Q262" s="935"/>
      <c r="R262" s="935"/>
      <c r="S262" s="935"/>
      <c r="T262" s="935"/>
      <c r="U262" s="935"/>
      <c r="V262" s="935"/>
      <c r="W262" s="972"/>
      <c r="X262" s="943"/>
      <c r="Y262" s="943"/>
      <c r="Z262" s="943"/>
      <c r="AA262" s="1038"/>
      <c r="AB262" s="943"/>
      <c r="AC262" s="943"/>
      <c r="AD262" s="943"/>
      <c r="AE262" s="943"/>
      <c r="AF262" s="943"/>
      <c r="AG262" s="943"/>
      <c r="AH262" s="972"/>
      <c r="AI262" s="945"/>
      <c r="AJ262" s="945"/>
      <c r="AK262" s="945"/>
      <c r="AL262" s="945"/>
      <c r="AM262" s="979"/>
      <c r="AN262" s="945"/>
      <c r="AO262" s="979"/>
      <c r="AP262" s="945"/>
      <c r="AQ262" s="945"/>
      <c r="AR262" s="979"/>
      <c r="AS262" s="945"/>
      <c r="AT262" s="979"/>
      <c r="AU262" s="945"/>
      <c r="AV262" s="945"/>
      <c r="AW262" s="945"/>
      <c r="AX262" s="972"/>
      <c r="AY262" s="954"/>
      <c r="AZ262" s="954"/>
      <c r="BA262" s="954"/>
      <c r="BB262" s="954"/>
      <c r="BC262" s="984"/>
      <c r="BD262" s="972"/>
      <c r="BE262" s="958"/>
      <c r="BF262" s="958"/>
      <c r="BG262" s="958"/>
      <c r="BH262" s="1026"/>
      <c r="BI262" s="958"/>
      <c r="BJ262" s="958"/>
      <c r="BK262" s="958"/>
      <c r="BL262" s="972"/>
      <c r="BM262" s="960"/>
      <c r="BN262" s="989"/>
      <c r="BO262" s="960"/>
      <c r="BP262" s="989"/>
      <c r="BQ262" s="960"/>
      <c r="BR262" s="960"/>
      <c r="BS262" s="989"/>
      <c r="BT262" s="960"/>
      <c r="BU262" s="960"/>
      <c r="BV262" s="972"/>
      <c r="BW262" s="966"/>
      <c r="BX262" s="966"/>
      <c r="BY262" s="991"/>
      <c r="BZ262" s="991"/>
      <c r="CA262" s="991"/>
      <c r="CB262" s="966"/>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1"/>
      <c r="B263" s="83" t="s">
        <v>1432</v>
      </c>
      <c r="C263" s="84" t="s">
        <v>1432</v>
      </c>
      <c r="D263" s="85" t="s">
        <v>1432</v>
      </c>
      <c r="E263" s="86" t="s">
        <v>1432</v>
      </c>
      <c r="F263" s="87" t="s">
        <v>1432</v>
      </c>
      <c r="G263" s="83" t="s">
        <v>1432</v>
      </c>
      <c r="H263" s="929"/>
      <c r="I263" s="929"/>
      <c r="J263" s="929"/>
      <c r="K263" s="929"/>
      <c r="L263" s="929"/>
      <c r="M263" s="971"/>
      <c r="N263" s="929"/>
      <c r="O263" s="971"/>
      <c r="P263" s="972"/>
      <c r="Q263" s="935"/>
      <c r="R263" s="935"/>
      <c r="S263" s="935"/>
      <c r="T263" s="935"/>
      <c r="U263" s="935"/>
      <c r="V263" s="935"/>
      <c r="W263" s="972"/>
      <c r="X263" s="943"/>
      <c r="Y263" s="943"/>
      <c r="Z263" s="943"/>
      <c r="AA263" s="1038"/>
      <c r="AB263" s="943"/>
      <c r="AC263" s="943"/>
      <c r="AD263" s="943"/>
      <c r="AE263" s="943"/>
      <c r="AF263" s="943"/>
      <c r="AG263" s="943"/>
      <c r="AH263" s="972"/>
      <c r="AI263" s="945"/>
      <c r="AJ263" s="945"/>
      <c r="AK263" s="945"/>
      <c r="AL263" s="945"/>
      <c r="AM263" s="979"/>
      <c r="AN263" s="945"/>
      <c r="AO263" s="979"/>
      <c r="AP263" s="945"/>
      <c r="AQ263" s="945"/>
      <c r="AR263" s="979"/>
      <c r="AS263" s="945"/>
      <c r="AT263" s="979"/>
      <c r="AU263" s="945"/>
      <c r="AV263" s="945"/>
      <c r="AW263" s="945"/>
      <c r="AX263" s="972"/>
      <c r="AY263" s="954"/>
      <c r="AZ263" s="954"/>
      <c r="BA263" s="954"/>
      <c r="BB263" s="954"/>
      <c r="BC263" s="984"/>
      <c r="BD263" s="972"/>
      <c r="BE263" s="958"/>
      <c r="BF263" s="958"/>
      <c r="BG263" s="958"/>
      <c r="BH263" s="1026"/>
      <c r="BI263" s="958"/>
      <c r="BJ263" s="958"/>
      <c r="BK263" s="958"/>
      <c r="BL263" s="972"/>
      <c r="BM263" s="960"/>
      <c r="BN263" s="989"/>
      <c r="BO263" s="960"/>
      <c r="BP263" s="989"/>
      <c r="BQ263" s="960"/>
      <c r="BR263" s="960"/>
      <c r="BS263" s="989"/>
      <c r="BT263" s="960"/>
      <c r="BU263" s="960"/>
      <c r="BV263" s="972"/>
      <c r="BW263" s="966"/>
      <c r="BX263" s="966"/>
      <c r="BY263" s="991"/>
      <c r="BZ263" s="991"/>
      <c r="CA263" s="991"/>
      <c r="CB263" s="966"/>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6"/>
      <c r="B264" s="106" t="s">
        <v>1432</v>
      </c>
      <c r="C264" s="107" t="s">
        <v>1432</v>
      </c>
      <c r="D264" s="108" t="s">
        <v>1432</v>
      </c>
      <c r="E264" s="109" t="s">
        <v>1432</v>
      </c>
      <c r="F264" s="110" t="s">
        <v>1432</v>
      </c>
      <c r="G264" s="106" t="s">
        <v>1432</v>
      </c>
      <c r="H264" s="929"/>
      <c r="I264" s="929"/>
      <c r="J264" s="929"/>
      <c r="K264" s="929"/>
      <c r="L264" s="929"/>
      <c r="M264" s="971"/>
      <c r="N264" s="929"/>
      <c r="O264" s="971"/>
      <c r="P264" s="972"/>
      <c r="Q264" s="935"/>
      <c r="R264" s="935"/>
      <c r="S264" s="935"/>
      <c r="T264" s="935"/>
      <c r="U264" s="935"/>
      <c r="V264" s="935"/>
      <c r="W264" s="972"/>
      <c r="X264" s="943"/>
      <c r="Y264" s="943"/>
      <c r="Z264" s="943"/>
      <c r="AA264" s="1038"/>
      <c r="AB264" s="943"/>
      <c r="AC264" s="943"/>
      <c r="AD264" s="943"/>
      <c r="AE264" s="943"/>
      <c r="AF264" s="943"/>
      <c r="AG264" s="943"/>
      <c r="AH264" s="972"/>
      <c r="AI264" s="945"/>
      <c r="AJ264" s="945"/>
      <c r="AK264" s="945"/>
      <c r="AL264" s="945"/>
      <c r="AM264" s="979"/>
      <c r="AN264" s="945"/>
      <c r="AO264" s="979"/>
      <c r="AP264" s="945"/>
      <c r="AQ264" s="945"/>
      <c r="AR264" s="979"/>
      <c r="AS264" s="945"/>
      <c r="AT264" s="979"/>
      <c r="AU264" s="945"/>
      <c r="AV264" s="945"/>
      <c r="AW264" s="945"/>
      <c r="AX264" s="972"/>
      <c r="AY264" s="954"/>
      <c r="AZ264" s="954"/>
      <c r="BA264" s="954"/>
      <c r="BB264" s="954"/>
      <c r="BC264" s="984"/>
      <c r="BD264" s="972"/>
      <c r="BE264" s="958"/>
      <c r="BF264" s="958"/>
      <c r="BG264" s="958"/>
      <c r="BH264" s="1026"/>
      <c r="BI264" s="958"/>
      <c r="BJ264" s="958"/>
      <c r="BK264" s="958"/>
      <c r="BL264" s="972"/>
      <c r="BM264" s="960"/>
      <c r="BN264" s="989"/>
      <c r="BO264" s="960"/>
      <c r="BP264" s="989"/>
      <c r="BQ264" s="960"/>
      <c r="BR264" s="960"/>
      <c r="BS264" s="989"/>
      <c r="BT264" s="960"/>
      <c r="BU264" s="960"/>
      <c r="BV264" s="972"/>
      <c r="BW264" s="966"/>
      <c r="BX264" s="966"/>
      <c r="BY264" s="991"/>
      <c r="BZ264" s="991"/>
      <c r="CA264" s="991"/>
      <c r="CB264" s="966"/>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1"/>
      <c r="B265" s="83" t="s">
        <v>1432</v>
      </c>
      <c r="C265" s="84" t="s">
        <v>1432</v>
      </c>
      <c r="D265" s="85" t="s">
        <v>1432</v>
      </c>
      <c r="E265" s="86" t="s">
        <v>1432</v>
      </c>
      <c r="F265" s="87" t="s">
        <v>1432</v>
      </c>
      <c r="G265" s="83" t="s">
        <v>1432</v>
      </c>
      <c r="H265" s="929"/>
      <c r="I265" s="929"/>
      <c r="J265" s="929"/>
      <c r="K265" s="929"/>
      <c r="L265" s="929"/>
      <c r="M265" s="971"/>
      <c r="N265" s="929"/>
      <c r="O265" s="971"/>
      <c r="P265" s="972"/>
      <c r="Q265" s="935"/>
      <c r="R265" s="935"/>
      <c r="S265" s="935"/>
      <c r="T265" s="935"/>
      <c r="U265" s="935"/>
      <c r="V265" s="935"/>
      <c r="W265" s="972"/>
      <c r="X265" s="943"/>
      <c r="Y265" s="943"/>
      <c r="Z265" s="943"/>
      <c r="AA265" s="1038"/>
      <c r="AB265" s="943"/>
      <c r="AC265" s="943"/>
      <c r="AD265" s="943"/>
      <c r="AE265" s="943"/>
      <c r="AF265" s="943"/>
      <c r="AG265" s="943"/>
      <c r="AH265" s="972"/>
      <c r="AI265" s="945"/>
      <c r="AJ265" s="945"/>
      <c r="AK265" s="945"/>
      <c r="AL265" s="945"/>
      <c r="AM265" s="979"/>
      <c r="AN265" s="945"/>
      <c r="AO265" s="979"/>
      <c r="AP265" s="945"/>
      <c r="AQ265" s="945"/>
      <c r="AR265" s="979"/>
      <c r="AS265" s="945"/>
      <c r="AT265" s="979"/>
      <c r="AU265" s="945"/>
      <c r="AV265" s="945"/>
      <c r="AW265" s="945"/>
      <c r="AX265" s="972"/>
      <c r="AY265" s="954"/>
      <c r="AZ265" s="954"/>
      <c r="BA265" s="954"/>
      <c r="BB265" s="954"/>
      <c r="BC265" s="984"/>
      <c r="BD265" s="972"/>
      <c r="BE265" s="958"/>
      <c r="BF265" s="958"/>
      <c r="BG265" s="958"/>
      <c r="BH265" s="1026"/>
      <c r="BI265" s="958"/>
      <c r="BJ265" s="958"/>
      <c r="BK265" s="958"/>
      <c r="BL265" s="972"/>
      <c r="BM265" s="960"/>
      <c r="BN265" s="989"/>
      <c r="BO265" s="960"/>
      <c r="BP265" s="989"/>
      <c r="BQ265" s="960"/>
      <c r="BR265" s="960"/>
      <c r="BS265" s="989"/>
      <c r="BT265" s="960"/>
      <c r="BU265" s="960"/>
      <c r="BV265" s="972"/>
      <c r="BW265" s="966"/>
      <c r="BX265" s="966"/>
      <c r="BY265" s="991"/>
      <c r="BZ265" s="991"/>
      <c r="CA265" s="991"/>
      <c r="CB265" s="966"/>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6"/>
      <c r="B266" s="106" t="s">
        <v>1432</v>
      </c>
      <c r="C266" s="107" t="s">
        <v>1432</v>
      </c>
      <c r="D266" s="108" t="s">
        <v>1432</v>
      </c>
      <c r="E266" s="109" t="s">
        <v>1432</v>
      </c>
      <c r="F266" s="110" t="s">
        <v>1432</v>
      </c>
      <c r="G266" s="106" t="s">
        <v>1432</v>
      </c>
      <c r="H266" s="929"/>
      <c r="I266" s="929"/>
      <c r="J266" s="929"/>
      <c r="K266" s="929"/>
      <c r="L266" s="929"/>
      <c r="M266" s="971"/>
      <c r="N266" s="929"/>
      <c r="O266" s="971"/>
      <c r="P266" s="972"/>
      <c r="Q266" s="935"/>
      <c r="R266" s="935"/>
      <c r="S266" s="935"/>
      <c r="T266" s="935"/>
      <c r="U266" s="935"/>
      <c r="V266" s="935"/>
      <c r="W266" s="972"/>
      <c r="X266" s="943"/>
      <c r="Y266" s="943"/>
      <c r="Z266" s="943"/>
      <c r="AA266" s="1038"/>
      <c r="AB266" s="943"/>
      <c r="AC266" s="943"/>
      <c r="AD266" s="943"/>
      <c r="AE266" s="943"/>
      <c r="AF266" s="943"/>
      <c r="AG266" s="943"/>
      <c r="AH266" s="972"/>
      <c r="AI266" s="945"/>
      <c r="AJ266" s="945"/>
      <c r="AK266" s="945"/>
      <c r="AL266" s="945"/>
      <c r="AM266" s="979"/>
      <c r="AN266" s="945"/>
      <c r="AO266" s="979"/>
      <c r="AP266" s="945"/>
      <c r="AQ266" s="945"/>
      <c r="AR266" s="979"/>
      <c r="AS266" s="945"/>
      <c r="AT266" s="979"/>
      <c r="AU266" s="945"/>
      <c r="AV266" s="945"/>
      <c r="AW266" s="945"/>
      <c r="AX266" s="972"/>
      <c r="AY266" s="954"/>
      <c r="AZ266" s="954"/>
      <c r="BA266" s="954"/>
      <c r="BB266" s="954"/>
      <c r="BC266" s="984"/>
      <c r="BD266" s="972"/>
      <c r="BE266" s="958"/>
      <c r="BF266" s="958"/>
      <c r="BG266" s="958"/>
      <c r="BH266" s="1026"/>
      <c r="BI266" s="958"/>
      <c r="BJ266" s="958"/>
      <c r="BK266" s="958"/>
      <c r="BL266" s="972"/>
      <c r="BM266" s="960"/>
      <c r="BN266" s="989"/>
      <c r="BO266" s="960"/>
      <c r="BP266" s="989"/>
      <c r="BQ266" s="960"/>
      <c r="BR266" s="960"/>
      <c r="BS266" s="989"/>
      <c r="BT266" s="960"/>
      <c r="BU266" s="960"/>
      <c r="BV266" s="972"/>
      <c r="BW266" s="966"/>
      <c r="BX266" s="966"/>
      <c r="BY266" s="991"/>
      <c r="BZ266" s="991"/>
      <c r="CA266" s="991"/>
      <c r="CB266" s="966"/>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1"/>
      <c r="B267" s="83" t="s">
        <v>1432</v>
      </c>
      <c r="C267" s="84" t="s">
        <v>1432</v>
      </c>
      <c r="D267" s="85" t="s">
        <v>1432</v>
      </c>
      <c r="E267" s="86" t="s">
        <v>1432</v>
      </c>
      <c r="F267" s="87" t="s">
        <v>1432</v>
      </c>
      <c r="G267" s="83" t="s">
        <v>1432</v>
      </c>
      <c r="H267" s="929"/>
      <c r="I267" s="929"/>
      <c r="J267" s="929"/>
      <c r="K267" s="929"/>
      <c r="L267" s="929"/>
      <c r="M267" s="971"/>
      <c r="N267" s="929"/>
      <c r="O267" s="971"/>
      <c r="P267" s="972"/>
      <c r="Q267" s="935"/>
      <c r="R267" s="935"/>
      <c r="S267" s="935"/>
      <c r="T267" s="935"/>
      <c r="U267" s="935"/>
      <c r="V267" s="935"/>
      <c r="W267" s="972"/>
      <c r="X267" s="943"/>
      <c r="Y267" s="943"/>
      <c r="Z267" s="943"/>
      <c r="AA267" s="1038"/>
      <c r="AB267" s="943"/>
      <c r="AC267" s="943"/>
      <c r="AD267" s="943"/>
      <c r="AE267" s="943"/>
      <c r="AF267" s="943"/>
      <c r="AG267" s="943"/>
      <c r="AH267" s="972"/>
      <c r="AI267" s="945"/>
      <c r="AJ267" s="945"/>
      <c r="AK267" s="945"/>
      <c r="AL267" s="945"/>
      <c r="AM267" s="979"/>
      <c r="AN267" s="945"/>
      <c r="AO267" s="979"/>
      <c r="AP267" s="945"/>
      <c r="AQ267" s="945"/>
      <c r="AR267" s="979"/>
      <c r="AS267" s="945"/>
      <c r="AT267" s="979"/>
      <c r="AU267" s="945"/>
      <c r="AV267" s="945"/>
      <c r="AW267" s="945"/>
      <c r="AX267" s="972"/>
      <c r="AY267" s="954"/>
      <c r="AZ267" s="954"/>
      <c r="BA267" s="954"/>
      <c r="BB267" s="954"/>
      <c r="BC267" s="984"/>
      <c r="BD267" s="972"/>
      <c r="BE267" s="958"/>
      <c r="BF267" s="958"/>
      <c r="BG267" s="958"/>
      <c r="BH267" s="1026"/>
      <c r="BI267" s="958"/>
      <c r="BJ267" s="958"/>
      <c r="BK267" s="958"/>
      <c r="BL267" s="972"/>
      <c r="BM267" s="960"/>
      <c r="BN267" s="989"/>
      <c r="BO267" s="960"/>
      <c r="BP267" s="989"/>
      <c r="BQ267" s="960"/>
      <c r="BR267" s="960"/>
      <c r="BS267" s="989"/>
      <c r="BT267" s="960"/>
      <c r="BU267" s="960"/>
      <c r="BV267" s="972"/>
      <c r="BW267" s="966"/>
      <c r="BX267" s="966"/>
      <c r="BY267" s="991"/>
      <c r="BZ267" s="991"/>
      <c r="CA267" s="991"/>
      <c r="CB267" s="966"/>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6"/>
      <c r="B268" s="106" t="s">
        <v>1432</v>
      </c>
      <c r="C268" s="107" t="s">
        <v>1432</v>
      </c>
      <c r="D268" s="108" t="s">
        <v>1432</v>
      </c>
      <c r="E268" s="109" t="s">
        <v>1432</v>
      </c>
      <c r="F268" s="110" t="s">
        <v>1432</v>
      </c>
      <c r="G268" s="106" t="s">
        <v>1432</v>
      </c>
      <c r="H268" s="929"/>
      <c r="I268" s="929"/>
      <c r="J268" s="929"/>
      <c r="K268" s="929"/>
      <c r="L268" s="929"/>
      <c r="M268" s="971"/>
      <c r="N268" s="929"/>
      <c r="O268" s="971"/>
      <c r="P268" s="972"/>
      <c r="Q268" s="935"/>
      <c r="R268" s="935"/>
      <c r="S268" s="935"/>
      <c r="T268" s="935"/>
      <c r="U268" s="935"/>
      <c r="V268" s="935"/>
      <c r="W268" s="972"/>
      <c r="X268" s="943"/>
      <c r="Y268" s="943"/>
      <c r="Z268" s="943"/>
      <c r="AA268" s="1038"/>
      <c r="AB268" s="943"/>
      <c r="AC268" s="943"/>
      <c r="AD268" s="943"/>
      <c r="AE268" s="943"/>
      <c r="AF268" s="943"/>
      <c r="AG268" s="943"/>
      <c r="AH268" s="972"/>
      <c r="AI268" s="945"/>
      <c r="AJ268" s="945"/>
      <c r="AK268" s="945"/>
      <c r="AL268" s="945"/>
      <c r="AM268" s="979"/>
      <c r="AN268" s="945"/>
      <c r="AO268" s="979"/>
      <c r="AP268" s="945"/>
      <c r="AQ268" s="945"/>
      <c r="AR268" s="979"/>
      <c r="AS268" s="945"/>
      <c r="AT268" s="979"/>
      <c r="AU268" s="945"/>
      <c r="AV268" s="945"/>
      <c r="AW268" s="945"/>
      <c r="AX268" s="972"/>
      <c r="AY268" s="954"/>
      <c r="AZ268" s="954"/>
      <c r="BA268" s="954"/>
      <c r="BB268" s="954"/>
      <c r="BC268" s="984"/>
      <c r="BD268" s="972"/>
      <c r="BE268" s="958"/>
      <c r="BF268" s="958"/>
      <c r="BG268" s="958"/>
      <c r="BH268" s="1026"/>
      <c r="BI268" s="958"/>
      <c r="BJ268" s="958"/>
      <c r="BK268" s="958"/>
      <c r="BL268" s="972"/>
      <c r="BM268" s="960"/>
      <c r="BN268" s="989"/>
      <c r="BO268" s="960"/>
      <c r="BP268" s="989"/>
      <c r="BQ268" s="960"/>
      <c r="BR268" s="960"/>
      <c r="BS268" s="989"/>
      <c r="BT268" s="960"/>
      <c r="BU268" s="960"/>
      <c r="BV268" s="972"/>
      <c r="BW268" s="966"/>
      <c r="BX268" s="966"/>
      <c r="BY268" s="991"/>
      <c r="BZ268" s="991"/>
      <c r="CA268" s="991"/>
      <c r="CB268" s="966"/>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1"/>
      <c r="B269" s="83" t="s">
        <v>1432</v>
      </c>
      <c r="C269" s="84" t="s">
        <v>1432</v>
      </c>
      <c r="D269" s="85" t="s">
        <v>1432</v>
      </c>
      <c r="E269" s="86" t="s">
        <v>1432</v>
      </c>
      <c r="F269" s="87" t="s">
        <v>1432</v>
      </c>
      <c r="G269" s="83" t="s">
        <v>1432</v>
      </c>
      <c r="H269" s="929"/>
      <c r="I269" s="929"/>
      <c r="J269" s="929"/>
      <c r="K269" s="929"/>
      <c r="L269" s="929"/>
      <c r="M269" s="971"/>
      <c r="N269" s="929"/>
      <c r="O269" s="971"/>
      <c r="P269" s="972"/>
      <c r="Q269" s="935"/>
      <c r="R269" s="935"/>
      <c r="S269" s="935"/>
      <c r="T269" s="935"/>
      <c r="U269" s="935"/>
      <c r="V269" s="935"/>
      <c r="W269" s="972"/>
      <c r="X269" s="943"/>
      <c r="Y269" s="943"/>
      <c r="Z269" s="943"/>
      <c r="AA269" s="1038"/>
      <c r="AB269" s="943"/>
      <c r="AC269" s="943"/>
      <c r="AD269" s="943"/>
      <c r="AE269" s="943"/>
      <c r="AF269" s="943"/>
      <c r="AG269" s="943"/>
      <c r="AH269" s="972"/>
      <c r="AI269" s="945"/>
      <c r="AJ269" s="945"/>
      <c r="AK269" s="945"/>
      <c r="AL269" s="945"/>
      <c r="AM269" s="979"/>
      <c r="AN269" s="945"/>
      <c r="AO269" s="979"/>
      <c r="AP269" s="945"/>
      <c r="AQ269" s="945"/>
      <c r="AR269" s="979"/>
      <c r="AS269" s="945"/>
      <c r="AT269" s="979"/>
      <c r="AU269" s="945"/>
      <c r="AV269" s="945"/>
      <c r="AW269" s="945"/>
      <c r="AX269" s="972"/>
      <c r="AY269" s="954"/>
      <c r="AZ269" s="954"/>
      <c r="BA269" s="954"/>
      <c r="BB269" s="954"/>
      <c r="BC269" s="984"/>
      <c r="BD269" s="972"/>
      <c r="BE269" s="958"/>
      <c r="BF269" s="958"/>
      <c r="BG269" s="958"/>
      <c r="BH269" s="1026"/>
      <c r="BI269" s="958"/>
      <c r="BJ269" s="958"/>
      <c r="BK269" s="958"/>
      <c r="BL269" s="972"/>
      <c r="BM269" s="960"/>
      <c r="BN269" s="989"/>
      <c r="BO269" s="960"/>
      <c r="BP269" s="989"/>
      <c r="BQ269" s="960"/>
      <c r="BR269" s="960"/>
      <c r="BS269" s="989"/>
      <c r="BT269" s="960"/>
      <c r="BU269" s="960"/>
      <c r="BV269" s="972"/>
      <c r="BW269" s="966"/>
      <c r="BX269" s="966"/>
      <c r="BY269" s="991"/>
      <c r="BZ269" s="991"/>
      <c r="CA269" s="991"/>
      <c r="CB269" s="966"/>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6"/>
      <c r="B270" s="106" t="s">
        <v>1432</v>
      </c>
      <c r="C270" s="107" t="s">
        <v>1432</v>
      </c>
      <c r="D270" s="108" t="s">
        <v>1432</v>
      </c>
      <c r="E270" s="109" t="s">
        <v>1432</v>
      </c>
      <c r="F270" s="110" t="s">
        <v>1432</v>
      </c>
      <c r="G270" s="106" t="s">
        <v>1432</v>
      </c>
      <c r="H270" s="929"/>
      <c r="I270" s="929"/>
      <c r="J270" s="929"/>
      <c r="K270" s="929"/>
      <c r="L270" s="929"/>
      <c r="M270" s="971"/>
      <c r="N270" s="929"/>
      <c r="O270" s="971"/>
      <c r="P270" s="972"/>
      <c r="Q270" s="935"/>
      <c r="R270" s="935"/>
      <c r="S270" s="935"/>
      <c r="T270" s="935"/>
      <c r="U270" s="935"/>
      <c r="V270" s="935"/>
      <c r="W270" s="972"/>
      <c r="X270" s="943"/>
      <c r="Y270" s="943"/>
      <c r="Z270" s="943"/>
      <c r="AA270" s="1038"/>
      <c r="AB270" s="943"/>
      <c r="AC270" s="943"/>
      <c r="AD270" s="943"/>
      <c r="AE270" s="943"/>
      <c r="AF270" s="943"/>
      <c r="AG270" s="943"/>
      <c r="AH270" s="972"/>
      <c r="AI270" s="945"/>
      <c r="AJ270" s="945"/>
      <c r="AK270" s="945"/>
      <c r="AL270" s="945"/>
      <c r="AM270" s="979"/>
      <c r="AN270" s="945"/>
      <c r="AO270" s="979"/>
      <c r="AP270" s="945"/>
      <c r="AQ270" s="945"/>
      <c r="AR270" s="979"/>
      <c r="AS270" s="945"/>
      <c r="AT270" s="979"/>
      <c r="AU270" s="945"/>
      <c r="AV270" s="945"/>
      <c r="AW270" s="945"/>
      <c r="AX270" s="972"/>
      <c r="AY270" s="954"/>
      <c r="AZ270" s="954"/>
      <c r="BA270" s="954"/>
      <c r="BB270" s="954"/>
      <c r="BC270" s="984"/>
      <c r="BD270" s="972"/>
      <c r="BE270" s="958"/>
      <c r="BF270" s="958"/>
      <c r="BG270" s="958"/>
      <c r="BH270" s="1026"/>
      <c r="BI270" s="958"/>
      <c r="BJ270" s="958"/>
      <c r="BK270" s="958"/>
      <c r="BL270" s="972"/>
      <c r="BM270" s="960"/>
      <c r="BN270" s="989"/>
      <c r="BO270" s="960"/>
      <c r="BP270" s="989"/>
      <c r="BQ270" s="960"/>
      <c r="BR270" s="960"/>
      <c r="BS270" s="989"/>
      <c r="BT270" s="960"/>
      <c r="BU270" s="960"/>
      <c r="BV270" s="972"/>
      <c r="BW270" s="966"/>
      <c r="BX270" s="966"/>
      <c r="BY270" s="991"/>
      <c r="BZ270" s="991"/>
      <c r="CA270" s="991"/>
      <c r="CB270" s="966"/>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1"/>
      <c r="B271" s="83" t="s">
        <v>1432</v>
      </c>
      <c r="C271" s="84" t="s">
        <v>1432</v>
      </c>
      <c r="D271" s="85" t="s">
        <v>1432</v>
      </c>
      <c r="E271" s="86" t="s">
        <v>1432</v>
      </c>
      <c r="F271" s="87" t="s">
        <v>1432</v>
      </c>
      <c r="G271" s="83" t="s">
        <v>1432</v>
      </c>
      <c r="H271" s="929"/>
      <c r="I271" s="929"/>
      <c r="J271" s="929"/>
      <c r="K271" s="929"/>
      <c r="L271" s="929"/>
      <c r="M271" s="971"/>
      <c r="N271" s="929"/>
      <c r="O271" s="971"/>
      <c r="P271" s="972"/>
      <c r="Q271" s="935"/>
      <c r="R271" s="935"/>
      <c r="S271" s="935"/>
      <c r="T271" s="935"/>
      <c r="U271" s="935"/>
      <c r="V271" s="935"/>
      <c r="W271" s="972"/>
      <c r="X271" s="943"/>
      <c r="Y271" s="943"/>
      <c r="Z271" s="943"/>
      <c r="AA271" s="1038"/>
      <c r="AB271" s="943"/>
      <c r="AC271" s="943"/>
      <c r="AD271" s="943"/>
      <c r="AE271" s="943"/>
      <c r="AF271" s="943"/>
      <c r="AG271" s="943"/>
      <c r="AH271" s="972"/>
      <c r="AI271" s="945"/>
      <c r="AJ271" s="945"/>
      <c r="AK271" s="945"/>
      <c r="AL271" s="945"/>
      <c r="AM271" s="979"/>
      <c r="AN271" s="945"/>
      <c r="AO271" s="979"/>
      <c r="AP271" s="945"/>
      <c r="AQ271" s="945"/>
      <c r="AR271" s="979"/>
      <c r="AS271" s="945"/>
      <c r="AT271" s="979"/>
      <c r="AU271" s="945"/>
      <c r="AV271" s="945"/>
      <c r="AW271" s="945"/>
      <c r="AX271" s="972"/>
      <c r="AY271" s="954"/>
      <c r="AZ271" s="954"/>
      <c r="BA271" s="954"/>
      <c r="BB271" s="954"/>
      <c r="BC271" s="984"/>
      <c r="BD271" s="972"/>
      <c r="BE271" s="958"/>
      <c r="BF271" s="958"/>
      <c r="BG271" s="958"/>
      <c r="BH271" s="1026"/>
      <c r="BI271" s="958"/>
      <c r="BJ271" s="958"/>
      <c r="BK271" s="958"/>
      <c r="BL271" s="972"/>
      <c r="BM271" s="960"/>
      <c r="BN271" s="989"/>
      <c r="BO271" s="960"/>
      <c r="BP271" s="989"/>
      <c r="BQ271" s="960"/>
      <c r="BR271" s="960"/>
      <c r="BS271" s="989"/>
      <c r="BT271" s="960"/>
      <c r="BU271" s="960"/>
      <c r="BV271" s="972"/>
      <c r="BW271" s="966"/>
      <c r="BX271" s="966"/>
      <c r="BY271" s="991"/>
      <c r="BZ271" s="991"/>
      <c r="CA271" s="991"/>
      <c r="CB271" s="966"/>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6"/>
      <c r="B272" s="106" t="s">
        <v>1432</v>
      </c>
      <c r="C272" s="107" t="s">
        <v>1432</v>
      </c>
      <c r="D272" s="108" t="s">
        <v>1432</v>
      </c>
      <c r="E272" s="109" t="s">
        <v>1432</v>
      </c>
      <c r="F272" s="110" t="s">
        <v>1432</v>
      </c>
      <c r="G272" s="106" t="s">
        <v>1432</v>
      </c>
      <c r="H272" s="929"/>
      <c r="I272" s="929"/>
      <c r="J272" s="929"/>
      <c r="K272" s="929"/>
      <c r="L272" s="929"/>
      <c r="M272" s="971"/>
      <c r="N272" s="929"/>
      <c r="O272" s="971"/>
      <c r="P272" s="972"/>
      <c r="Q272" s="935"/>
      <c r="R272" s="935"/>
      <c r="S272" s="935"/>
      <c r="T272" s="935"/>
      <c r="U272" s="935"/>
      <c r="V272" s="935"/>
      <c r="W272" s="972"/>
      <c r="X272" s="943"/>
      <c r="Y272" s="943"/>
      <c r="Z272" s="943"/>
      <c r="AA272" s="1038"/>
      <c r="AB272" s="943"/>
      <c r="AC272" s="943"/>
      <c r="AD272" s="943"/>
      <c r="AE272" s="943"/>
      <c r="AF272" s="943"/>
      <c r="AG272" s="943"/>
      <c r="AH272" s="972"/>
      <c r="AI272" s="945"/>
      <c r="AJ272" s="945"/>
      <c r="AK272" s="945"/>
      <c r="AL272" s="945"/>
      <c r="AM272" s="979"/>
      <c r="AN272" s="945"/>
      <c r="AO272" s="979"/>
      <c r="AP272" s="945"/>
      <c r="AQ272" s="945"/>
      <c r="AR272" s="979"/>
      <c r="AS272" s="945"/>
      <c r="AT272" s="979"/>
      <c r="AU272" s="945"/>
      <c r="AV272" s="945"/>
      <c r="AW272" s="945"/>
      <c r="AX272" s="972"/>
      <c r="AY272" s="954"/>
      <c r="AZ272" s="954"/>
      <c r="BA272" s="954"/>
      <c r="BB272" s="954"/>
      <c r="BC272" s="984"/>
      <c r="BD272" s="972"/>
      <c r="BE272" s="958"/>
      <c r="BF272" s="958"/>
      <c r="BG272" s="958"/>
      <c r="BH272" s="1026"/>
      <c r="BI272" s="958"/>
      <c r="BJ272" s="958"/>
      <c r="BK272" s="958"/>
      <c r="BL272" s="972"/>
      <c r="BM272" s="960"/>
      <c r="BN272" s="989"/>
      <c r="BO272" s="960"/>
      <c r="BP272" s="989"/>
      <c r="BQ272" s="960"/>
      <c r="BR272" s="960"/>
      <c r="BS272" s="989"/>
      <c r="BT272" s="960"/>
      <c r="BU272" s="960"/>
      <c r="BV272" s="972"/>
      <c r="BW272" s="966"/>
      <c r="BX272" s="966"/>
      <c r="BY272" s="991"/>
      <c r="BZ272" s="991"/>
      <c r="CA272" s="991"/>
      <c r="CB272" s="966"/>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1"/>
      <c r="B273" s="83" t="s">
        <v>1432</v>
      </c>
      <c r="C273" s="84" t="s">
        <v>1432</v>
      </c>
      <c r="D273" s="85" t="s">
        <v>1432</v>
      </c>
      <c r="E273" s="86" t="s">
        <v>1432</v>
      </c>
      <c r="F273" s="87" t="s">
        <v>1432</v>
      </c>
      <c r="G273" s="83" t="s">
        <v>1432</v>
      </c>
      <c r="H273" s="929"/>
      <c r="I273" s="929"/>
      <c r="J273" s="929"/>
      <c r="K273" s="929"/>
      <c r="L273" s="929"/>
      <c r="M273" s="971"/>
      <c r="N273" s="929"/>
      <c r="O273" s="971"/>
      <c r="P273" s="972"/>
      <c r="Q273" s="935"/>
      <c r="R273" s="935"/>
      <c r="S273" s="935"/>
      <c r="T273" s="935"/>
      <c r="U273" s="935"/>
      <c r="V273" s="935"/>
      <c r="W273" s="972"/>
      <c r="X273" s="943"/>
      <c r="Y273" s="943"/>
      <c r="Z273" s="943"/>
      <c r="AA273" s="1038"/>
      <c r="AB273" s="943"/>
      <c r="AC273" s="943"/>
      <c r="AD273" s="943"/>
      <c r="AE273" s="943"/>
      <c r="AF273" s="943"/>
      <c r="AG273" s="943"/>
      <c r="AH273" s="972"/>
      <c r="AI273" s="945"/>
      <c r="AJ273" s="945"/>
      <c r="AK273" s="945"/>
      <c r="AL273" s="945"/>
      <c r="AM273" s="979"/>
      <c r="AN273" s="945"/>
      <c r="AO273" s="979"/>
      <c r="AP273" s="945"/>
      <c r="AQ273" s="945"/>
      <c r="AR273" s="979"/>
      <c r="AS273" s="945"/>
      <c r="AT273" s="979"/>
      <c r="AU273" s="945"/>
      <c r="AV273" s="945"/>
      <c r="AW273" s="945"/>
      <c r="AX273" s="972"/>
      <c r="AY273" s="954"/>
      <c r="AZ273" s="954"/>
      <c r="BA273" s="954"/>
      <c r="BB273" s="954"/>
      <c r="BC273" s="984"/>
      <c r="BD273" s="972"/>
      <c r="BE273" s="958"/>
      <c r="BF273" s="958"/>
      <c r="BG273" s="958"/>
      <c r="BH273" s="1026"/>
      <c r="BI273" s="958"/>
      <c r="BJ273" s="958"/>
      <c r="BK273" s="958"/>
      <c r="BL273" s="972"/>
      <c r="BM273" s="960"/>
      <c r="BN273" s="989"/>
      <c r="BO273" s="960"/>
      <c r="BP273" s="989"/>
      <c r="BQ273" s="960"/>
      <c r="BR273" s="960"/>
      <c r="BS273" s="989"/>
      <c r="BT273" s="960"/>
      <c r="BU273" s="960"/>
      <c r="BV273" s="972"/>
      <c r="BW273" s="966"/>
      <c r="BX273" s="966"/>
      <c r="BY273" s="991"/>
      <c r="BZ273" s="991"/>
      <c r="CA273" s="991"/>
      <c r="CB273" s="966"/>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6"/>
      <c r="B274" s="106" t="s">
        <v>1432</v>
      </c>
      <c r="C274" s="107" t="s">
        <v>1432</v>
      </c>
      <c r="D274" s="108" t="s">
        <v>1432</v>
      </c>
      <c r="E274" s="109" t="s">
        <v>1432</v>
      </c>
      <c r="F274" s="110" t="s">
        <v>1432</v>
      </c>
      <c r="G274" s="106" t="s">
        <v>1432</v>
      </c>
      <c r="H274" s="929"/>
      <c r="I274" s="929"/>
      <c r="J274" s="929"/>
      <c r="K274" s="929"/>
      <c r="L274" s="929"/>
      <c r="M274" s="971"/>
      <c r="N274" s="929"/>
      <c r="O274" s="971"/>
      <c r="P274" s="972"/>
      <c r="Q274" s="935"/>
      <c r="R274" s="935"/>
      <c r="S274" s="935"/>
      <c r="T274" s="935"/>
      <c r="U274" s="935"/>
      <c r="V274" s="935"/>
      <c r="W274" s="972"/>
      <c r="X274" s="943"/>
      <c r="Y274" s="943"/>
      <c r="Z274" s="943"/>
      <c r="AA274" s="1038"/>
      <c r="AB274" s="943"/>
      <c r="AC274" s="943"/>
      <c r="AD274" s="943"/>
      <c r="AE274" s="943"/>
      <c r="AF274" s="943"/>
      <c r="AG274" s="943"/>
      <c r="AH274" s="972"/>
      <c r="AI274" s="945"/>
      <c r="AJ274" s="945"/>
      <c r="AK274" s="945"/>
      <c r="AL274" s="945"/>
      <c r="AM274" s="979"/>
      <c r="AN274" s="945"/>
      <c r="AO274" s="979"/>
      <c r="AP274" s="945"/>
      <c r="AQ274" s="945"/>
      <c r="AR274" s="979"/>
      <c r="AS274" s="945"/>
      <c r="AT274" s="979"/>
      <c r="AU274" s="945"/>
      <c r="AV274" s="945"/>
      <c r="AW274" s="945"/>
      <c r="AX274" s="972"/>
      <c r="AY274" s="954"/>
      <c r="AZ274" s="954"/>
      <c r="BA274" s="954"/>
      <c r="BB274" s="954"/>
      <c r="BC274" s="984"/>
      <c r="BD274" s="972"/>
      <c r="BE274" s="958"/>
      <c r="BF274" s="958"/>
      <c r="BG274" s="958"/>
      <c r="BH274" s="1026"/>
      <c r="BI274" s="958"/>
      <c r="BJ274" s="958"/>
      <c r="BK274" s="958"/>
      <c r="BL274" s="972"/>
      <c r="BM274" s="960"/>
      <c r="BN274" s="989"/>
      <c r="BO274" s="960"/>
      <c r="BP274" s="989"/>
      <c r="BQ274" s="960"/>
      <c r="BR274" s="960"/>
      <c r="BS274" s="989"/>
      <c r="BT274" s="960"/>
      <c r="BU274" s="960"/>
      <c r="BV274" s="972"/>
      <c r="BW274" s="966"/>
      <c r="BX274" s="966"/>
      <c r="BY274" s="991"/>
      <c r="BZ274" s="991"/>
      <c r="CA274" s="991"/>
      <c r="CB274" s="966"/>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1"/>
      <c r="B275" s="83" t="s">
        <v>1432</v>
      </c>
      <c r="C275" s="84" t="s">
        <v>1432</v>
      </c>
      <c r="D275" s="85" t="s">
        <v>1432</v>
      </c>
      <c r="E275" s="86" t="s">
        <v>1432</v>
      </c>
      <c r="F275" s="87" t="s">
        <v>1432</v>
      </c>
      <c r="G275" s="83" t="s">
        <v>1432</v>
      </c>
      <c r="H275" s="929"/>
      <c r="I275" s="929"/>
      <c r="J275" s="929"/>
      <c r="K275" s="929"/>
      <c r="L275" s="929"/>
      <c r="M275" s="971"/>
      <c r="N275" s="929"/>
      <c r="O275" s="971"/>
      <c r="P275" s="972"/>
      <c r="Q275" s="935"/>
      <c r="R275" s="935"/>
      <c r="S275" s="935"/>
      <c r="T275" s="935"/>
      <c r="U275" s="935"/>
      <c r="V275" s="935"/>
      <c r="W275" s="972"/>
      <c r="X275" s="943"/>
      <c r="Y275" s="943"/>
      <c r="Z275" s="943"/>
      <c r="AA275" s="1038"/>
      <c r="AB275" s="943"/>
      <c r="AC275" s="943"/>
      <c r="AD275" s="943"/>
      <c r="AE275" s="943"/>
      <c r="AF275" s="943"/>
      <c r="AG275" s="943"/>
      <c r="AH275" s="972"/>
      <c r="AI275" s="945"/>
      <c r="AJ275" s="945"/>
      <c r="AK275" s="945"/>
      <c r="AL275" s="945"/>
      <c r="AM275" s="979"/>
      <c r="AN275" s="945"/>
      <c r="AO275" s="979"/>
      <c r="AP275" s="945"/>
      <c r="AQ275" s="945"/>
      <c r="AR275" s="979"/>
      <c r="AS275" s="945"/>
      <c r="AT275" s="979"/>
      <c r="AU275" s="945"/>
      <c r="AV275" s="945"/>
      <c r="AW275" s="945"/>
      <c r="AX275" s="972"/>
      <c r="AY275" s="954"/>
      <c r="AZ275" s="954"/>
      <c r="BA275" s="954"/>
      <c r="BB275" s="954"/>
      <c r="BC275" s="984"/>
      <c r="BD275" s="972"/>
      <c r="BE275" s="958"/>
      <c r="BF275" s="958"/>
      <c r="BG275" s="958"/>
      <c r="BH275" s="1026"/>
      <c r="BI275" s="958"/>
      <c r="BJ275" s="958"/>
      <c r="BK275" s="958"/>
      <c r="BL275" s="972"/>
      <c r="BM275" s="960"/>
      <c r="BN275" s="989"/>
      <c r="BO275" s="960"/>
      <c r="BP275" s="989"/>
      <c r="BQ275" s="960"/>
      <c r="BR275" s="960"/>
      <c r="BS275" s="989"/>
      <c r="BT275" s="960"/>
      <c r="BU275" s="960"/>
      <c r="BV275" s="972"/>
      <c r="BW275" s="966"/>
      <c r="BX275" s="966"/>
      <c r="BY275" s="991"/>
      <c r="BZ275" s="991"/>
      <c r="CA275" s="991"/>
      <c r="CB275" s="966"/>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6"/>
      <c r="B276" s="106" t="s">
        <v>1432</v>
      </c>
      <c r="C276" s="107" t="s">
        <v>1432</v>
      </c>
      <c r="D276" s="108" t="s">
        <v>1432</v>
      </c>
      <c r="E276" s="109" t="s">
        <v>1432</v>
      </c>
      <c r="F276" s="110" t="s">
        <v>1432</v>
      </c>
      <c r="G276" s="106" t="s">
        <v>1432</v>
      </c>
      <c r="H276" s="929"/>
      <c r="I276" s="929"/>
      <c r="J276" s="929"/>
      <c r="K276" s="929"/>
      <c r="L276" s="929"/>
      <c r="M276" s="971"/>
      <c r="N276" s="929"/>
      <c r="O276" s="971"/>
      <c r="P276" s="972"/>
      <c r="Q276" s="935"/>
      <c r="R276" s="935"/>
      <c r="S276" s="935"/>
      <c r="T276" s="935"/>
      <c r="U276" s="935"/>
      <c r="V276" s="935"/>
      <c r="W276" s="972"/>
      <c r="X276" s="943"/>
      <c r="Y276" s="943"/>
      <c r="Z276" s="943"/>
      <c r="AA276" s="1038"/>
      <c r="AB276" s="943"/>
      <c r="AC276" s="943"/>
      <c r="AD276" s="943"/>
      <c r="AE276" s="943"/>
      <c r="AF276" s="943"/>
      <c r="AG276" s="943"/>
      <c r="AH276" s="972"/>
      <c r="AI276" s="945"/>
      <c r="AJ276" s="945"/>
      <c r="AK276" s="945"/>
      <c r="AL276" s="945"/>
      <c r="AM276" s="979"/>
      <c r="AN276" s="945"/>
      <c r="AO276" s="979"/>
      <c r="AP276" s="945"/>
      <c r="AQ276" s="945"/>
      <c r="AR276" s="979"/>
      <c r="AS276" s="945"/>
      <c r="AT276" s="979"/>
      <c r="AU276" s="945"/>
      <c r="AV276" s="945"/>
      <c r="AW276" s="945"/>
      <c r="AX276" s="972"/>
      <c r="AY276" s="954"/>
      <c r="AZ276" s="954"/>
      <c r="BA276" s="954"/>
      <c r="BB276" s="954"/>
      <c r="BC276" s="984"/>
      <c r="BD276" s="972"/>
      <c r="BE276" s="958"/>
      <c r="BF276" s="958"/>
      <c r="BG276" s="958"/>
      <c r="BH276" s="1026"/>
      <c r="BI276" s="958"/>
      <c r="BJ276" s="958"/>
      <c r="BK276" s="958"/>
      <c r="BL276" s="972"/>
      <c r="BM276" s="960"/>
      <c r="BN276" s="989"/>
      <c r="BO276" s="960"/>
      <c r="BP276" s="989"/>
      <c r="BQ276" s="960"/>
      <c r="BR276" s="960"/>
      <c r="BS276" s="989"/>
      <c r="BT276" s="960"/>
      <c r="BU276" s="960"/>
      <c r="BV276" s="972"/>
      <c r="BW276" s="966"/>
      <c r="BX276" s="966"/>
      <c r="BY276" s="991"/>
      <c r="BZ276" s="991"/>
      <c r="CA276" s="991"/>
      <c r="CB276" s="966"/>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1"/>
      <c r="B277" s="83" t="s">
        <v>1432</v>
      </c>
      <c r="C277" s="84" t="s">
        <v>1432</v>
      </c>
      <c r="D277" s="85" t="s">
        <v>1432</v>
      </c>
      <c r="E277" s="86" t="s">
        <v>1432</v>
      </c>
      <c r="F277" s="87" t="s">
        <v>1432</v>
      </c>
      <c r="G277" s="83" t="s">
        <v>1432</v>
      </c>
      <c r="H277" s="929"/>
      <c r="I277" s="929"/>
      <c r="J277" s="929"/>
      <c r="K277" s="929"/>
      <c r="L277" s="929"/>
      <c r="M277" s="971"/>
      <c r="N277" s="929"/>
      <c r="O277" s="971"/>
      <c r="P277" s="972"/>
      <c r="Q277" s="935"/>
      <c r="R277" s="935"/>
      <c r="S277" s="935"/>
      <c r="T277" s="935"/>
      <c r="U277" s="935"/>
      <c r="V277" s="935"/>
      <c r="W277" s="972"/>
      <c r="X277" s="943"/>
      <c r="Y277" s="943"/>
      <c r="Z277" s="943"/>
      <c r="AA277" s="1038"/>
      <c r="AB277" s="943"/>
      <c r="AC277" s="943"/>
      <c r="AD277" s="943"/>
      <c r="AE277" s="943"/>
      <c r="AF277" s="943"/>
      <c r="AG277" s="943"/>
      <c r="AH277" s="972"/>
      <c r="AI277" s="945"/>
      <c r="AJ277" s="945"/>
      <c r="AK277" s="945"/>
      <c r="AL277" s="945"/>
      <c r="AM277" s="979"/>
      <c r="AN277" s="945"/>
      <c r="AO277" s="979"/>
      <c r="AP277" s="945"/>
      <c r="AQ277" s="945"/>
      <c r="AR277" s="979"/>
      <c r="AS277" s="945"/>
      <c r="AT277" s="979"/>
      <c r="AU277" s="945"/>
      <c r="AV277" s="945"/>
      <c r="AW277" s="945"/>
      <c r="AX277" s="972"/>
      <c r="AY277" s="954"/>
      <c r="AZ277" s="954"/>
      <c r="BA277" s="954"/>
      <c r="BB277" s="954"/>
      <c r="BC277" s="984"/>
      <c r="BD277" s="972"/>
      <c r="BE277" s="958"/>
      <c r="BF277" s="958"/>
      <c r="BG277" s="958"/>
      <c r="BH277" s="1026"/>
      <c r="BI277" s="958"/>
      <c r="BJ277" s="958"/>
      <c r="BK277" s="958"/>
      <c r="BL277" s="972"/>
      <c r="BM277" s="960"/>
      <c r="BN277" s="989"/>
      <c r="BO277" s="960"/>
      <c r="BP277" s="989"/>
      <c r="BQ277" s="960"/>
      <c r="BR277" s="960"/>
      <c r="BS277" s="989"/>
      <c r="BT277" s="960"/>
      <c r="BU277" s="960"/>
      <c r="BV277" s="972"/>
      <c r="BW277" s="966"/>
      <c r="BX277" s="966"/>
      <c r="BY277" s="991"/>
      <c r="BZ277" s="991"/>
      <c r="CA277" s="991"/>
      <c r="CB277" s="966"/>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6"/>
      <c r="B278" s="106" t="s">
        <v>1432</v>
      </c>
      <c r="C278" s="107" t="s">
        <v>1432</v>
      </c>
      <c r="D278" s="108" t="s">
        <v>1432</v>
      </c>
      <c r="E278" s="109" t="s">
        <v>1432</v>
      </c>
      <c r="F278" s="110" t="s">
        <v>1432</v>
      </c>
      <c r="G278" s="106" t="s">
        <v>1432</v>
      </c>
      <c r="H278" s="929"/>
      <c r="I278" s="929"/>
      <c r="J278" s="929"/>
      <c r="K278" s="929"/>
      <c r="L278" s="929"/>
      <c r="M278" s="971"/>
      <c r="N278" s="929"/>
      <c r="O278" s="971"/>
      <c r="P278" s="972"/>
      <c r="Q278" s="935"/>
      <c r="R278" s="935"/>
      <c r="S278" s="935"/>
      <c r="T278" s="935"/>
      <c r="U278" s="935"/>
      <c r="V278" s="935"/>
      <c r="W278" s="972"/>
      <c r="X278" s="943"/>
      <c r="Y278" s="943"/>
      <c r="Z278" s="943"/>
      <c r="AA278" s="1038"/>
      <c r="AB278" s="943"/>
      <c r="AC278" s="943"/>
      <c r="AD278" s="943"/>
      <c r="AE278" s="943"/>
      <c r="AF278" s="943"/>
      <c r="AG278" s="943"/>
      <c r="AH278" s="972"/>
      <c r="AI278" s="945"/>
      <c r="AJ278" s="945"/>
      <c r="AK278" s="945"/>
      <c r="AL278" s="945"/>
      <c r="AM278" s="979"/>
      <c r="AN278" s="945"/>
      <c r="AO278" s="979"/>
      <c r="AP278" s="945"/>
      <c r="AQ278" s="945"/>
      <c r="AR278" s="979"/>
      <c r="AS278" s="945"/>
      <c r="AT278" s="979"/>
      <c r="AU278" s="945"/>
      <c r="AV278" s="945"/>
      <c r="AW278" s="945"/>
      <c r="AX278" s="972"/>
      <c r="AY278" s="954"/>
      <c r="AZ278" s="954"/>
      <c r="BA278" s="954"/>
      <c r="BB278" s="954"/>
      <c r="BC278" s="984"/>
      <c r="BD278" s="972"/>
      <c r="BE278" s="958"/>
      <c r="BF278" s="958"/>
      <c r="BG278" s="958"/>
      <c r="BH278" s="1026"/>
      <c r="BI278" s="958"/>
      <c r="BJ278" s="958"/>
      <c r="BK278" s="958"/>
      <c r="BL278" s="972"/>
      <c r="BM278" s="960"/>
      <c r="BN278" s="989"/>
      <c r="BO278" s="960"/>
      <c r="BP278" s="989"/>
      <c r="BQ278" s="960"/>
      <c r="BR278" s="960"/>
      <c r="BS278" s="989"/>
      <c r="BT278" s="960"/>
      <c r="BU278" s="960"/>
      <c r="BV278" s="972"/>
      <c r="BW278" s="966"/>
      <c r="BX278" s="966"/>
      <c r="BY278" s="991"/>
      <c r="BZ278" s="991"/>
      <c r="CA278" s="991"/>
      <c r="CB278" s="966"/>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1"/>
      <c r="B279" s="83" t="s">
        <v>1432</v>
      </c>
      <c r="C279" s="84" t="s">
        <v>1432</v>
      </c>
      <c r="D279" s="85" t="s">
        <v>1432</v>
      </c>
      <c r="E279" s="86" t="s">
        <v>1432</v>
      </c>
      <c r="F279" s="87" t="s">
        <v>1432</v>
      </c>
      <c r="G279" s="83" t="s">
        <v>1432</v>
      </c>
      <c r="H279" s="929"/>
      <c r="I279" s="929"/>
      <c r="J279" s="929"/>
      <c r="K279" s="929"/>
      <c r="L279" s="929"/>
      <c r="M279" s="971"/>
      <c r="N279" s="929"/>
      <c r="O279" s="971"/>
      <c r="P279" s="972"/>
      <c r="Q279" s="935"/>
      <c r="R279" s="935"/>
      <c r="S279" s="935"/>
      <c r="T279" s="935"/>
      <c r="U279" s="935"/>
      <c r="V279" s="935"/>
      <c r="W279" s="972"/>
      <c r="X279" s="943"/>
      <c r="Y279" s="943"/>
      <c r="Z279" s="943"/>
      <c r="AA279" s="1038"/>
      <c r="AB279" s="943"/>
      <c r="AC279" s="943"/>
      <c r="AD279" s="943"/>
      <c r="AE279" s="943"/>
      <c r="AF279" s="943"/>
      <c r="AG279" s="943"/>
      <c r="AH279" s="972"/>
      <c r="AI279" s="945"/>
      <c r="AJ279" s="945"/>
      <c r="AK279" s="945"/>
      <c r="AL279" s="945"/>
      <c r="AM279" s="979"/>
      <c r="AN279" s="945"/>
      <c r="AO279" s="979"/>
      <c r="AP279" s="945"/>
      <c r="AQ279" s="945"/>
      <c r="AR279" s="979"/>
      <c r="AS279" s="945"/>
      <c r="AT279" s="979"/>
      <c r="AU279" s="945"/>
      <c r="AV279" s="945"/>
      <c r="AW279" s="945"/>
      <c r="AX279" s="972"/>
      <c r="AY279" s="954"/>
      <c r="AZ279" s="954"/>
      <c r="BA279" s="954"/>
      <c r="BB279" s="954"/>
      <c r="BC279" s="984"/>
      <c r="BD279" s="972"/>
      <c r="BE279" s="958"/>
      <c r="BF279" s="958"/>
      <c r="BG279" s="958"/>
      <c r="BH279" s="1026"/>
      <c r="BI279" s="958"/>
      <c r="BJ279" s="958"/>
      <c r="BK279" s="958"/>
      <c r="BL279" s="972"/>
      <c r="BM279" s="960"/>
      <c r="BN279" s="989"/>
      <c r="BO279" s="960"/>
      <c r="BP279" s="989"/>
      <c r="BQ279" s="960"/>
      <c r="BR279" s="960"/>
      <c r="BS279" s="989"/>
      <c r="BT279" s="960"/>
      <c r="BU279" s="960"/>
      <c r="BV279" s="972"/>
      <c r="BW279" s="966"/>
      <c r="BX279" s="966"/>
      <c r="BY279" s="991"/>
      <c r="BZ279" s="991"/>
      <c r="CA279" s="991"/>
      <c r="CB279" s="966"/>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6"/>
      <c r="B280" s="106" t="s">
        <v>1432</v>
      </c>
      <c r="C280" s="107" t="s">
        <v>1432</v>
      </c>
      <c r="D280" s="108" t="s">
        <v>1432</v>
      </c>
      <c r="E280" s="109" t="s">
        <v>1432</v>
      </c>
      <c r="F280" s="110" t="s">
        <v>1432</v>
      </c>
      <c r="G280" s="106" t="s">
        <v>1432</v>
      </c>
      <c r="H280" s="929"/>
      <c r="I280" s="929"/>
      <c r="J280" s="929"/>
      <c r="K280" s="929"/>
      <c r="L280" s="929"/>
      <c r="M280" s="971"/>
      <c r="N280" s="929"/>
      <c r="O280" s="971"/>
      <c r="P280" s="972"/>
      <c r="Q280" s="935"/>
      <c r="R280" s="935"/>
      <c r="S280" s="935"/>
      <c r="T280" s="935"/>
      <c r="U280" s="935"/>
      <c r="V280" s="935"/>
      <c r="W280" s="972"/>
      <c r="X280" s="943"/>
      <c r="Y280" s="943"/>
      <c r="Z280" s="943"/>
      <c r="AA280" s="1038"/>
      <c r="AB280" s="943"/>
      <c r="AC280" s="943"/>
      <c r="AD280" s="943"/>
      <c r="AE280" s="943"/>
      <c r="AF280" s="943"/>
      <c r="AG280" s="943"/>
      <c r="AH280" s="972"/>
      <c r="AI280" s="945"/>
      <c r="AJ280" s="945"/>
      <c r="AK280" s="945"/>
      <c r="AL280" s="945"/>
      <c r="AM280" s="979"/>
      <c r="AN280" s="945"/>
      <c r="AO280" s="979"/>
      <c r="AP280" s="945"/>
      <c r="AQ280" s="945"/>
      <c r="AR280" s="979"/>
      <c r="AS280" s="945"/>
      <c r="AT280" s="979"/>
      <c r="AU280" s="945"/>
      <c r="AV280" s="945"/>
      <c r="AW280" s="945"/>
      <c r="AX280" s="972"/>
      <c r="AY280" s="954"/>
      <c r="AZ280" s="954"/>
      <c r="BA280" s="954"/>
      <c r="BB280" s="954"/>
      <c r="BC280" s="984"/>
      <c r="BD280" s="972"/>
      <c r="BE280" s="958"/>
      <c r="BF280" s="958"/>
      <c r="BG280" s="958"/>
      <c r="BH280" s="1026"/>
      <c r="BI280" s="958"/>
      <c r="BJ280" s="958"/>
      <c r="BK280" s="958"/>
      <c r="BL280" s="972"/>
      <c r="BM280" s="960"/>
      <c r="BN280" s="989"/>
      <c r="BO280" s="960"/>
      <c r="BP280" s="989"/>
      <c r="BQ280" s="960"/>
      <c r="BR280" s="960"/>
      <c r="BS280" s="989"/>
      <c r="BT280" s="960"/>
      <c r="BU280" s="960"/>
      <c r="BV280" s="972"/>
      <c r="BW280" s="966"/>
      <c r="BX280" s="966"/>
      <c r="BY280" s="991"/>
      <c r="BZ280" s="991"/>
      <c r="CA280" s="991"/>
      <c r="CB280" s="966"/>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1"/>
      <c r="B281" s="83" t="s">
        <v>1432</v>
      </c>
      <c r="C281" s="84" t="s">
        <v>1432</v>
      </c>
      <c r="D281" s="85" t="s">
        <v>1432</v>
      </c>
      <c r="E281" s="86" t="s">
        <v>1432</v>
      </c>
      <c r="F281" s="87" t="s">
        <v>1432</v>
      </c>
      <c r="G281" s="83" t="s">
        <v>1432</v>
      </c>
      <c r="H281" s="929"/>
      <c r="I281" s="929"/>
      <c r="J281" s="929"/>
      <c r="K281" s="929"/>
      <c r="L281" s="929"/>
      <c r="M281" s="971"/>
      <c r="N281" s="929"/>
      <c r="O281" s="971"/>
      <c r="P281" s="972"/>
      <c r="Q281" s="935"/>
      <c r="R281" s="935"/>
      <c r="S281" s="935"/>
      <c r="T281" s="935"/>
      <c r="U281" s="935"/>
      <c r="V281" s="935"/>
      <c r="W281" s="972"/>
      <c r="X281" s="943"/>
      <c r="Y281" s="943"/>
      <c r="Z281" s="943"/>
      <c r="AA281" s="1038"/>
      <c r="AB281" s="943"/>
      <c r="AC281" s="943"/>
      <c r="AD281" s="943"/>
      <c r="AE281" s="943"/>
      <c r="AF281" s="943"/>
      <c r="AG281" s="943"/>
      <c r="AH281" s="972"/>
      <c r="AI281" s="945"/>
      <c r="AJ281" s="945"/>
      <c r="AK281" s="945"/>
      <c r="AL281" s="945"/>
      <c r="AM281" s="979"/>
      <c r="AN281" s="945"/>
      <c r="AO281" s="979"/>
      <c r="AP281" s="945"/>
      <c r="AQ281" s="945"/>
      <c r="AR281" s="979"/>
      <c r="AS281" s="945"/>
      <c r="AT281" s="979"/>
      <c r="AU281" s="945"/>
      <c r="AV281" s="945"/>
      <c r="AW281" s="945"/>
      <c r="AX281" s="972"/>
      <c r="AY281" s="954"/>
      <c r="AZ281" s="954"/>
      <c r="BA281" s="954"/>
      <c r="BB281" s="954"/>
      <c r="BC281" s="984"/>
      <c r="BD281" s="972"/>
      <c r="BE281" s="958"/>
      <c r="BF281" s="958"/>
      <c r="BG281" s="958"/>
      <c r="BH281" s="1026"/>
      <c r="BI281" s="958"/>
      <c r="BJ281" s="958"/>
      <c r="BK281" s="958"/>
      <c r="BL281" s="972"/>
      <c r="BM281" s="960"/>
      <c r="BN281" s="989"/>
      <c r="BO281" s="960"/>
      <c r="BP281" s="989"/>
      <c r="BQ281" s="960"/>
      <c r="BR281" s="960"/>
      <c r="BS281" s="989"/>
      <c r="BT281" s="960"/>
      <c r="BU281" s="960"/>
      <c r="BV281" s="972"/>
      <c r="BW281" s="966"/>
      <c r="BX281" s="966"/>
      <c r="BY281" s="991"/>
      <c r="BZ281" s="991"/>
      <c r="CA281" s="991"/>
      <c r="CB281" s="966"/>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6"/>
      <c r="B282" s="106" t="s">
        <v>1432</v>
      </c>
      <c r="C282" s="107" t="s">
        <v>1432</v>
      </c>
      <c r="D282" s="108" t="s">
        <v>1432</v>
      </c>
      <c r="E282" s="109" t="s">
        <v>1432</v>
      </c>
      <c r="F282" s="110" t="s">
        <v>1432</v>
      </c>
      <c r="G282" s="106" t="s">
        <v>1432</v>
      </c>
      <c r="H282" s="929"/>
      <c r="I282" s="929"/>
      <c r="J282" s="929"/>
      <c r="K282" s="929"/>
      <c r="L282" s="929"/>
      <c r="M282" s="971"/>
      <c r="N282" s="929"/>
      <c r="O282" s="971"/>
      <c r="P282" s="972"/>
      <c r="Q282" s="935"/>
      <c r="R282" s="935"/>
      <c r="S282" s="935"/>
      <c r="T282" s="935"/>
      <c r="U282" s="935"/>
      <c r="V282" s="935"/>
      <c r="W282" s="972"/>
      <c r="X282" s="943"/>
      <c r="Y282" s="943"/>
      <c r="Z282" s="943"/>
      <c r="AA282" s="1038"/>
      <c r="AB282" s="943"/>
      <c r="AC282" s="943"/>
      <c r="AD282" s="943"/>
      <c r="AE282" s="943"/>
      <c r="AF282" s="943"/>
      <c r="AG282" s="943"/>
      <c r="AH282" s="972"/>
      <c r="AI282" s="945"/>
      <c r="AJ282" s="945"/>
      <c r="AK282" s="945"/>
      <c r="AL282" s="945"/>
      <c r="AM282" s="979"/>
      <c r="AN282" s="945"/>
      <c r="AO282" s="979"/>
      <c r="AP282" s="945"/>
      <c r="AQ282" s="945"/>
      <c r="AR282" s="979"/>
      <c r="AS282" s="945"/>
      <c r="AT282" s="979"/>
      <c r="AU282" s="945"/>
      <c r="AV282" s="945"/>
      <c r="AW282" s="945"/>
      <c r="AX282" s="972"/>
      <c r="AY282" s="954"/>
      <c r="AZ282" s="954"/>
      <c r="BA282" s="954"/>
      <c r="BB282" s="954"/>
      <c r="BC282" s="984"/>
      <c r="BD282" s="972"/>
      <c r="BE282" s="958"/>
      <c r="BF282" s="958"/>
      <c r="BG282" s="958"/>
      <c r="BH282" s="1026"/>
      <c r="BI282" s="958"/>
      <c r="BJ282" s="958"/>
      <c r="BK282" s="958"/>
      <c r="BL282" s="972"/>
      <c r="BM282" s="960"/>
      <c r="BN282" s="989"/>
      <c r="BO282" s="960"/>
      <c r="BP282" s="989"/>
      <c r="BQ282" s="960"/>
      <c r="BR282" s="960"/>
      <c r="BS282" s="989"/>
      <c r="BT282" s="960"/>
      <c r="BU282" s="960"/>
      <c r="BV282" s="972"/>
      <c r="BW282" s="966"/>
      <c r="BX282" s="966"/>
      <c r="BY282" s="991"/>
      <c r="BZ282" s="991"/>
      <c r="CA282" s="991"/>
      <c r="CB282" s="966"/>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1"/>
      <c r="B283" s="83" t="s">
        <v>1432</v>
      </c>
      <c r="C283" s="84" t="s">
        <v>1432</v>
      </c>
      <c r="D283" s="85" t="s">
        <v>1432</v>
      </c>
      <c r="E283" s="86" t="s">
        <v>1432</v>
      </c>
      <c r="F283" s="87" t="s">
        <v>1432</v>
      </c>
      <c r="G283" s="83" t="s">
        <v>1432</v>
      </c>
      <c r="H283" s="929"/>
      <c r="I283" s="929"/>
      <c r="J283" s="929"/>
      <c r="K283" s="929"/>
      <c r="L283" s="929"/>
      <c r="M283" s="971"/>
      <c r="N283" s="929"/>
      <c r="O283" s="971"/>
      <c r="P283" s="972"/>
      <c r="Q283" s="935"/>
      <c r="R283" s="935"/>
      <c r="S283" s="935"/>
      <c r="T283" s="935"/>
      <c r="U283" s="935"/>
      <c r="V283" s="935"/>
      <c r="W283" s="972"/>
      <c r="X283" s="943"/>
      <c r="Y283" s="943"/>
      <c r="Z283" s="943"/>
      <c r="AA283" s="1038"/>
      <c r="AB283" s="943"/>
      <c r="AC283" s="943"/>
      <c r="AD283" s="943"/>
      <c r="AE283" s="943"/>
      <c r="AF283" s="943"/>
      <c r="AG283" s="943"/>
      <c r="AH283" s="972"/>
      <c r="AI283" s="945"/>
      <c r="AJ283" s="945"/>
      <c r="AK283" s="945"/>
      <c r="AL283" s="945"/>
      <c r="AM283" s="979"/>
      <c r="AN283" s="945"/>
      <c r="AO283" s="979"/>
      <c r="AP283" s="945"/>
      <c r="AQ283" s="945"/>
      <c r="AR283" s="979"/>
      <c r="AS283" s="945"/>
      <c r="AT283" s="979"/>
      <c r="AU283" s="945"/>
      <c r="AV283" s="945"/>
      <c r="AW283" s="945"/>
      <c r="AX283" s="972"/>
      <c r="AY283" s="954"/>
      <c r="AZ283" s="954"/>
      <c r="BA283" s="954"/>
      <c r="BB283" s="954"/>
      <c r="BC283" s="984"/>
      <c r="BD283" s="972"/>
      <c r="BE283" s="958"/>
      <c r="BF283" s="958"/>
      <c r="BG283" s="958"/>
      <c r="BH283" s="1026"/>
      <c r="BI283" s="958"/>
      <c r="BJ283" s="958"/>
      <c r="BK283" s="958"/>
      <c r="BL283" s="972"/>
      <c r="BM283" s="960"/>
      <c r="BN283" s="989"/>
      <c r="BO283" s="960"/>
      <c r="BP283" s="989"/>
      <c r="BQ283" s="960"/>
      <c r="BR283" s="960"/>
      <c r="BS283" s="989"/>
      <c r="BT283" s="960"/>
      <c r="BU283" s="960"/>
      <c r="BV283" s="972"/>
      <c r="BW283" s="966"/>
      <c r="BX283" s="966"/>
      <c r="BY283" s="991"/>
      <c r="BZ283" s="991"/>
      <c r="CA283" s="991"/>
      <c r="CB283" s="966"/>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6"/>
      <c r="B284" s="106" t="s">
        <v>1432</v>
      </c>
      <c r="C284" s="107" t="s">
        <v>1432</v>
      </c>
      <c r="D284" s="108" t="s">
        <v>1432</v>
      </c>
      <c r="E284" s="109" t="s">
        <v>1432</v>
      </c>
      <c r="F284" s="110" t="s">
        <v>1432</v>
      </c>
      <c r="G284" s="106" t="s">
        <v>1432</v>
      </c>
      <c r="H284" s="929"/>
      <c r="I284" s="929"/>
      <c r="J284" s="929"/>
      <c r="K284" s="929"/>
      <c r="L284" s="929"/>
      <c r="M284" s="971"/>
      <c r="N284" s="929"/>
      <c r="O284" s="971"/>
      <c r="P284" s="972"/>
      <c r="Q284" s="935"/>
      <c r="R284" s="935"/>
      <c r="S284" s="935"/>
      <c r="T284" s="935"/>
      <c r="U284" s="935"/>
      <c r="V284" s="935"/>
      <c r="W284" s="972"/>
      <c r="X284" s="943"/>
      <c r="Y284" s="943"/>
      <c r="Z284" s="943"/>
      <c r="AA284" s="1038"/>
      <c r="AB284" s="943"/>
      <c r="AC284" s="943"/>
      <c r="AD284" s="943"/>
      <c r="AE284" s="943"/>
      <c r="AF284" s="943"/>
      <c r="AG284" s="943"/>
      <c r="AH284" s="972"/>
      <c r="AI284" s="945"/>
      <c r="AJ284" s="945"/>
      <c r="AK284" s="945"/>
      <c r="AL284" s="945"/>
      <c r="AM284" s="979"/>
      <c r="AN284" s="945"/>
      <c r="AO284" s="979"/>
      <c r="AP284" s="945"/>
      <c r="AQ284" s="945"/>
      <c r="AR284" s="979"/>
      <c r="AS284" s="945"/>
      <c r="AT284" s="979"/>
      <c r="AU284" s="945"/>
      <c r="AV284" s="945"/>
      <c r="AW284" s="945"/>
      <c r="AX284" s="972"/>
      <c r="AY284" s="954"/>
      <c r="AZ284" s="954"/>
      <c r="BA284" s="954"/>
      <c r="BB284" s="954"/>
      <c r="BC284" s="984"/>
      <c r="BD284" s="972"/>
      <c r="BE284" s="958"/>
      <c r="BF284" s="958"/>
      <c r="BG284" s="958"/>
      <c r="BH284" s="1026"/>
      <c r="BI284" s="958"/>
      <c r="BJ284" s="958"/>
      <c r="BK284" s="958"/>
      <c r="BL284" s="972"/>
      <c r="BM284" s="960"/>
      <c r="BN284" s="989"/>
      <c r="BO284" s="960"/>
      <c r="BP284" s="989"/>
      <c r="BQ284" s="960"/>
      <c r="BR284" s="960"/>
      <c r="BS284" s="989"/>
      <c r="BT284" s="960"/>
      <c r="BU284" s="960"/>
      <c r="BV284" s="972"/>
      <c r="BW284" s="966"/>
      <c r="BX284" s="966"/>
      <c r="BY284" s="991"/>
      <c r="BZ284" s="991"/>
      <c r="CA284" s="991"/>
      <c r="CB284" s="966"/>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1"/>
      <c r="B285" s="83" t="s">
        <v>1432</v>
      </c>
      <c r="C285" s="84" t="s">
        <v>1432</v>
      </c>
      <c r="D285" s="85" t="s">
        <v>1432</v>
      </c>
      <c r="E285" s="86" t="s">
        <v>1432</v>
      </c>
      <c r="F285" s="87" t="s">
        <v>1432</v>
      </c>
      <c r="G285" s="83" t="s">
        <v>1432</v>
      </c>
      <c r="H285" s="929"/>
      <c r="I285" s="929"/>
      <c r="J285" s="929"/>
      <c r="K285" s="929"/>
      <c r="L285" s="929"/>
      <c r="M285" s="971"/>
      <c r="N285" s="929"/>
      <c r="O285" s="971"/>
      <c r="P285" s="972"/>
      <c r="Q285" s="935"/>
      <c r="R285" s="935"/>
      <c r="S285" s="935"/>
      <c r="T285" s="935"/>
      <c r="U285" s="935"/>
      <c r="V285" s="935"/>
      <c r="W285" s="972"/>
      <c r="X285" s="943"/>
      <c r="Y285" s="943"/>
      <c r="Z285" s="943"/>
      <c r="AA285" s="1038"/>
      <c r="AB285" s="943"/>
      <c r="AC285" s="943"/>
      <c r="AD285" s="943"/>
      <c r="AE285" s="943"/>
      <c r="AF285" s="943"/>
      <c r="AG285" s="943"/>
      <c r="AH285" s="972"/>
      <c r="AI285" s="945"/>
      <c r="AJ285" s="945"/>
      <c r="AK285" s="945"/>
      <c r="AL285" s="945"/>
      <c r="AM285" s="979"/>
      <c r="AN285" s="945"/>
      <c r="AO285" s="979"/>
      <c r="AP285" s="945"/>
      <c r="AQ285" s="945"/>
      <c r="AR285" s="979"/>
      <c r="AS285" s="945"/>
      <c r="AT285" s="979"/>
      <c r="AU285" s="945"/>
      <c r="AV285" s="945"/>
      <c r="AW285" s="945"/>
      <c r="AX285" s="972"/>
      <c r="AY285" s="954"/>
      <c r="AZ285" s="954"/>
      <c r="BA285" s="954"/>
      <c r="BB285" s="954"/>
      <c r="BC285" s="984"/>
      <c r="BD285" s="972"/>
      <c r="BE285" s="958"/>
      <c r="BF285" s="958"/>
      <c r="BG285" s="958"/>
      <c r="BH285" s="1026"/>
      <c r="BI285" s="958"/>
      <c r="BJ285" s="958"/>
      <c r="BK285" s="958"/>
      <c r="BL285" s="972"/>
      <c r="BM285" s="960"/>
      <c r="BN285" s="989"/>
      <c r="BO285" s="960"/>
      <c r="BP285" s="989"/>
      <c r="BQ285" s="960"/>
      <c r="BR285" s="960"/>
      <c r="BS285" s="989"/>
      <c r="BT285" s="960"/>
      <c r="BU285" s="960"/>
      <c r="BV285" s="972"/>
      <c r="BW285" s="966"/>
      <c r="BX285" s="966"/>
      <c r="BY285" s="991"/>
      <c r="BZ285" s="991"/>
      <c r="CA285" s="991"/>
      <c r="CB285" s="966"/>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6"/>
      <c r="B286" s="106" t="s">
        <v>1432</v>
      </c>
      <c r="C286" s="107" t="s">
        <v>1432</v>
      </c>
      <c r="D286" s="108" t="s">
        <v>1432</v>
      </c>
      <c r="E286" s="109" t="s">
        <v>1432</v>
      </c>
      <c r="F286" s="110" t="s">
        <v>1432</v>
      </c>
      <c r="G286" s="106" t="s">
        <v>1432</v>
      </c>
      <c r="H286" s="929"/>
      <c r="I286" s="929"/>
      <c r="J286" s="929"/>
      <c r="K286" s="929"/>
      <c r="L286" s="929"/>
      <c r="M286" s="971"/>
      <c r="N286" s="929"/>
      <c r="O286" s="971"/>
      <c r="P286" s="972"/>
      <c r="Q286" s="935"/>
      <c r="R286" s="935"/>
      <c r="S286" s="935"/>
      <c r="T286" s="935"/>
      <c r="U286" s="935"/>
      <c r="V286" s="935"/>
      <c r="W286" s="972"/>
      <c r="X286" s="943"/>
      <c r="Y286" s="943"/>
      <c r="Z286" s="943"/>
      <c r="AA286" s="1038"/>
      <c r="AB286" s="943"/>
      <c r="AC286" s="943"/>
      <c r="AD286" s="943"/>
      <c r="AE286" s="943"/>
      <c r="AF286" s="943"/>
      <c r="AG286" s="943"/>
      <c r="AH286" s="972"/>
      <c r="AI286" s="945"/>
      <c r="AJ286" s="945"/>
      <c r="AK286" s="945"/>
      <c r="AL286" s="945"/>
      <c r="AM286" s="979"/>
      <c r="AN286" s="945"/>
      <c r="AO286" s="979"/>
      <c r="AP286" s="945"/>
      <c r="AQ286" s="945"/>
      <c r="AR286" s="979"/>
      <c r="AS286" s="945"/>
      <c r="AT286" s="979"/>
      <c r="AU286" s="945"/>
      <c r="AV286" s="945"/>
      <c r="AW286" s="945"/>
      <c r="AX286" s="972"/>
      <c r="AY286" s="954"/>
      <c r="AZ286" s="954"/>
      <c r="BA286" s="954"/>
      <c r="BB286" s="954"/>
      <c r="BC286" s="984"/>
      <c r="BD286" s="972"/>
      <c r="BE286" s="958"/>
      <c r="BF286" s="958"/>
      <c r="BG286" s="958"/>
      <c r="BH286" s="1026"/>
      <c r="BI286" s="958"/>
      <c r="BJ286" s="958"/>
      <c r="BK286" s="958"/>
      <c r="BL286" s="972"/>
      <c r="BM286" s="960"/>
      <c r="BN286" s="989"/>
      <c r="BO286" s="960"/>
      <c r="BP286" s="989"/>
      <c r="BQ286" s="960"/>
      <c r="BR286" s="960"/>
      <c r="BS286" s="989"/>
      <c r="BT286" s="960"/>
      <c r="BU286" s="960"/>
      <c r="BV286" s="972"/>
      <c r="BW286" s="966"/>
      <c r="BX286" s="966"/>
      <c r="BY286" s="991"/>
      <c r="BZ286" s="991"/>
      <c r="CA286" s="991"/>
      <c r="CB286" s="966"/>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1"/>
      <c r="B287" s="83" t="s">
        <v>1432</v>
      </c>
      <c r="C287" s="84" t="s">
        <v>1432</v>
      </c>
      <c r="D287" s="85" t="s">
        <v>1432</v>
      </c>
      <c r="E287" s="86" t="s">
        <v>1432</v>
      </c>
      <c r="F287" s="87" t="s">
        <v>1432</v>
      </c>
      <c r="G287" s="83" t="s">
        <v>1432</v>
      </c>
      <c r="H287" s="929"/>
      <c r="I287" s="929"/>
      <c r="J287" s="929"/>
      <c r="K287" s="929"/>
      <c r="L287" s="929"/>
      <c r="M287" s="971"/>
      <c r="N287" s="929"/>
      <c r="O287" s="971"/>
      <c r="P287" s="972"/>
      <c r="Q287" s="935"/>
      <c r="R287" s="935"/>
      <c r="S287" s="935"/>
      <c r="T287" s="935"/>
      <c r="U287" s="935"/>
      <c r="V287" s="935"/>
      <c r="W287" s="972"/>
      <c r="X287" s="943"/>
      <c r="Y287" s="943"/>
      <c r="Z287" s="943"/>
      <c r="AA287" s="1038"/>
      <c r="AB287" s="943"/>
      <c r="AC287" s="943"/>
      <c r="AD287" s="943"/>
      <c r="AE287" s="943"/>
      <c r="AF287" s="943"/>
      <c r="AG287" s="943"/>
      <c r="AH287" s="972"/>
      <c r="AI287" s="945"/>
      <c r="AJ287" s="945"/>
      <c r="AK287" s="945"/>
      <c r="AL287" s="945"/>
      <c r="AM287" s="979"/>
      <c r="AN287" s="945"/>
      <c r="AO287" s="979"/>
      <c r="AP287" s="945"/>
      <c r="AQ287" s="945"/>
      <c r="AR287" s="979"/>
      <c r="AS287" s="945"/>
      <c r="AT287" s="979"/>
      <c r="AU287" s="945"/>
      <c r="AV287" s="945"/>
      <c r="AW287" s="945"/>
      <c r="AX287" s="972"/>
      <c r="AY287" s="954"/>
      <c r="AZ287" s="954"/>
      <c r="BA287" s="954"/>
      <c r="BB287" s="954"/>
      <c r="BC287" s="984"/>
      <c r="BD287" s="972"/>
      <c r="BE287" s="958"/>
      <c r="BF287" s="958"/>
      <c r="BG287" s="958"/>
      <c r="BH287" s="1026"/>
      <c r="BI287" s="958"/>
      <c r="BJ287" s="958"/>
      <c r="BK287" s="958"/>
      <c r="BL287" s="972"/>
      <c r="BM287" s="960"/>
      <c r="BN287" s="989"/>
      <c r="BO287" s="960"/>
      <c r="BP287" s="989"/>
      <c r="BQ287" s="960"/>
      <c r="BR287" s="960"/>
      <c r="BS287" s="989"/>
      <c r="BT287" s="960"/>
      <c r="BU287" s="960"/>
      <c r="BV287" s="972"/>
      <c r="BW287" s="966"/>
      <c r="BX287" s="966"/>
      <c r="BY287" s="991"/>
      <c r="BZ287" s="991"/>
      <c r="CA287" s="991"/>
      <c r="CB287" s="966"/>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6"/>
      <c r="B288" s="106" t="s">
        <v>1432</v>
      </c>
      <c r="C288" s="107" t="s">
        <v>1432</v>
      </c>
      <c r="D288" s="108" t="s">
        <v>1432</v>
      </c>
      <c r="E288" s="109" t="s">
        <v>1432</v>
      </c>
      <c r="F288" s="110" t="s">
        <v>1432</v>
      </c>
      <c r="G288" s="106" t="s">
        <v>1432</v>
      </c>
      <c r="H288" s="929"/>
      <c r="I288" s="929"/>
      <c r="J288" s="929"/>
      <c r="K288" s="929"/>
      <c r="L288" s="929"/>
      <c r="M288" s="971"/>
      <c r="N288" s="929"/>
      <c r="O288" s="971"/>
      <c r="P288" s="972"/>
      <c r="Q288" s="935"/>
      <c r="R288" s="935"/>
      <c r="S288" s="935"/>
      <c r="T288" s="935"/>
      <c r="U288" s="935"/>
      <c r="V288" s="935"/>
      <c r="W288" s="972"/>
      <c r="X288" s="943"/>
      <c r="Y288" s="943"/>
      <c r="Z288" s="943"/>
      <c r="AA288" s="1038"/>
      <c r="AB288" s="943"/>
      <c r="AC288" s="943"/>
      <c r="AD288" s="943"/>
      <c r="AE288" s="943"/>
      <c r="AF288" s="943"/>
      <c r="AG288" s="943"/>
      <c r="AH288" s="972"/>
      <c r="AI288" s="945"/>
      <c r="AJ288" s="945"/>
      <c r="AK288" s="945"/>
      <c r="AL288" s="945"/>
      <c r="AM288" s="979"/>
      <c r="AN288" s="945"/>
      <c r="AO288" s="979"/>
      <c r="AP288" s="945"/>
      <c r="AQ288" s="945"/>
      <c r="AR288" s="979"/>
      <c r="AS288" s="945"/>
      <c r="AT288" s="979"/>
      <c r="AU288" s="945"/>
      <c r="AV288" s="945"/>
      <c r="AW288" s="945"/>
      <c r="AX288" s="972"/>
      <c r="AY288" s="954"/>
      <c r="AZ288" s="954"/>
      <c r="BA288" s="954"/>
      <c r="BB288" s="954"/>
      <c r="BC288" s="984"/>
      <c r="BD288" s="972"/>
      <c r="BE288" s="958"/>
      <c r="BF288" s="958"/>
      <c r="BG288" s="958"/>
      <c r="BH288" s="1026"/>
      <c r="BI288" s="958"/>
      <c r="BJ288" s="958"/>
      <c r="BK288" s="958"/>
      <c r="BL288" s="972"/>
      <c r="BM288" s="960"/>
      <c r="BN288" s="989"/>
      <c r="BO288" s="960"/>
      <c r="BP288" s="989"/>
      <c r="BQ288" s="960"/>
      <c r="BR288" s="960"/>
      <c r="BS288" s="989"/>
      <c r="BT288" s="960"/>
      <c r="BU288" s="960"/>
      <c r="BV288" s="972"/>
      <c r="BW288" s="966"/>
      <c r="BX288" s="966"/>
      <c r="BY288" s="991"/>
      <c r="BZ288" s="991"/>
      <c r="CA288" s="991"/>
      <c r="CB288" s="966"/>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1"/>
      <c r="B289" s="83" t="s">
        <v>1432</v>
      </c>
      <c r="C289" s="84" t="s">
        <v>1432</v>
      </c>
      <c r="D289" s="85" t="s">
        <v>1432</v>
      </c>
      <c r="E289" s="86" t="s">
        <v>1432</v>
      </c>
      <c r="F289" s="87" t="s">
        <v>1432</v>
      </c>
      <c r="G289" s="83" t="s">
        <v>1432</v>
      </c>
      <c r="H289" s="929"/>
      <c r="I289" s="929"/>
      <c r="J289" s="929"/>
      <c r="K289" s="929"/>
      <c r="L289" s="929"/>
      <c r="M289" s="971"/>
      <c r="N289" s="929"/>
      <c r="O289" s="971"/>
      <c r="P289" s="972"/>
      <c r="Q289" s="935"/>
      <c r="R289" s="935"/>
      <c r="S289" s="935"/>
      <c r="T289" s="935"/>
      <c r="U289" s="935"/>
      <c r="V289" s="935"/>
      <c r="W289" s="972"/>
      <c r="X289" s="943"/>
      <c r="Y289" s="943"/>
      <c r="Z289" s="943"/>
      <c r="AA289" s="1038"/>
      <c r="AB289" s="943"/>
      <c r="AC289" s="943"/>
      <c r="AD289" s="943"/>
      <c r="AE289" s="943"/>
      <c r="AF289" s="943"/>
      <c r="AG289" s="943"/>
      <c r="AH289" s="972"/>
      <c r="AI289" s="945"/>
      <c r="AJ289" s="945"/>
      <c r="AK289" s="945"/>
      <c r="AL289" s="945"/>
      <c r="AM289" s="979"/>
      <c r="AN289" s="945"/>
      <c r="AO289" s="979"/>
      <c r="AP289" s="945"/>
      <c r="AQ289" s="945"/>
      <c r="AR289" s="979"/>
      <c r="AS289" s="945"/>
      <c r="AT289" s="979"/>
      <c r="AU289" s="945"/>
      <c r="AV289" s="945"/>
      <c r="AW289" s="945"/>
      <c r="AX289" s="972"/>
      <c r="AY289" s="954"/>
      <c r="AZ289" s="954"/>
      <c r="BA289" s="954"/>
      <c r="BB289" s="954"/>
      <c r="BC289" s="984"/>
      <c r="BD289" s="972"/>
      <c r="BE289" s="958"/>
      <c r="BF289" s="958"/>
      <c r="BG289" s="958"/>
      <c r="BH289" s="1026"/>
      <c r="BI289" s="958"/>
      <c r="BJ289" s="958"/>
      <c r="BK289" s="958"/>
      <c r="BL289" s="972"/>
      <c r="BM289" s="960"/>
      <c r="BN289" s="989"/>
      <c r="BO289" s="960"/>
      <c r="BP289" s="989"/>
      <c r="BQ289" s="960"/>
      <c r="BR289" s="960"/>
      <c r="BS289" s="989"/>
      <c r="BT289" s="960"/>
      <c r="BU289" s="960"/>
      <c r="BV289" s="972"/>
      <c r="BW289" s="966"/>
      <c r="BX289" s="966"/>
      <c r="BY289" s="991"/>
      <c r="BZ289" s="991"/>
      <c r="CA289" s="991"/>
      <c r="CB289" s="966"/>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6"/>
      <c r="B290" s="106" t="s">
        <v>1432</v>
      </c>
      <c r="C290" s="107" t="s">
        <v>1432</v>
      </c>
      <c r="D290" s="108" t="s">
        <v>1432</v>
      </c>
      <c r="E290" s="109" t="s">
        <v>1432</v>
      </c>
      <c r="F290" s="110" t="s">
        <v>1432</v>
      </c>
      <c r="G290" s="106" t="s">
        <v>1432</v>
      </c>
      <c r="H290" s="929"/>
      <c r="I290" s="929"/>
      <c r="J290" s="929"/>
      <c r="K290" s="929"/>
      <c r="L290" s="929"/>
      <c r="M290" s="971"/>
      <c r="N290" s="929"/>
      <c r="O290" s="971"/>
      <c r="P290" s="972"/>
      <c r="Q290" s="935"/>
      <c r="R290" s="935"/>
      <c r="S290" s="935"/>
      <c r="T290" s="935"/>
      <c r="U290" s="935"/>
      <c r="V290" s="935"/>
      <c r="W290" s="972"/>
      <c r="X290" s="943"/>
      <c r="Y290" s="943"/>
      <c r="Z290" s="943"/>
      <c r="AA290" s="1038"/>
      <c r="AB290" s="943"/>
      <c r="AC290" s="943"/>
      <c r="AD290" s="943"/>
      <c r="AE290" s="943"/>
      <c r="AF290" s="943"/>
      <c r="AG290" s="943"/>
      <c r="AH290" s="972"/>
      <c r="AI290" s="945"/>
      <c r="AJ290" s="945"/>
      <c r="AK290" s="945"/>
      <c r="AL290" s="945"/>
      <c r="AM290" s="979"/>
      <c r="AN290" s="945"/>
      <c r="AO290" s="979"/>
      <c r="AP290" s="945"/>
      <c r="AQ290" s="945"/>
      <c r="AR290" s="979"/>
      <c r="AS290" s="945"/>
      <c r="AT290" s="979"/>
      <c r="AU290" s="945"/>
      <c r="AV290" s="945"/>
      <c r="AW290" s="945"/>
      <c r="AX290" s="972"/>
      <c r="AY290" s="954"/>
      <c r="AZ290" s="954"/>
      <c r="BA290" s="954"/>
      <c r="BB290" s="954"/>
      <c r="BC290" s="984"/>
      <c r="BD290" s="972"/>
      <c r="BE290" s="958"/>
      <c r="BF290" s="958"/>
      <c r="BG290" s="958"/>
      <c r="BH290" s="1026"/>
      <c r="BI290" s="958"/>
      <c r="BJ290" s="958"/>
      <c r="BK290" s="958"/>
      <c r="BL290" s="972"/>
      <c r="BM290" s="960"/>
      <c r="BN290" s="989"/>
      <c r="BO290" s="960"/>
      <c r="BP290" s="989"/>
      <c r="BQ290" s="960"/>
      <c r="BR290" s="960"/>
      <c r="BS290" s="989"/>
      <c r="BT290" s="960"/>
      <c r="BU290" s="960"/>
      <c r="BV290" s="972"/>
      <c r="BW290" s="966"/>
      <c r="BX290" s="966"/>
      <c r="BY290" s="991"/>
      <c r="BZ290" s="991"/>
      <c r="CA290" s="991"/>
      <c r="CB290" s="966"/>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1"/>
      <c r="B291" s="83" t="s">
        <v>1432</v>
      </c>
      <c r="C291" s="84" t="s">
        <v>1432</v>
      </c>
      <c r="D291" s="85" t="s">
        <v>1432</v>
      </c>
      <c r="E291" s="86" t="s">
        <v>1432</v>
      </c>
      <c r="F291" s="87" t="s">
        <v>1432</v>
      </c>
      <c r="G291" s="83" t="s">
        <v>1432</v>
      </c>
      <c r="H291" s="929"/>
      <c r="I291" s="929"/>
      <c r="J291" s="929"/>
      <c r="K291" s="929"/>
      <c r="L291" s="929"/>
      <c r="M291" s="971"/>
      <c r="N291" s="929"/>
      <c r="O291" s="971"/>
      <c r="P291" s="972"/>
      <c r="Q291" s="935"/>
      <c r="R291" s="935"/>
      <c r="S291" s="935"/>
      <c r="T291" s="935"/>
      <c r="U291" s="935"/>
      <c r="V291" s="935"/>
      <c r="W291" s="972"/>
      <c r="X291" s="943"/>
      <c r="Y291" s="943"/>
      <c r="Z291" s="943"/>
      <c r="AA291" s="1038"/>
      <c r="AB291" s="943"/>
      <c r="AC291" s="943"/>
      <c r="AD291" s="943"/>
      <c r="AE291" s="943"/>
      <c r="AF291" s="943"/>
      <c r="AG291" s="943"/>
      <c r="AH291" s="972"/>
      <c r="AI291" s="945"/>
      <c r="AJ291" s="945"/>
      <c r="AK291" s="945"/>
      <c r="AL291" s="945"/>
      <c r="AM291" s="979"/>
      <c r="AN291" s="945"/>
      <c r="AO291" s="979"/>
      <c r="AP291" s="945"/>
      <c r="AQ291" s="945"/>
      <c r="AR291" s="979"/>
      <c r="AS291" s="945"/>
      <c r="AT291" s="979"/>
      <c r="AU291" s="945"/>
      <c r="AV291" s="945"/>
      <c r="AW291" s="945"/>
      <c r="AX291" s="972"/>
      <c r="AY291" s="954"/>
      <c r="AZ291" s="954"/>
      <c r="BA291" s="954"/>
      <c r="BB291" s="954"/>
      <c r="BC291" s="984"/>
      <c r="BD291" s="972"/>
      <c r="BE291" s="958"/>
      <c r="BF291" s="958"/>
      <c r="BG291" s="958"/>
      <c r="BH291" s="1026"/>
      <c r="BI291" s="958"/>
      <c r="BJ291" s="958"/>
      <c r="BK291" s="958"/>
      <c r="BL291" s="972"/>
      <c r="BM291" s="960"/>
      <c r="BN291" s="989"/>
      <c r="BO291" s="960"/>
      <c r="BP291" s="989"/>
      <c r="BQ291" s="960"/>
      <c r="BR291" s="960"/>
      <c r="BS291" s="989"/>
      <c r="BT291" s="960"/>
      <c r="BU291" s="960"/>
      <c r="BV291" s="972"/>
      <c r="BW291" s="966"/>
      <c r="BX291" s="966"/>
      <c r="BY291" s="991"/>
      <c r="BZ291" s="991"/>
      <c r="CA291" s="991"/>
      <c r="CB291" s="966"/>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6"/>
      <c r="B292" s="106" t="s">
        <v>1432</v>
      </c>
      <c r="C292" s="107" t="s">
        <v>1432</v>
      </c>
      <c r="D292" s="108" t="s">
        <v>1432</v>
      </c>
      <c r="E292" s="109" t="s">
        <v>1432</v>
      </c>
      <c r="F292" s="110" t="s">
        <v>1432</v>
      </c>
      <c r="G292" s="106" t="s">
        <v>1432</v>
      </c>
      <c r="H292" s="929"/>
      <c r="I292" s="929"/>
      <c r="J292" s="929"/>
      <c r="K292" s="929"/>
      <c r="L292" s="929"/>
      <c r="M292" s="971"/>
      <c r="N292" s="929"/>
      <c r="O292" s="971"/>
      <c r="P292" s="972"/>
      <c r="Q292" s="935"/>
      <c r="R292" s="935"/>
      <c r="S292" s="935"/>
      <c r="T292" s="935"/>
      <c r="U292" s="935"/>
      <c r="V292" s="935"/>
      <c r="W292" s="972"/>
      <c r="X292" s="943"/>
      <c r="Y292" s="943"/>
      <c r="Z292" s="943"/>
      <c r="AA292" s="1038"/>
      <c r="AB292" s="943"/>
      <c r="AC292" s="943"/>
      <c r="AD292" s="943"/>
      <c r="AE292" s="943"/>
      <c r="AF292" s="943"/>
      <c r="AG292" s="943"/>
      <c r="AH292" s="972"/>
      <c r="AI292" s="945"/>
      <c r="AJ292" s="945"/>
      <c r="AK292" s="945"/>
      <c r="AL292" s="945"/>
      <c r="AM292" s="979"/>
      <c r="AN292" s="945"/>
      <c r="AO292" s="979"/>
      <c r="AP292" s="945"/>
      <c r="AQ292" s="945"/>
      <c r="AR292" s="979"/>
      <c r="AS292" s="945"/>
      <c r="AT292" s="979"/>
      <c r="AU292" s="945"/>
      <c r="AV292" s="945"/>
      <c r="AW292" s="945"/>
      <c r="AX292" s="972"/>
      <c r="AY292" s="954"/>
      <c r="AZ292" s="954"/>
      <c r="BA292" s="954"/>
      <c r="BB292" s="954"/>
      <c r="BC292" s="984"/>
      <c r="BD292" s="972"/>
      <c r="BE292" s="958"/>
      <c r="BF292" s="958"/>
      <c r="BG292" s="958"/>
      <c r="BH292" s="1026"/>
      <c r="BI292" s="958"/>
      <c r="BJ292" s="958"/>
      <c r="BK292" s="958"/>
      <c r="BL292" s="972"/>
      <c r="BM292" s="960"/>
      <c r="BN292" s="989"/>
      <c r="BO292" s="960"/>
      <c r="BP292" s="989"/>
      <c r="BQ292" s="960"/>
      <c r="BR292" s="960"/>
      <c r="BS292" s="989"/>
      <c r="BT292" s="960"/>
      <c r="BU292" s="960"/>
      <c r="BV292" s="972"/>
      <c r="BW292" s="966"/>
      <c r="BX292" s="966"/>
      <c r="BY292" s="991"/>
      <c r="BZ292" s="991"/>
      <c r="CA292" s="991"/>
      <c r="CB292" s="966"/>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1"/>
      <c r="B293" s="83" t="s">
        <v>1432</v>
      </c>
      <c r="C293" s="84" t="s">
        <v>1432</v>
      </c>
      <c r="D293" s="85" t="s">
        <v>1432</v>
      </c>
      <c r="E293" s="86" t="s">
        <v>1432</v>
      </c>
      <c r="F293" s="87" t="s">
        <v>1432</v>
      </c>
      <c r="G293" s="83" t="s">
        <v>1432</v>
      </c>
      <c r="H293" s="929"/>
      <c r="I293" s="929"/>
      <c r="J293" s="929"/>
      <c r="K293" s="929"/>
      <c r="L293" s="929"/>
      <c r="M293" s="971"/>
      <c r="N293" s="929"/>
      <c r="O293" s="971"/>
      <c r="P293" s="972"/>
      <c r="Q293" s="935"/>
      <c r="R293" s="935"/>
      <c r="S293" s="935"/>
      <c r="T293" s="935"/>
      <c r="U293" s="935"/>
      <c r="V293" s="935"/>
      <c r="W293" s="972"/>
      <c r="X293" s="943"/>
      <c r="Y293" s="943"/>
      <c r="Z293" s="943"/>
      <c r="AA293" s="1038"/>
      <c r="AB293" s="943"/>
      <c r="AC293" s="943"/>
      <c r="AD293" s="943"/>
      <c r="AE293" s="943"/>
      <c r="AF293" s="943"/>
      <c r="AG293" s="943"/>
      <c r="AH293" s="972"/>
      <c r="AI293" s="945"/>
      <c r="AJ293" s="945"/>
      <c r="AK293" s="945"/>
      <c r="AL293" s="945"/>
      <c r="AM293" s="979"/>
      <c r="AN293" s="945"/>
      <c r="AO293" s="979"/>
      <c r="AP293" s="945"/>
      <c r="AQ293" s="945"/>
      <c r="AR293" s="979"/>
      <c r="AS293" s="945"/>
      <c r="AT293" s="979"/>
      <c r="AU293" s="945"/>
      <c r="AV293" s="945"/>
      <c r="AW293" s="945"/>
      <c r="AX293" s="972"/>
      <c r="AY293" s="954"/>
      <c r="AZ293" s="954"/>
      <c r="BA293" s="954"/>
      <c r="BB293" s="954"/>
      <c r="BC293" s="984"/>
      <c r="BD293" s="972"/>
      <c r="BE293" s="958"/>
      <c r="BF293" s="958"/>
      <c r="BG293" s="958"/>
      <c r="BH293" s="1026"/>
      <c r="BI293" s="958"/>
      <c r="BJ293" s="958"/>
      <c r="BK293" s="958"/>
      <c r="BL293" s="972"/>
      <c r="BM293" s="960"/>
      <c r="BN293" s="989"/>
      <c r="BO293" s="960"/>
      <c r="BP293" s="989"/>
      <c r="BQ293" s="960"/>
      <c r="BR293" s="960"/>
      <c r="BS293" s="989"/>
      <c r="BT293" s="960"/>
      <c r="BU293" s="960"/>
      <c r="BV293" s="972"/>
      <c r="BW293" s="966"/>
      <c r="BX293" s="966"/>
      <c r="BY293" s="991"/>
      <c r="BZ293" s="991"/>
      <c r="CA293" s="991"/>
      <c r="CB293" s="966"/>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6"/>
      <c r="B294" s="106" t="s">
        <v>1432</v>
      </c>
      <c r="C294" s="107" t="s">
        <v>1432</v>
      </c>
      <c r="D294" s="108" t="s">
        <v>1432</v>
      </c>
      <c r="E294" s="109" t="s">
        <v>1432</v>
      </c>
      <c r="F294" s="110" t="s">
        <v>1432</v>
      </c>
      <c r="G294" s="106" t="s">
        <v>1432</v>
      </c>
      <c r="H294" s="929"/>
      <c r="I294" s="929"/>
      <c r="J294" s="929"/>
      <c r="K294" s="929"/>
      <c r="L294" s="929"/>
      <c r="M294" s="971"/>
      <c r="N294" s="929"/>
      <c r="O294" s="971"/>
      <c r="P294" s="972"/>
      <c r="Q294" s="935"/>
      <c r="R294" s="935"/>
      <c r="S294" s="935"/>
      <c r="T294" s="935"/>
      <c r="U294" s="935"/>
      <c r="V294" s="935"/>
      <c r="W294" s="972"/>
      <c r="X294" s="943"/>
      <c r="Y294" s="943"/>
      <c r="Z294" s="943"/>
      <c r="AA294" s="1038"/>
      <c r="AB294" s="943"/>
      <c r="AC294" s="943"/>
      <c r="AD294" s="943"/>
      <c r="AE294" s="943"/>
      <c r="AF294" s="943"/>
      <c r="AG294" s="943"/>
      <c r="AH294" s="972"/>
      <c r="AI294" s="945"/>
      <c r="AJ294" s="945"/>
      <c r="AK294" s="945"/>
      <c r="AL294" s="945"/>
      <c r="AM294" s="979"/>
      <c r="AN294" s="945"/>
      <c r="AO294" s="979"/>
      <c r="AP294" s="945"/>
      <c r="AQ294" s="945"/>
      <c r="AR294" s="979"/>
      <c r="AS294" s="945"/>
      <c r="AT294" s="979"/>
      <c r="AU294" s="945"/>
      <c r="AV294" s="945"/>
      <c r="AW294" s="945"/>
      <c r="AX294" s="972"/>
      <c r="AY294" s="954"/>
      <c r="AZ294" s="954"/>
      <c r="BA294" s="954"/>
      <c r="BB294" s="954"/>
      <c r="BC294" s="984"/>
      <c r="BD294" s="972"/>
      <c r="BE294" s="958"/>
      <c r="BF294" s="958"/>
      <c r="BG294" s="958"/>
      <c r="BH294" s="1026"/>
      <c r="BI294" s="958"/>
      <c r="BJ294" s="958"/>
      <c r="BK294" s="958"/>
      <c r="BL294" s="972"/>
      <c r="BM294" s="960"/>
      <c r="BN294" s="989"/>
      <c r="BO294" s="960"/>
      <c r="BP294" s="989"/>
      <c r="BQ294" s="960"/>
      <c r="BR294" s="960"/>
      <c r="BS294" s="989"/>
      <c r="BT294" s="960"/>
      <c r="BU294" s="960"/>
      <c r="BV294" s="972"/>
      <c r="BW294" s="966"/>
      <c r="BX294" s="966"/>
      <c r="BY294" s="991"/>
      <c r="BZ294" s="991"/>
      <c r="CA294" s="991"/>
      <c r="CB294" s="966"/>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1"/>
      <c r="B295" s="83" t="s">
        <v>1432</v>
      </c>
      <c r="C295" s="84" t="s">
        <v>1432</v>
      </c>
      <c r="D295" s="85" t="s">
        <v>1432</v>
      </c>
      <c r="E295" s="86" t="s">
        <v>1432</v>
      </c>
      <c r="F295" s="87" t="s">
        <v>1432</v>
      </c>
      <c r="G295" s="83" t="s">
        <v>1432</v>
      </c>
      <c r="H295" s="929"/>
      <c r="I295" s="929"/>
      <c r="J295" s="929"/>
      <c r="K295" s="929"/>
      <c r="L295" s="929"/>
      <c r="M295" s="971"/>
      <c r="N295" s="929"/>
      <c r="O295" s="971"/>
      <c r="P295" s="972"/>
      <c r="Q295" s="935"/>
      <c r="R295" s="935"/>
      <c r="S295" s="935"/>
      <c r="T295" s="935"/>
      <c r="U295" s="935"/>
      <c r="V295" s="935"/>
      <c r="W295" s="972"/>
      <c r="X295" s="943"/>
      <c r="Y295" s="943"/>
      <c r="Z295" s="943"/>
      <c r="AA295" s="1038"/>
      <c r="AB295" s="943"/>
      <c r="AC295" s="943"/>
      <c r="AD295" s="943"/>
      <c r="AE295" s="943"/>
      <c r="AF295" s="943"/>
      <c r="AG295" s="943"/>
      <c r="AH295" s="972"/>
      <c r="AI295" s="945"/>
      <c r="AJ295" s="945"/>
      <c r="AK295" s="945"/>
      <c r="AL295" s="945"/>
      <c r="AM295" s="979"/>
      <c r="AN295" s="945"/>
      <c r="AO295" s="979"/>
      <c r="AP295" s="945"/>
      <c r="AQ295" s="945"/>
      <c r="AR295" s="979"/>
      <c r="AS295" s="945"/>
      <c r="AT295" s="979"/>
      <c r="AU295" s="945"/>
      <c r="AV295" s="945"/>
      <c r="AW295" s="945"/>
      <c r="AX295" s="972"/>
      <c r="AY295" s="954"/>
      <c r="AZ295" s="954"/>
      <c r="BA295" s="954"/>
      <c r="BB295" s="954"/>
      <c r="BC295" s="984"/>
      <c r="BD295" s="972"/>
      <c r="BE295" s="958"/>
      <c r="BF295" s="958"/>
      <c r="BG295" s="958"/>
      <c r="BH295" s="1026"/>
      <c r="BI295" s="958"/>
      <c r="BJ295" s="958"/>
      <c r="BK295" s="958"/>
      <c r="BL295" s="972"/>
      <c r="BM295" s="960"/>
      <c r="BN295" s="989"/>
      <c r="BO295" s="960"/>
      <c r="BP295" s="989"/>
      <c r="BQ295" s="960"/>
      <c r="BR295" s="960"/>
      <c r="BS295" s="989"/>
      <c r="BT295" s="960"/>
      <c r="BU295" s="960"/>
      <c r="BV295" s="972"/>
      <c r="BW295" s="966"/>
      <c r="BX295" s="966"/>
      <c r="BY295" s="991"/>
      <c r="BZ295" s="991"/>
      <c r="CA295" s="991"/>
      <c r="CB295" s="966"/>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6"/>
      <c r="B296" s="106" t="s">
        <v>1432</v>
      </c>
      <c r="C296" s="107" t="s">
        <v>1432</v>
      </c>
      <c r="D296" s="108" t="s">
        <v>1432</v>
      </c>
      <c r="E296" s="109" t="s">
        <v>1432</v>
      </c>
      <c r="F296" s="110" t="s">
        <v>1432</v>
      </c>
      <c r="G296" s="106" t="s">
        <v>1432</v>
      </c>
      <c r="H296" s="929"/>
      <c r="I296" s="929"/>
      <c r="J296" s="929"/>
      <c r="K296" s="929"/>
      <c r="L296" s="929"/>
      <c r="M296" s="971"/>
      <c r="N296" s="929"/>
      <c r="O296" s="971"/>
      <c r="P296" s="972"/>
      <c r="Q296" s="935"/>
      <c r="R296" s="935"/>
      <c r="S296" s="935"/>
      <c r="T296" s="935"/>
      <c r="U296" s="935"/>
      <c r="V296" s="935"/>
      <c r="W296" s="972"/>
      <c r="X296" s="943"/>
      <c r="Y296" s="943"/>
      <c r="Z296" s="943"/>
      <c r="AA296" s="1038"/>
      <c r="AB296" s="943"/>
      <c r="AC296" s="943"/>
      <c r="AD296" s="943"/>
      <c r="AE296" s="943"/>
      <c r="AF296" s="943"/>
      <c r="AG296" s="943"/>
      <c r="AH296" s="972"/>
      <c r="AI296" s="945"/>
      <c r="AJ296" s="945"/>
      <c r="AK296" s="945"/>
      <c r="AL296" s="945"/>
      <c r="AM296" s="979"/>
      <c r="AN296" s="945"/>
      <c r="AO296" s="979"/>
      <c r="AP296" s="945"/>
      <c r="AQ296" s="945"/>
      <c r="AR296" s="979"/>
      <c r="AS296" s="945"/>
      <c r="AT296" s="979"/>
      <c r="AU296" s="945"/>
      <c r="AV296" s="945"/>
      <c r="AW296" s="945"/>
      <c r="AX296" s="972"/>
      <c r="AY296" s="954"/>
      <c r="AZ296" s="954"/>
      <c r="BA296" s="954"/>
      <c r="BB296" s="954"/>
      <c r="BC296" s="984"/>
      <c r="BD296" s="972"/>
      <c r="BE296" s="958"/>
      <c r="BF296" s="958"/>
      <c r="BG296" s="958"/>
      <c r="BH296" s="1026"/>
      <c r="BI296" s="958"/>
      <c r="BJ296" s="958"/>
      <c r="BK296" s="958"/>
      <c r="BL296" s="972"/>
      <c r="BM296" s="960"/>
      <c r="BN296" s="989"/>
      <c r="BO296" s="960"/>
      <c r="BP296" s="989"/>
      <c r="BQ296" s="960"/>
      <c r="BR296" s="960"/>
      <c r="BS296" s="989"/>
      <c r="BT296" s="960"/>
      <c r="BU296" s="960"/>
      <c r="BV296" s="972"/>
      <c r="BW296" s="966"/>
      <c r="BX296" s="966"/>
      <c r="BY296" s="991"/>
      <c r="BZ296" s="991"/>
      <c r="CA296" s="991"/>
      <c r="CB296" s="966"/>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1"/>
      <c r="B297" s="83" t="s">
        <v>1432</v>
      </c>
      <c r="C297" s="84" t="s">
        <v>1432</v>
      </c>
      <c r="D297" s="85" t="s">
        <v>1432</v>
      </c>
      <c r="E297" s="86" t="s">
        <v>1432</v>
      </c>
      <c r="F297" s="87" t="s">
        <v>1432</v>
      </c>
      <c r="G297" s="83" t="s">
        <v>1432</v>
      </c>
      <c r="H297" s="929"/>
      <c r="I297" s="929"/>
      <c r="J297" s="929"/>
      <c r="K297" s="929"/>
      <c r="L297" s="929"/>
      <c r="M297" s="971"/>
      <c r="N297" s="929"/>
      <c r="O297" s="971"/>
      <c r="P297" s="972"/>
      <c r="Q297" s="935"/>
      <c r="R297" s="935"/>
      <c r="S297" s="935"/>
      <c r="T297" s="935"/>
      <c r="U297" s="935"/>
      <c r="V297" s="935"/>
      <c r="W297" s="972"/>
      <c r="X297" s="943"/>
      <c r="Y297" s="943"/>
      <c r="Z297" s="943"/>
      <c r="AA297" s="1038"/>
      <c r="AB297" s="943"/>
      <c r="AC297" s="943"/>
      <c r="AD297" s="943"/>
      <c r="AE297" s="943"/>
      <c r="AF297" s="943"/>
      <c r="AG297" s="943"/>
      <c r="AH297" s="972"/>
      <c r="AI297" s="945"/>
      <c r="AJ297" s="945"/>
      <c r="AK297" s="945"/>
      <c r="AL297" s="945"/>
      <c r="AM297" s="979"/>
      <c r="AN297" s="945"/>
      <c r="AO297" s="979"/>
      <c r="AP297" s="945"/>
      <c r="AQ297" s="945"/>
      <c r="AR297" s="979"/>
      <c r="AS297" s="945"/>
      <c r="AT297" s="979"/>
      <c r="AU297" s="945"/>
      <c r="AV297" s="945"/>
      <c r="AW297" s="945"/>
      <c r="AX297" s="972"/>
      <c r="AY297" s="954"/>
      <c r="AZ297" s="954"/>
      <c r="BA297" s="954"/>
      <c r="BB297" s="954"/>
      <c r="BC297" s="984"/>
      <c r="BD297" s="972"/>
      <c r="BE297" s="958"/>
      <c r="BF297" s="958"/>
      <c r="BG297" s="958"/>
      <c r="BH297" s="1026"/>
      <c r="BI297" s="958"/>
      <c r="BJ297" s="958"/>
      <c r="BK297" s="958"/>
      <c r="BL297" s="972"/>
      <c r="BM297" s="960"/>
      <c r="BN297" s="989"/>
      <c r="BO297" s="960"/>
      <c r="BP297" s="989"/>
      <c r="BQ297" s="960"/>
      <c r="BR297" s="960"/>
      <c r="BS297" s="989"/>
      <c r="BT297" s="960"/>
      <c r="BU297" s="960"/>
      <c r="BV297" s="972"/>
      <c r="BW297" s="966"/>
      <c r="BX297" s="966"/>
      <c r="BY297" s="991"/>
      <c r="BZ297" s="991"/>
      <c r="CA297" s="991"/>
      <c r="CB297" s="966"/>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6"/>
      <c r="B298" s="106" t="s">
        <v>1432</v>
      </c>
      <c r="C298" s="107" t="s">
        <v>1432</v>
      </c>
      <c r="D298" s="108" t="s">
        <v>1432</v>
      </c>
      <c r="E298" s="109" t="s">
        <v>1432</v>
      </c>
      <c r="F298" s="110" t="s">
        <v>1432</v>
      </c>
      <c r="G298" s="106" t="s">
        <v>1432</v>
      </c>
      <c r="H298" s="929"/>
      <c r="I298" s="929"/>
      <c r="J298" s="929"/>
      <c r="K298" s="929"/>
      <c r="L298" s="929"/>
      <c r="M298" s="971"/>
      <c r="N298" s="929"/>
      <c r="O298" s="971"/>
      <c r="P298" s="972"/>
      <c r="Q298" s="935"/>
      <c r="R298" s="935"/>
      <c r="S298" s="935"/>
      <c r="T298" s="935"/>
      <c r="U298" s="935"/>
      <c r="V298" s="935"/>
      <c r="W298" s="972"/>
      <c r="X298" s="943"/>
      <c r="Y298" s="943"/>
      <c r="Z298" s="943"/>
      <c r="AA298" s="1038"/>
      <c r="AB298" s="943"/>
      <c r="AC298" s="943"/>
      <c r="AD298" s="943"/>
      <c r="AE298" s="943"/>
      <c r="AF298" s="943"/>
      <c r="AG298" s="943"/>
      <c r="AH298" s="972"/>
      <c r="AI298" s="945"/>
      <c r="AJ298" s="945"/>
      <c r="AK298" s="945"/>
      <c r="AL298" s="945"/>
      <c r="AM298" s="979"/>
      <c r="AN298" s="945"/>
      <c r="AO298" s="979"/>
      <c r="AP298" s="945"/>
      <c r="AQ298" s="945"/>
      <c r="AR298" s="979"/>
      <c r="AS298" s="945"/>
      <c r="AT298" s="979"/>
      <c r="AU298" s="945"/>
      <c r="AV298" s="945"/>
      <c r="AW298" s="945"/>
      <c r="AX298" s="972"/>
      <c r="AY298" s="954"/>
      <c r="AZ298" s="954"/>
      <c r="BA298" s="954"/>
      <c r="BB298" s="954"/>
      <c r="BC298" s="984"/>
      <c r="BD298" s="972"/>
      <c r="BE298" s="958"/>
      <c r="BF298" s="958"/>
      <c r="BG298" s="958"/>
      <c r="BH298" s="1026"/>
      <c r="BI298" s="958"/>
      <c r="BJ298" s="958"/>
      <c r="BK298" s="958"/>
      <c r="BL298" s="972"/>
      <c r="BM298" s="960"/>
      <c r="BN298" s="989"/>
      <c r="BO298" s="960"/>
      <c r="BP298" s="989"/>
      <c r="BQ298" s="960"/>
      <c r="BR298" s="960"/>
      <c r="BS298" s="989"/>
      <c r="BT298" s="960"/>
      <c r="BU298" s="960"/>
      <c r="BV298" s="972"/>
      <c r="BW298" s="966"/>
      <c r="BX298" s="966"/>
      <c r="BY298" s="991"/>
      <c r="BZ298" s="991"/>
      <c r="CA298" s="991"/>
      <c r="CB298" s="966"/>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1"/>
      <c r="B299" s="83" t="s">
        <v>1432</v>
      </c>
      <c r="C299" s="84" t="s">
        <v>1432</v>
      </c>
      <c r="D299" s="85" t="s">
        <v>1432</v>
      </c>
      <c r="E299" s="86" t="s">
        <v>1432</v>
      </c>
      <c r="F299" s="87" t="s">
        <v>1432</v>
      </c>
      <c r="G299" s="83" t="s">
        <v>1432</v>
      </c>
      <c r="H299" s="929"/>
      <c r="I299" s="929"/>
      <c r="J299" s="929"/>
      <c r="K299" s="929"/>
      <c r="L299" s="929"/>
      <c r="M299" s="971"/>
      <c r="N299" s="929"/>
      <c r="O299" s="971"/>
      <c r="P299" s="972"/>
      <c r="Q299" s="935"/>
      <c r="R299" s="935"/>
      <c r="S299" s="935"/>
      <c r="T299" s="935"/>
      <c r="U299" s="935"/>
      <c r="V299" s="935"/>
      <c r="W299" s="972"/>
      <c r="X299" s="943"/>
      <c r="Y299" s="943"/>
      <c r="Z299" s="943"/>
      <c r="AA299" s="1038"/>
      <c r="AB299" s="943"/>
      <c r="AC299" s="943"/>
      <c r="AD299" s="943"/>
      <c r="AE299" s="943"/>
      <c r="AF299" s="943"/>
      <c r="AG299" s="943"/>
      <c r="AH299" s="972"/>
      <c r="AI299" s="945"/>
      <c r="AJ299" s="945"/>
      <c r="AK299" s="945"/>
      <c r="AL299" s="945"/>
      <c r="AM299" s="979"/>
      <c r="AN299" s="945"/>
      <c r="AO299" s="979"/>
      <c r="AP299" s="945"/>
      <c r="AQ299" s="945"/>
      <c r="AR299" s="979"/>
      <c r="AS299" s="945"/>
      <c r="AT299" s="979"/>
      <c r="AU299" s="945"/>
      <c r="AV299" s="945"/>
      <c r="AW299" s="945"/>
      <c r="AX299" s="972"/>
      <c r="AY299" s="954"/>
      <c r="AZ299" s="954"/>
      <c r="BA299" s="954"/>
      <c r="BB299" s="954"/>
      <c r="BC299" s="984"/>
      <c r="BD299" s="972"/>
      <c r="BE299" s="958"/>
      <c r="BF299" s="958"/>
      <c r="BG299" s="958"/>
      <c r="BH299" s="1026"/>
      <c r="BI299" s="958"/>
      <c r="BJ299" s="958"/>
      <c r="BK299" s="958"/>
      <c r="BL299" s="972"/>
      <c r="BM299" s="960"/>
      <c r="BN299" s="989"/>
      <c r="BO299" s="960"/>
      <c r="BP299" s="989"/>
      <c r="BQ299" s="960"/>
      <c r="BR299" s="960"/>
      <c r="BS299" s="989"/>
      <c r="BT299" s="960"/>
      <c r="BU299" s="960"/>
      <c r="BV299" s="972"/>
      <c r="BW299" s="966"/>
      <c r="BX299" s="966"/>
      <c r="BY299" s="991"/>
      <c r="BZ299" s="991"/>
      <c r="CA299" s="991"/>
      <c r="CB299" s="966"/>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6"/>
      <c r="B300" s="106" t="s">
        <v>1432</v>
      </c>
      <c r="C300" s="107" t="s">
        <v>1432</v>
      </c>
      <c r="D300" s="108" t="s">
        <v>1432</v>
      </c>
      <c r="E300" s="109" t="s">
        <v>1432</v>
      </c>
      <c r="F300" s="110" t="s">
        <v>1432</v>
      </c>
      <c r="G300" s="106" t="s">
        <v>1432</v>
      </c>
      <c r="H300" s="929"/>
      <c r="I300" s="929"/>
      <c r="J300" s="929"/>
      <c r="K300" s="929"/>
      <c r="L300" s="929"/>
      <c r="M300" s="971"/>
      <c r="N300" s="929"/>
      <c r="O300" s="971"/>
      <c r="P300" s="972"/>
      <c r="Q300" s="935"/>
      <c r="R300" s="935"/>
      <c r="S300" s="935"/>
      <c r="T300" s="935"/>
      <c r="U300" s="935"/>
      <c r="V300" s="935"/>
      <c r="W300" s="972"/>
      <c r="X300" s="943"/>
      <c r="Y300" s="943"/>
      <c r="Z300" s="943"/>
      <c r="AA300" s="1038"/>
      <c r="AB300" s="943"/>
      <c r="AC300" s="943"/>
      <c r="AD300" s="943"/>
      <c r="AE300" s="943"/>
      <c r="AF300" s="943"/>
      <c r="AG300" s="943"/>
      <c r="AH300" s="972"/>
      <c r="AI300" s="945"/>
      <c r="AJ300" s="945"/>
      <c r="AK300" s="945"/>
      <c r="AL300" s="945"/>
      <c r="AM300" s="979"/>
      <c r="AN300" s="945"/>
      <c r="AO300" s="979"/>
      <c r="AP300" s="945"/>
      <c r="AQ300" s="945"/>
      <c r="AR300" s="979"/>
      <c r="AS300" s="945"/>
      <c r="AT300" s="979"/>
      <c r="AU300" s="945"/>
      <c r="AV300" s="945"/>
      <c r="AW300" s="945"/>
      <c r="AX300" s="972"/>
      <c r="AY300" s="954"/>
      <c r="AZ300" s="954"/>
      <c r="BA300" s="954"/>
      <c r="BB300" s="954"/>
      <c r="BC300" s="984"/>
      <c r="BD300" s="972"/>
      <c r="BE300" s="958"/>
      <c r="BF300" s="958"/>
      <c r="BG300" s="958"/>
      <c r="BH300" s="1026"/>
      <c r="BI300" s="958"/>
      <c r="BJ300" s="958"/>
      <c r="BK300" s="958"/>
      <c r="BL300" s="972"/>
      <c r="BM300" s="960"/>
      <c r="BN300" s="989"/>
      <c r="BO300" s="960"/>
      <c r="BP300" s="989"/>
      <c r="BQ300" s="960"/>
      <c r="BR300" s="960"/>
      <c r="BS300" s="989"/>
      <c r="BT300" s="960"/>
      <c r="BU300" s="960"/>
      <c r="BV300" s="972"/>
      <c r="BW300" s="966"/>
      <c r="BX300" s="966"/>
      <c r="BY300" s="991"/>
      <c r="BZ300" s="991"/>
      <c r="CA300" s="991"/>
      <c r="CB300" s="966"/>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1"/>
      <c r="B301" s="83" t="s">
        <v>1432</v>
      </c>
      <c r="C301" s="84" t="s">
        <v>1432</v>
      </c>
      <c r="D301" s="85" t="s">
        <v>1432</v>
      </c>
      <c r="E301" s="86" t="s">
        <v>1432</v>
      </c>
      <c r="F301" s="87" t="s">
        <v>1432</v>
      </c>
      <c r="G301" s="83" t="s">
        <v>1432</v>
      </c>
      <c r="H301" s="929"/>
      <c r="I301" s="929"/>
      <c r="J301" s="929"/>
      <c r="K301" s="929"/>
      <c r="L301" s="929"/>
      <c r="M301" s="971"/>
      <c r="N301" s="929"/>
      <c r="O301" s="971"/>
      <c r="P301" s="972"/>
      <c r="Q301" s="935"/>
      <c r="R301" s="935"/>
      <c r="S301" s="935"/>
      <c r="T301" s="935"/>
      <c r="U301" s="935"/>
      <c r="V301" s="935"/>
      <c r="W301" s="972"/>
      <c r="X301" s="943"/>
      <c r="Y301" s="943"/>
      <c r="Z301" s="943"/>
      <c r="AA301" s="1038"/>
      <c r="AB301" s="943"/>
      <c r="AC301" s="943"/>
      <c r="AD301" s="943"/>
      <c r="AE301" s="943"/>
      <c r="AF301" s="943"/>
      <c r="AG301" s="943"/>
      <c r="AH301" s="972"/>
      <c r="AI301" s="945"/>
      <c r="AJ301" s="945"/>
      <c r="AK301" s="945"/>
      <c r="AL301" s="945"/>
      <c r="AM301" s="979"/>
      <c r="AN301" s="945"/>
      <c r="AO301" s="979"/>
      <c r="AP301" s="945"/>
      <c r="AQ301" s="945"/>
      <c r="AR301" s="979"/>
      <c r="AS301" s="945"/>
      <c r="AT301" s="979"/>
      <c r="AU301" s="945"/>
      <c r="AV301" s="945"/>
      <c r="AW301" s="945"/>
      <c r="AX301" s="972"/>
      <c r="AY301" s="954"/>
      <c r="AZ301" s="954"/>
      <c r="BA301" s="954"/>
      <c r="BB301" s="954"/>
      <c r="BC301" s="984"/>
      <c r="BD301" s="972"/>
      <c r="BE301" s="958"/>
      <c r="BF301" s="958"/>
      <c r="BG301" s="958"/>
      <c r="BH301" s="1026"/>
      <c r="BI301" s="958"/>
      <c r="BJ301" s="958"/>
      <c r="BK301" s="958"/>
      <c r="BL301" s="972"/>
      <c r="BM301" s="960"/>
      <c r="BN301" s="989"/>
      <c r="BO301" s="960"/>
      <c r="BP301" s="989"/>
      <c r="BQ301" s="960"/>
      <c r="BR301" s="960"/>
      <c r="BS301" s="989"/>
      <c r="BT301" s="960"/>
      <c r="BU301" s="960"/>
      <c r="BV301" s="972"/>
      <c r="BW301" s="966"/>
      <c r="BX301" s="966"/>
      <c r="BY301" s="991"/>
      <c r="BZ301" s="991"/>
      <c r="CA301" s="991"/>
      <c r="CB301" s="966"/>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6"/>
      <c r="B302" s="106" t="s">
        <v>1432</v>
      </c>
      <c r="C302" s="107" t="s">
        <v>1432</v>
      </c>
      <c r="D302" s="108" t="s">
        <v>1432</v>
      </c>
      <c r="E302" s="109" t="s">
        <v>1432</v>
      </c>
      <c r="F302" s="110" t="s">
        <v>1432</v>
      </c>
      <c r="G302" s="106" t="s">
        <v>1432</v>
      </c>
      <c r="H302" s="929"/>
      <c r="I302" s="929"/>
      <c r="J302" s="929"/>
      <c r="K302" s="929"/>
      <c r="L302" s="929"/>
      <c r="M302" s="971"/>
      <c r="N302" s="929"/>
      <c r="O302" s="971"/>
      <c r="P302" s="972"/>
      <c r="Q302" s="935"/>
      <c r="R302" s="935"/>
      <c r="S302" s="935"/>
      <c r="T302" s="935"/>
      <c r="U302" s="935"/>
      <c r="V302" s="935"/>
      <c r="W302" s="972"/>
      <c r="X302" s="943"/>
      <c r="Y302" s="943"/>
      <c r="Z302" s="943"/>
      <c r="AA302" s="1038"/>
      <c r="AB302" s="943"/>
      <c r="AC302" s="943"/>
      <c r="AD302" s="943"/>
      <c r="AE302" s="943"/>
      <c r="AF302" s="943"/>
      <c r="AG302" s="943"/>
      <c r="AH302" s="972"/>
      <c r="AI302" s="945"/>
      <c r="AJ302" s="945"/>
      <c r="AK302" s="945"/>
      <c r="AL302" s="945"/>
      <c r="AM302" s="979"/>
      <c r="AN302" s="945"/>
      <c r="AO302" s="979"/>
      <c r="AP302" s="945"/>
      <c r="AQ302" s="945"/>
      <c r="AR302" s="979"/>
      <c r="AS302" s="945"/>
      <c r="AT302" s="979"/>
      <c r="AU302" s="945"/>
      <c r="AV302" s="945"/>
      <c r="AW302" s="945"/>
      <c r="AX302" s="972"/>
      <c r="AY302" s="954"/>
      <c r="AZ302" s="954"/>
      <c r="BA302" s="954"/>
      <c r="BB302" s="954"/>
      <c r="BC302" s="984"/>
      <c r="BD302" s="972"/>
      <c r="BE302" s="958"/>
      <c r="BF302" s="958"/>
      <c r="BG302" s="958"/>
      <c r="BH302" s="1026"/>
      <c r="BI302" s="958"/>
      <c r="BJ302" s="958"/>
      <c r="BK302" s="958"/>
      <c r="BL302" s="972"/>
      <c r="BM302" s="960"/>
      <c r="BN302" s="989"/>
      <c r="BO302" s="960"/>
      <c r="BP302" s="989"/>
      <c r="BQ302" s="960"/>
      <c r="BR302" s="960"/>
      <c r="BS302" s="989"/>
      <c r="BT302" s="960"/>
      <c r="BU302" s="960"/>
      <c r="BV302" s="972"/>
      <c r="BW302" s="966"/>
      <c r="BX302" s="966"/>
      <c r="BY302" s="991"/>
      <c r="BZ302" s="991"/>
      <c r="CA302" s="991"/>
      <c r="CB302" s="966"/>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1"/>
      <c r="B303" s="83" t="s">
        <v>1432</v>
      </c>
      <c r="C303" s="84" t="s">
        <v>1432</v>
      </c>
      <c r="D303" s="85" t="s">
        <v>1432</v>
      </c>
      <c r="E303" s="86" t="s">
        <v>1432</v>
      </c>
      <c r="F303" s="87" t="s">
        <v>1432</v>
      </c>
      <c r="G303" s="83" t="s">
        <v>1432</v>
      </c>
      <c r="H303" s="929"/>
      <c r="I303" s="929"/>
      <c r="J303" s="929"/>
      <c r="K303" s="929"/>
      <c r="L303" s="929"/>
      <c r="M303" s="971"/>
      <c r="N303" s="929"/>
      <c r="O303" s="971"/>
      <c r="P303" s="972"/>
      <c r="Q303" s="935"/>
      <c r="R303" s="935"/>
      <c r="S303" s="935"/>
      <c r="T303" s="935"/>
      <c r="U303" s="935"/>
      <c r="V303" s="935"/>
      <c r="W303" s="972"/>
      <c r="X303" s="943"/>
      <c r="Y303" s="943"/>
      <c r="Z303" s="943"/>
      <c r="AA303" s="1038"/>
      <c r="AB303" s="943"/>
      <c r="AC303" s="943"/>
      <c r="AD303" s="943"/>
      <c r="AE303" s="943"/>
      <c r="AF303" s="943"/>
      <c r="AG303" s="943"/>
      <c r="AH303" s="972"/>
      <c r="AI303" s="945"/>
      <c r="AJ303" s="945"/>
      <c r="AK303" s="945"/>
      <c r="AL303" s="945"/>
      <c r="AM303" s="979"/>
      <c r="AN303" s="945"/>
      <c r="AO303" s="979"/>
      <c r="AP303" s="945"/>
      <c r="AQ303" s="945"/>
      <c r="AR303" s="979"/>
      <c r="AS303" s="945"/>
      <c r="AT303" s="979"/>
      <c r="AU303" s="945"/>
      <c r="AV303" s="945"/>
      <c r="AW303" s="945"/>
      <c r="AX303" s="972"/>
      <c r="AY303" s="954"/>
      <c r="AZ303" s="954"/>
      <c r="BA303" s="954"/>
      <c r="BB303" s="954"/>
      <c r="BC303" s="984"/>
      <c r="BD303" s="972"/>
      <c r="BE303" s="958"/>
      <c r="BF303" s="958"/>
      <c r="BG303" s="958"/>
      <c r="BH303" s="1026"/>
      <c r="BI303" s="958"/>
      <c r="BJ303" s="958"/>
      <c r="BK303" s="958"/>
      <c r="BL303" s="972"/>
      <c r="BM303" s="960"/>
      <c r="BN303" s="989"/>
      <c r="BO303" s="960"/>
      <c r="BP303" s="989"/>
      <c r="BQ303" s="960"/>
      <c r="BR303" s="960"/>
      <c r="BS303" s="989"/>
      <c r="BT303" s="960"/>
      <c r="BU303" s="960"/>
      <c r="BV303" s="972"/>
      <c r="BW303" s="966"/>
      <c r="BX303" s="966"/>
      <c r="BY303" s="991"/>
      <c r="BZ303" s="991"/>
      <c r="CA303" s="991"/>
      <c r="CB303" s="966"/>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6"/>
      <c r="B304" s="106"/>
      <c r="C304" s="107"/>
      <c r="D304" s="108"/>
      <c r="E304" s="109"/>
      <c r="F304" s="110"/>
      <c r="G304" s="106"/>
      <c r="H304" s="971"/>
      <c r="I304" s="971"/>
      <c r="J304" s="929"/>
      <c r="K304" s="971"/>
      <c r="L304" s="971"/>
      <c r="M304" s="971"/>
      <c r="N304" s="971"/>
      <c r="O304" s="971"/>
      <c r="P304" s="972"/>
      <c r="Q304" s="935"/>
      <c r="R304" s="1019"/>
      <c r="S304" s="1019"/>
      <c r="T304" s="1019"/>
      <c r="U304" s="1019"/>
      <c r="V304" s="935"/>
      <c r="W304" s="972"/>
      <c r="X304" s="1013"/>
      <c r="Y304" s="1013"/>
      <c r="Z304" s="943"/>
      <c r="AA304" s="1038"/>
      <c r="AB304" s="943"/>
      <c r="AC304" s="943"/>
      <c r="AD304" s="1013"/>
      <c r="AE304" s="1013"/>
      <c r="AF304" s="943"/>
      <c r="AG304" s="1013"/>
      <c r="AH304" s="972"/>
      <c r="AI304" s="945"/>
      <c r="AJ304" s="945"/>
      <c r="AK304" s="979"/>
      <c r="AL304" s="979"/>
      <c r="AM304" s="979"/>
      <c r="AN304" s="979"/>
      <c r="AO304" s="979"/>
      <c r="AP304" s="945"/>
      <c r="AQ304" s="945"/>
      <c r="AR304" s="979"/>
      <c r="AS304" s="945"/>
      <c r="AT304" s="979"/>
      <c r="AU304" s="979"/>
      <c r="AV304" s="945"/>
      <c r="AW304" s="945"/>
      <c r="AX304" s="972"/>
      <c r="AY304" s="954"/>
      <c r="AZ304" s="954"/>
      <c r="BA304" s="984"/>
      <c r="BB304" s="954"/>
      <c r="BC304" s="984"/>
      <c r="BD304" s="972"/>
      <c r="BE304" s="958"/>
      <c r="BF304" s="958"/>
      <c r="BG304" s="958"/>
      <c r="BH304" s="1026"/>
      <c r="BI304" s="958"/>
      <c r="BJ304" s="1026"/>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1"/>
      <c r="B305" s="83"/>
      <c r="C305" s="84"/>
      <c r="D305" s="85"/>
      <c r="E305" s="86"/>
      <c r="F305" s="87"/>
      <c r="G305" s="83"/>
      <c r="H305" s="971"/>
      <c r="I305" s="971"/>
      <c r="J305" s="929"/>
      <c r="K305" s="971"/>
      <c r="L305" s="971"/>
      <c r="M305" s="971"/>
      <c r="N305" s="971"/>
      <c r="O305" s="971"/>
      <c r="P305" s="972"/>
      <c r="Q305" s="935"/>
      <c r="R305" s="1019"/>
      <c r="S305" s="1019"/>
      <c r="T305" s="1019"/>
      <c r="U305" s="1019"/>
      <c r="V305" s="935"/>
      <c r="W305" s="972"/>
      <c r="X305" s="1013"/>
      <c r="Y305" s="1013"/>
      <c r="Z305" s="943"/>
      <c r="AA305" s="1038"/>
      <c r="AB305" s="943"/>
      <c r="AC305" s="943"/>
      <c r="AD305" s="1013"/>
      <c r="AE305" s="1013"/>
      <c r="AF305" s="943"/>
      <c r="AG305" s="1013"/>
      <c r="AH305" s="972"/>
      <c r="AI305" s="945"/>
      <c r="AJ305" s="945"/>
      <c r="AK305" s="979"/>
      <c r="AL305" s="979"/>
      <c r="AM305" s="979"/>
      <c r="AN305" s="979"/>
      <c r="AO305" s="979"/>
      <c r="AP305" s="945"/>
      <c r="AQ305" s="945"/>
      <c r="AR305" s="979"/>
      <c r="AS305" s="945"/>
      <c r="AT305" s="979"/>
      <c r="AU305" s="979"/>
      <c r="AV305" s="945"/>
      <c r="AW305" s="945"/>
      <c r="AX305" s="972"/>
      <c r="AY305" s="954"/>
      <c r="AZ305" s="954"/>
      <c r="BA305" s="984"/>
      <c r="BB305" s="954"/>
      <c r="BC305" s="984"/>
      <c r="BD305" s="972"/>
      <c r="BE305" s="958"/>
      <c r="BF305" s="958"/>
      <c r="BG305" s="958"/>
      <c r="BH305" s="1026"/>
      <c r="BI305" s="958"/>
      <c r="BJ305" s="1026"/>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6"/>
      <c r="B306" s="106"/>
      <c r="C306" s="107"/>
      <c r="D306" s="108"/>
      <c r="E306" s="109"/>
      <c r="F306" s="110"/>
      <c r="G306" s="106"/>
      <c r="H306" s="971"/>
      <c r="I306" s="971"/>
      <c r="J306" s="929"/>
      <c r="K306" s="971"/>
      <c r="L306" s="971"/>
      <c r="M306" s="971"/>
      <c r="N306" s="971"/>
      <c r="O306" s="971"/>
      <c r="P306" s="972"/>
      <c r="Q306" s="935"/>
      <c r="R306" s="1019"/>
      <c r="S306" s="1019"/>
      <c r="T306" s="1019"/>
      <c r="U306" s="1019"/>
      <c r="V306" s="935"/>
      <c r="W306" s="972"/>
      <c r="X306" s="1013"/>
      <c r="Y306" s="1013"/>
      <c r="Z306" s="943"/>
      <c r="AA306" s="1038"/>
      <c r="AB306" s="943"/>
      <c r="AC306" s="943"/>
      <c r="AD306" s="1013"/>
      <c r="AE306" s="1013"/>
      <c r="AF306" s="943"/>
      <c r="AG306" s="1013"/>
      <c r="AH306" s="972"/>
      <c r="AI306" s="945"/>
      <c r="AJ306" s="945"/>
      <c r="AK306" s="979"/>
      <c r="AL306" s="979"/>
      <c r="AM306" s="979"/>
      <c r="AN306" s="979"/>
      <c r="AO306" s="979"/>
      <c r="AP306" s="945"/>
      <c r="AQ306" s="945"/>
      <c r="AR306" s="979"/>
      <c r="AS306" s="945"/>
      <c r="AT306" s="979"/>
      <c r="AU306" s="979"/>
      <c r="AV306" s="945"/>
      <c r="AW306" s="945"/>
      <c r="AX306" s="972"/>
      <c r="AY306" s="954"/>
      <c r="AZ306" s="954"/>
      <c r="BA306" s="984"/>
      <c r="BB306" s="954"/>
      <c r="BC306" s="984"/>
      <c r="BD306" s="972"/>
      <c r="BE306" s="958"/>
      <c r="BF306" s="958"/>
      <c r="BG306" s="958"/>
      <c r="BH306" s="1026"/>
      <c r="BI306" s="958"/>
      <c r="BJ306" s="1026"/>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row r="307">
      <c r="A307" s="1081"/>
      <c r="B307" s="83"/>
      <c r="C307" s="84"/>
      <c r="D307" s="85"/>
      <c r="E307" s="86"/>
      <c r="F307" s="87"/>
      <c r="G307" s="83"/>
      <c r="H307" s="971"/>
      <c r="I307" s="971"/>
      <c r="J307" s="929"/>
      <c r="K307" s="971"/>
      <c r="L307" s="971"/>
      <c r="M307" s="971"/>
      <c r="N307" s="971"/>
      <c r="O307" s="971"/>
      <c r="P307" s="972"/>
      <c r="Q307" s="935"/>
      <c r="R307" s="1019"/>
      <c r="S307" s="1019"/>
      <c r="T307" s="1019"/>
      <c r="U307" s="1019"/>
      <c r="V307" s="935"/>
      <c r="W307" s="972"/>
      <c r="X307" s="1013"/>
      <c r="Y307" s="1013"/>
      <c r="Z307" s="943"/>
      <c r="AA307" s="1038"/>
      <c r="AB307" s="943"/>
      <c r="AC307" s="943"/>
      <c r="AD307" s="1013"/>
      <c r="AE307" s="1013"/>
      <c r="AF307" s="943"/>
      <c r="AG307" s="1013"/>
      <c r="AH307" s="972"/>
      <c r="AI307" s="945"/>
      <c r="AJ307" s="945"/>
      <c r="AK307" s="979"/>
      <c r="AL307" s="979"/>
      <c r="AM307" s="979"/>
      <c r="AN307" s="979"/>
      <c r="AO307" s="979"/>
      <c r="AP307" s="945"/>
      <c r="AQ307" s="945"/>
      <c r="AR307" s="979"/>
      <c r="AS307" s="945"/>
      <c r="AT307" s="979"/>
      <c r="AU307" s="979"/>
      <c r="AV307" s="945"/>
      <c r="AW307" s="945"/>
      <c r="AX307" s="972"/>
      <c r="AY307" s="954"/>
      <c r="AZ307" s="954"/>
      <c r="BA307" s="984"/>
      <c r="BB307" s="954"/>
      <c r="BC307" s="984"/>
      <c r="BD307" s="972"/>
      <c r="BE307" s="958"/>
      <c r="BF307" s="958"/>
      <c r="BG307" s="958"/>
      <c r="BH307" s="1026"/>
      <c r="BI307" s="958"/>
      <c r="BJ307" s="1026"/>
      <c r="BK307" s="958"/>
      <c r="BL307" s="972"/>
      <c r="BM307" s="989"/>
      <c r="BN307" s="989"/>
      <c r="BO307" s="960"/>
      <c r="BP307" s="989"/>
      <c r="BQ307" s="989"/>
      <c r="BR307" s="989"/>
      <c r="BS307" s="989"/>
      <c r="BT307" s="989"/>
      <c r="BU307" s="989"/>
      <c r="BV307" s="972"/>
      <c r="BW307" s="966"/>
      <c r="BX307" s="991"/>
      <c r="BY307" s="991"/>
      <c r="BZ307" s="991"/>
      <c r="CA307" s="991"/>
      <c r="CB307" s="991"/>
      <c r="CC307" s="966"/>
      <c r="CD307" s="991"/>
      <c r="CE307" s="991"/>
      <c r="CF307" s="991"/>
      <c r="CG307" s="991"/>
      <c r="CH307" s="991"/>
      <c r="CI307" s="991"/>
      <c r="CJ307" s="991"/>
      <c r="CK307" s="991"/>
      <c r="CL307" s="991"/>
      <c r="CM307" s="991"/>
      <c r="CN307" s="991"/>
      <c r="CO307" s="991"/>
      <c r="CP307" s="991"/>
      <c r="CQ307" s="991"/>
      <c r="CR307" s="991"/>
      <c r="CS307" s="991"/>
      <c r="CT307" s="991"/>
      <c r="CU307" s="991"/>
      <c r="CV307" s="991"/>
      <c r="CW307" s="991"/>
      <c r="CX307" s="991"/>
      <c r="CY307" s="991"/>
      <c r="CZ307" s="991"/>
      <c r="DA307" s="991"/>
      <c r="DB307" s="991"/>
      <c r="DC307" s="991"/>
      <c r="DD307" s="991"/>
      <c r="DE307" s="991"/>
      <c r="DF307" s="991"/>
      <c r="DG307" s="991"/>
      <c r="DH307" s="991"/>
      <c r="DI307" s="991"/>
      <c r="DJ307" s="991"/>
      <c r="DK307" s="991"/>
      <c r="DL307" s="991"/>
      <c r="DM307" s="991"/>
      <c r="DN307" s="991"/>
      <c r="DO307" s="991"/>
      <c r="DP307" s="991"/>
      <c r="DQ307" s="991"/>
      <c r="DR307" s="991"/>
      <c r="DS307" s="991"/>
      <c r="DT307" s="991"/>
      <c r="DU307" s="991"/>
      <c r="DV307" s="991"/>
      <c r="DW307" s="991"/>
      <c r="DX307" s="991"/>
      <c r="DY307" s="991"/>
      <c r="DZ307" s="991"/>
      <c r="EA307" s="991"/>
      <c r="EB307"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Q23"/>
    <hyperlink r:id="rId307" ref="AI24"/>
    <hyperlink r:id="rId308" ref="BJ24"/>
    <hyperlink r:id="rId309" ref="BK24"/>
    <hyperlink r:id="rId310" ref="CB24"/>
    <hyperlink r:id="rId311" ref="BK25"/>
    <hyperlink r:id="rId312" ref="U26"/>
    <hyperlink r:id="rId313" ref="AC26"/>
    <hyperlink r:id="rId314" ref="AN26"/>
    <hyperlink r:id="rId315" ref="BA26"/>
    <hyperlink r:id="rId316" ref="BQ27"/>
    <hyperlink r:id="rId317" ref="CF28"/>
    <hyperlink r:id="rId318" ref="BJ31"/>
    <hyperlink r:id="rId319" ref="AP32"/>
    <hyperlink r:id="rId320" ref="BM32"/>
    <hyperlink r:id="rId321" ref="BO32"/>
    <hyperlink r:id="rId322" ref="BX32"/>
    <hyperlink r:id="rId323" ref="H34"/>
    <hyperlink r:id="rId324" ref="N34"/>
    <hyperlink r:id="rId325" ref="Q34"/>
    <hyperlink r:id="rId326" ref="T34"/>
    <hyperlink r:id="rId327" ref="U34"/>
    <hyperlink r:id="rId328" ref="AE34"/>
    <hyperlink r:id="rId329" ref="AG34"/>
    <hyperlink r:id="rId330" ref="AN34"/>
    <hyperlink r:id="rId331" ref="AU34"/>
    <hyperlink r:id="rId332" ref="BQ34"/>
    <hyperlink r:id="rId333" ref="BS34"/>
    <hyperlink r:id="rId334" ref="N36"/>
    <hyperlink r:id="rId335" ref="BS36"/>
    <hyperlink r:id="rId336" ref="CF36"/>
    <hyperlink r:id="rId337" ref="BU37"/>
    <hyperlink r:id="rId338" ref="CF46"/>
    <hyperlink r:id="rId339" ref="Z50"/>
    <hyperlink r:id="rId340" ref="L53"/>
    <hyperlink r:id="rId341" ref="BS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7278</v>
      </c>
      <c r="C1" s="22"/>
      <c r="F1" s="22"/>
      <c r="H1" s="1087" t="s">
        <v>7279</v>
      </c>
      <c r="W1" s="1088" t="s">
        <v>7280</v>
      </c>
      <c r="AM1" s="1089" t="s">
        <v>7281</v>
      </c>
      <c r="BG1" s="1090" t="s">
        <v>7282</v>
      </c>
      <c r="BQ1" s="1091" t="s">
        <v>7283</v>
      </c>
      <c r="BV1" s="1092" t="s">
        <v>7284</v>
      </c>
      <c r="CE1" s="1087" t="s">
        <v>7285</v>
      </c>
      <c r="CM1" s="1093" t="s">
        <v>7286</v>
      </c>
      <c r="CP1" s="1094" t="s">
        <v>7287</v>
      </c>
      <c r="CT1" s="1095" t="s">
        <v>7288</v>
      </c>
    </row>
    <row r="2">
      <c r="A2" s="36" t="s">
        <v>43</v>
      </c>
      <c r="B2" s="36" t="s">
        <v>44</v>
      </c>
      <c r="C2" s="36" t="s">
        <v>45</v>
      </c>
      <c r="F2" s="36" t="s">
        <v>7289</v>
      </c>
      <c r="H2" s="1096" t="s">
        <v>7290</v>
      </c>
      <c r="I2" s="1096" t="s">
        <v>7291</v>
      </c>
      <c r="J2" s="1096" t="s">
        <v>7292</v>
      </c>
      <c r="K2" s="1096" t="s">
        <v>7293</v>
      </c>
      <c r="L2" s="1096" t="s">
        <v>7294</v>
      </c>
      <c r="M2" s="1096" t="s">
        <v>7295</v>
      </c>
      <c r="N2" s="1096" t="s">
        <v>7296</v>
      </c>
      <c r="O2" s="1096" t="s">
        <v>7297</v>
      </c>
      <c r="P2" s="1096" t="s">
        <v>7298</v>
      </c>
      <c r="Q2" s="1096" t="s">
        <v>7299</v>
      </c>
      <c r="R2" s="1096" t="s">
        <v>7300</v>
      </c>
      <c r="S2" s="1096" t="s">
        <v>7301</v>
      </c>
      <c r="T2" s="1096" t="s">
        <v>7302</v>
      </c>
      <c r="U2" s="1096" t="s">
        <v>7303</v>
      </c>
      <c r="V2" s="1096" t="s">
        <v>7304</v>
      </c>
      <c r="W2" s="1097" t="s">
        <v>7305</v>
      </c>
      <c r="X2" s="1097" t="s">
        <v>7306</v>
      </c>
      <c r="Y2" s="1097" t="s">
        <v>7307</v>
      </c>
      <c r="Z2" s="1097" t="s">
        <v>7308</v>
      </c>
      <c r="AA2" s="1097" t="s">
        <v>7309</v>
      </c>
      <c r="AB2" s="1097" t="s">
        <v>7310</v>
      </c>
      <c r="AC2" s="1097" t="s">
        <v>7311</v>
      </c>
      <c r="AD2" s="1097" t="s">
        <v>7312</v>
      </c>
      <c r="AE2" s="1097" t="s">
        <v>7313</v>
      </c>
      <c r="AF2" s="1097" t="s">
        <v>7314</v>
      </c>
      <c r="AG2" s="1097" t="s">
        <v>7315</v>
      </c>
      <c r="AH2" s="1097" t="s">
        <v>7316</v>
      </c>
      <c r="AI2" s="1097" t="s">
        <v>7317</v>
      </c>
      <c r="AJ2" s="1097" t="s">
        <v>7318</v>
      </c>
      <c r="AK2" s="1097" t="s">
        <v>7319</v>
      </c>
      <c r="AL2" s="1097" t="s">
        <v>7320</v>
      </c>
      <c r="AM2" s="1098" t="s">
        <v>7321</v>
      </c>
      <c r="AN2" s="1098" t="s">
        <v>7322</v>
      </c>
      <c r="AO2" s="1098" t="s">
        <v>7323</v>
      </c>
      <c r="AP2" s="1098" t="s">
        <v>7324</v>
      </c>
      <c r="AQ2" s="1098" t="s">
        <v>7325</v>
      </c>
      <c r="AR2" s="1098" t="s">
        <v>7326</v>
      </c>
      <c r="AS2" s="1098" t="s">
        <v>7327</v>
      </c>
      <c r="AT2" s="1098" t="s">
        <v>7328</v>
      </c>
      <c r="AU2" s="1098" t="s">
        <v>7329</v>
      </c>
      <c r="AV2" s="1098" t="s">
        <v>7330</v>
      </c>
      <c r="AW2" s="1098" t="s">
        <v>7331</v>
      </c>
      <c r="AX2" s="1098" t="s">
        <v>7332</v>
      </c>
      <c r="AY2" s="1098" t="s">
        <v>7333</v>
      </c>
      <c r="AZ2" s="1098" t="s">
        <v>7334</v>
      </c>
      <c r="BA2" s="1098" t="s">
        <v>7335</v>
      </c>
      <c r="BB2" s="1098" t="s">
        <v>7336</v>
      </c>
      <c r="BC2" s="1098" t="s">
        <v>7337</v>
      </c>
      <c r="BD2" s="1098" t="s">
        <v>7338</v>
      </c>
      <c r="BE2" s="1098" t="s">
        <v>7339</v>
      </c>
      <c r="BF2" s="1098" t="s">
        <v>7340</v>
      </c>
      <c r="BG2" s="1099" t="s">
        <v>7341</v>
      </c>
      <c r="BH2" s="1099" t="s">
        <v>7342</v>
      </c>
      <c r="BI2" s="1099" t="s">
        <v>7343</v>
      </c>
      <c r="BJ2" s="1099" t="s">
        <v>7344</v>
      </c>
      <c r="BK2" s="1099" t="s">
        <v>7345</v>
      </c>
      <c r="BL2" s="1099" t="s">
        <v>7346</v>
      </c>
      <c r="BM2" s="1099" t="s">
        <v>7347</v>
      </c>
      <c r="BN2" s="1099" t="s">
        <v>7348</v>
      </c>
      <c r="BO2" s="1099" t="s">
        <v>7349</v>
      </c>
      <c r="BP2" s="1099" t="s">
        <v>7350</v>
      </c>
      <c r="BQ2" s="1100" t="s">
        <v>7351</v>
      </c>
      <c r="BR2" s="1100" t="s">
        <v>7352</v>
      </c>
      <c r="BS2" s="1100" t="s">
        <v>7353</v>
      </c>
      <c r="BT2" s="1100" t="s">
        <v>7354</v>
      </c>
      <c r="BU2" s="1100" t="s">
        <v>7355</v>
      </c>
      <c r="BV2" s="1101" t="s">
        <v>7356</v>
      </c>
      <c r="BW2" s="1101" t="s">
        <v>7357</v>
      </c>
      <c r="BX2" s="1101" t="s">
        <v>7358</v>
      </c>
      <c r="BY2" s="1101" t="s">
        <v>7359</v>
      </c>
      <c r="BZ2" s="1101" t="s">
        <v>7360</v>
      </c>
      <c r="CA2" s="1101" t="s">
        <v>7361</v>
      </c>
      <c r="CB2" s="1101" t="s">
        <v>7362</v>
      </c>
      <c r="CC2" s="1101" t="s">
        <v>7363</v>
      </c>
      <c r="CD2" s="1101" t="s">
        <v>7364</v>
      </c>
      <c r="CE2" s="1102" t="s">
        <v>7290</v>
      </c>
      <c r="CF2" s="1102" t="s">
        <v>7293</v>
      </c>
      <c r="CG2" s="1102" t="s">
        <v>7297</v>
      </c>
      <c r="CH2" s="1102" t="s">
        <v>7299</v>
      </c>
      <c r="CI2" s="1102" t="s">
        <v>7300</v>
      </c>
      <c r="CJ2" s="1102" t="s">
        <v>7303</v>
      </c>
      <c r="CK2" s="1102" t="s">
        <v>7365</v>
      </c>
      <c r="CL2" s="1102" t="s">
        <v>7366</v>
      </c>
      <c r="CM2" s="1103" t="s">
        <v>7367</v>
      </c>
      <c r="CN2" s="1103" t="s">
        <v>7368</v>
      </c>
      <c r="CO2" s="1103" t="s">
        <v>7369</v>
      </c>
      <c r="CP2" s="1104" t="s">
        <v>7370</v>
      </c>
      <c r="CQ2" s="1104" t="s">
        <v>7371</v>
      </c>
      <c r="CR2" s="1104" t="s">
        <v>7372</v>
      </c>
      <c r="CS2" s="1104" t="s">
        <v>7373</v>
      </c>
      <c r="CT2" s="1105" t="s">
        <v>7374</v>
      </c>
    </row>
    <row r="3" ht="20.25" customHeight="1">
      <c r="A3" s="1106" t="s">
        <v>5991</v>
      </c>
      <c r="B3" s="1107" t="s">
        <v>7375</v>
      </c>
      <c r="C3" s="1108" t="s">
        <v>739</v>
      </c>
      <c r="D3" s="1109" t="s">
        <v>640</v>
      </c>
      <c r="E3" s="1110" t="s">
        <v>1158</v>
      </c>
      <c r="F3" s="1111" t="s">
        <v>1092</v>
      </c>
      <c r="G3" s="1107" t="s">
        <v>2175</v>
      </c>
      <c r="H3" s="686" t="s">
        <v>7376</v>
      </c>
      <c r="I3" s="1112" t="s">
        <v>7377</v>
      </c>
      <c r="J3" s="686" t="s">
        <v>7101</v>
      </c>
      <c r="K3" s="1113" t="s">
        <v>7378</v>
      </c>
      <c r="L3" s="1112" t="s">
        <v>7379</v>
      </c>
      <c r="M3" s="722" t="s">
        <v>7380</v>
      </c>
      <c r="N3" s="686" t="s">
        <v>7381</v>
      </c>
      <c r="O3" s="1114" t="s">
        <v>7382</v>
      </c>
      <c r="P3" s="1115" t="s">
        <v>7383</v>
      </c>
      <c r="Q3" s="1114" t="s">
        <v>7384</v>
      </c>
      <c r="R3" s="686" t="s">
        <v>7385</v>
      </c>
      <c r="S3" s="1116" t="s">
        <v>7386</v>
      </c>
      <c r="T3" s="660" t="s">
        <v>7387</v>
      </c>
      <c r="U3" s="1115" t="s">
        <v>7388</v>
      </c>
      <c r="V3" s="686" t="s">
        <v>7389</v>
      </c>
      <c r="W3" s="686" t="s">
        <v>2077</v>
      </c>
      <c r="X3" s="1116" t="s">
        <v>2314</v>
      </c>
      <c r="Y3" s="686" t="s">
        <v>1738</v>
      </c>
      <c r="Z3" s="1116" t="s">
        <v>7390</v>
      </c>
      <c r="AA3" s="686" t="s">
        <v>7391</v>
      </c>
      <c r="AB3" s="1116"/>
      <c r="AC3" s="686" t="s">
        <v>7392</v>
      </c>
      <c r="AD3" s="686" t="s">
        <v>3645</v>
      </c>
      <c r="AE3" s="686" t="s">
        <v>7393</v>
      </c>
      <c r="AF3" s="1116" t="s">
        <v>7394</v>
      </c>
      <c r="AG3" s="1116"/>
      <c r="AH3" s="1116" t="s">
        <v>7395</v>
      </c>
      <c r="AI3" s="1116" t="s">
        <v>7396</v>
      </c>
      <c r="AJ3" s="1083"/>
      <c r="AK3" s="1116"/>
      <c r="AL3" s="1116"/>
      <c r="AM3" s="1116" t="s">
        <v>7397</v>
      </c>
      <c r="AN3" s="686" t="s">
        <v>7398</v>
      </c>
      <c r="AO3" s="1114" t="s">
        <v>7399</v>
      </c>
      <c r="AP3" s="686" t="s">
        <v>7400</v>
      </c>
      <c r="AQ3" s="686" t="s">
        <v>7401</v>
      </c>
      <c r="AR3" s="1114" t="s">
        <v>7402</v>
      </c>
      <c r="AS3" s="722" t="s">
        <v>7403</v>
      </c>
      <c r="AT3" s="722" t="s">
        <v>7404</v>
      </c>
      <c r="AU3" s="1112" t="s">
        <v>7405</v>
      </c>
      <c r="AV3" s="686" t="s">
        <v>7406</v>
      </c>
      <c r="AW3" s="660" t="s">
        <v>7407</v>
      </c>
      <c r="AX3" s="686" t="s">
        <v>7408</v>
      </c>
      <c r="AY3" s="1116" t="s">
        <v>7409</v>
      </c>
      <c r="AZ3" s="1116" t="s">
        <v>1511</v>
      </c>
      <c r="BA3" s="1116"/>
      <c r="BB3" s="1116" t="s">
        <v>7410</v>
      </c>
      <c r="BC3" s="1116" t="s">
        <v>7411</v>
      </c>
      <c r="BD3" s="686" t="s">
        <v>7412</v>
      </c>
      <c r="BE3" s="1116"/>
      <c r="BF3" s="1116"/>
      <c r="BG3" s="1116"/>
      <c r="BH3" s="1116"/>
      <c r="BI3" s="1116" t="s">
        <v>7413</v>
      </c>
      <c r="BJ3" s="1116"/>
      <c r="BK3" s="1116"/>
      <c r="BL3" s="1116"/>
      <c r="BM3" s="1116" t="s">
        <v>7414</v>
      </c>
      <c r="BN3" s="1116"/>
      <c r="BO3" s="1116"/>
      <c r="BP3" s="1116"/>
      <c r="BQ3" s="686" t="s">
        <v>7415</v>
      </c>
      <c r="BR3" s="1083"/>
      <c r="BS3" s="686" t="s">
        <v>7416</v>
      </c>
      <c r="BT3" s="1083"/>
      <c r="BU3" s="686" t="s">
        <v>7417</v>
      </c>
      <c r="BV3" s="1083"/>
      <c r="BW3" s="1083"/>
      <c r="BX3" s="1116" t="s">
        <v>2151</v>
      </c>
      <c r="BY3" s="1083"/>
      <c r="BZ3" s="1083"/>
      <c r="CA3" s="1116" t="s">
        <v>3316</v>
      </c>
      <c r="CB3" s="1116" t="s">
        <v>477</v>
      </c>
      <c r="CC3" s="1116" t="s">
        <v>2009</v>
      </c>
      <c r="CD3" s="1116"/>
      <c r="CE3" s="686" t="s">
        <v>7418</v>
      </c>
      <c r="CF3" s="686" t="s">
        <v>7419</v>
      </c>
      <c r="CG3" s="1116"/>
      <c r="CH3" s="1116"/>
      <c r="CI3" s="1116"/>
      <c r="CJ3" s="1116"/>
      <c r="CK3" s="1116"/>
      <c r="CL3" s="1116"/>
      <c r="CM3" s="1116"/>
      <c r="CN3" s="1116"/>
      <c r="CO3" s="1116"/>
      <c r="CP3" s="686" t="s">
        <v>7420</v>
      </c>
      <c r="CQ3" s="686" t="s">
        <v>7421</v>
      </c>
      <c r="CR3" s="1116"/>
      <c r="CS3" s="1116"/>
      <c r="CT3" s="1116" t="s">
        <v>7422</v>
      </c>
    </row>
    <row r="4">
      <c r="A4" s="1117" t="s">
        <v>542</v>
      </c>
      <c r="B4" s="1107" t="s">
        <v>7423</v>
      </c>
      <c r="C4" s="1108" t="s">
        <v>443</v>
      </c>
      <c r="D4" s="1109" t="s">
        <v>443</v>
      </c>
      <c r="E4" s="1110" t="s">
        <v>442</v>
      </c>
      <c r="F4" s="1111" t="s">
        <v>1898</v>
      </c>
      <c r="G4" s="1107" t="s">
        <v>5660</v>
      </c>
      <c r="H4" s="1118" t="s">
        <v>7424</v>
      </c>
      <c r="I4" s="1119" t="s">
        <v>7425</v>
      </c>
      <c r="J4" s="1082"/>
      <c r="K4" s="686" t="s">
        <v>7426</v>
      </c>
      <c r="L4" s="1083"/>
      <c r="M4" s="1115" t="s">
        <v>7427</v>
      </c>
      <c r="N4" s="1083"/>
      <c r="O4" s="660" t="s">
        <v>7428</v>
      </c>
      <c r="P4" s="1114" t="s">
        <v>7429</v>
      </c>
      <c r="Q4" s="1083"/>
      <c r="R4" s="660" t="s">
        <v>7430</v>
      </c>
      <c r="S4" s="1083"/>
      <c r="T4" s="686" t="s">
        <v>7431</v>
      </c>
      <c r="U4" s="660" t="s">
        <v>6876</v>
      </c>
      <c r="V4" s="1115" t="s">
        <v>7432</v>
      </c>
      <c r="W4" s="660" t="s">
        <v>1379</v>
      </c>
      <c r="X4" s="660" t="s">
        <v>2102</v>
      </c>
      <c r="Y4" s="660" t="s">
        <v>2798</v>
      </c>
      <c r="Z4" s="1115" t="s">
        <v>5016</v>
      </c>
      <c r="AA4" s="777"/>
      <c r="AB4" s="1120" t="s">
        <v>6930</v>
      </c>
      <c r="AC4" s="1112" t="s">
        <v>3261</v>
      </c>
      <c r="AD4" s="660" t="s">
        <v>5860</v>
      </c>
      <c r="AE4" s="777"/>
      <c r="AF4" s="1112" t="s">
        <v>7196</v>
      </c>
      <c r="AG4" s="1083"/>
      <c r="AH4" s="1114" t="s">
        <v>7433</v>
      </c>
      <c r="AI4" s="1114" t="s">
        <v>4698</v>
      </c>
      <c r="AJ4" s="1083"/>
      <c r="AK4" s="660" t="s">
        <v>7434</v>
      </c>
      <c r="AL4" s="1083"/>
      <c r="AM4" s="1112" t="s">
        <v>7435</v>
      </c>
      <c r="AN4" s="686" t="s">
        <v>7436</v>
      </c>
      <c r="AO4" s="686" t="s">
        <v>7437</v>
      </c>
      <c r="AP4" s="1114" t="s">
        <v>7397</v>
      </c>
      <c r="AQ4" s="1082"/>
      <c r="AR4" s="686" t="s">
        <v>7438</v>
      </c>
      <c r="AS4" s="1083"/>
      <c r="AT4" s="1112" t="s">
        <v>7404</v>
      </c>
      <c r="AU4" s="1114" t="s">
        <v>7439</v>
      </c>
      <c r="AV4" s="1082"/>
      <c r="AW4" s="1112" t="s">
        <v>7440</v>
      </c>
      <c r="AX4" s="1082"/>
      <c r="AY4" s="1083"/>
      <c r="AZ4" s="1112" t="s">
        <v>7441</v>
      </c>
      <c r="BA4" s="1115" t="s">
        <v>4953</v>
      </c>
      <c r="BB4" s="1112" t="s">
        <v>7442</v>
      </c>
      <c r="BC4" s="660" t="s">
        <v>7443</v>
      </c>
      <c r="BD4" s="1115" t="s">
        <v>7444</v>
      </c>
      <c r="BE4" s="1083"/>
      <c r="BF4" s="1083"/>
      <c r="BG4" s="1083"/>
      <c r="BH4" s="1083"/>
      <c r="BI4" s="1083"/>
      <c r="BJ4" s="1083"/>
      <c r="BK4" s="1083"/>
      <c r="BL4" s="1083"/>
      <c r="BM4" s="1083"/>
      <c r="BN4" s="1083"/>
      <c r="BO4" s="1083"/>
      <c r="BP4" s="1083"/>
      <c r="BQ4" s="1083"/>
      <c r="BR4" s="1083"/>
      <c r="BS4" s="1083"/>
      <c r="BT4" s="1083"/>
      <c r="BU4" s="1083"/>
      <c r="BV4" s="1083"/>
      <c r="BW4" s="1115" t="s">
        <v>5044</v>
      </c>
      <c r="BX4" s="1112" t="s">
        <v>1814</v>
      </c>
      <c r="BY4" s="1083"/>
      <c r="BZ4" s="1083"/>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1" t="s">
        <v>5981</v>
      </c>
      <c r="B5" s="1107" t="s">
        <v>7445</v>
      </c>
      <c r="C5" s="1108" t="s">
        <v>443</v>
      </c>
      <c r="D5" s="1109" t="s">
        <v>640</v>
      </c>
      <c r="E5" s="1110" t="s">
        <v>832</v>
      </c>
      <c r="F5" s="1111" t="s">
        <v>1092</v>
      </c>
      <c r="G5" s="1107" t="s">
        <v>1831</v>
      </c>
      <c r="H5" s="686" t="s">
        <v>7446</v>
      </c>
      <c r="I5" s="686" t="s">
        <v>7145</v>
      </c>
      <c r="J5" s="686"/>
      <c r="K5" s="1114" t="s">
        <v>7447</v>
      </c>
      <c r="L5" s="1115" t="s">
        <v>7448</v>
      </c>
      <c r="M5" s="686"/>
      <c r="N5" s="686"/>
      <c r="O5" s="1112" t="s">
        <v>7449</v>
      </c>
      <c r="P5" s="686" t="s">
        <v>7450</v>
      </c>
      <c r="Q5" s="686" t="s">
        <v>7451</v>
      </c>
      <c r="R5" s="1115" t="s">
        <v>7452</v>
      </c>
      <c r="S5" s="686"/>
      <c r="T5" s="1114" t="s">
        <v>7453</v>
      </c>
      <c r="U5" s="1114" t="s">
        <v>7454</v>
      </c>
      <c r="V5" s="686"/>
      <c r="W5" s="686" t="s">
        <v>6039</v>
      </c>
      <c r="X5" s="686"/>
      <c r="Y5" s="686" t="s">
        <v>7455</v>
      </c>
      <c r="Z5" s="1114" t="s">
        <v>1166</v>
      </c>
      <c r="AA5" s="777"/>
      <c r="AB5" s="777"/>
      <c r="AC5" s="686" t="s">
        <v>7456</v>
      </c>
      <c r="AD5" s="1082"/>
      <c r="AE5" s="686"/>
      <c r="AF5" s="686" t="s">
        <v>7457</v>
      </c>
      <c r="AG5" s="686"/>
      <c r="AH5" s="686" t="s">
        <v>558</v>
      </c>
      <c r="AI5" s="686" t="s">
        <v>1816</v>
      </c>
      <c r="AJ5" s="1082"/>
      <c r="AK5" s="686"/>
      <c r="AL5" s="686"/>
      <c r="AM5" s="686" t="s">
        <v>7458</v>
      </c>
      <c r="AN5" s="1082"/>
      <c r="AO5" s="1082"/>
      <c r="AP5" s="686" t="s">
        <v>7459</v>
      </c>
      <c r="AQ5" s="1115" t="s">
        <v>7460</v>
      </c>
      <c r="AR5" s="686" t="s">
        <v>7461</v>
      </c>
      <c r="AS5" s="686"/>
      <c r="AT5" s="686" t="s">
        <v>7462</v>
      </c>
      <c r="AU5" s="660" t="s">
        <v>7463</v>
      </c>
      <c r="AV5" s="686"/>
      <c r="AW5" s="1122" t="s">
        <v>7464</v>
      </c>
      <c r="AX5" s="1067"/>
      <c r="AY5" s="1067" t="s">
        <v>7465</v>
      </c>
      <c r="AZ5" s="686" t="s">
        <v>3540</v>
      </c>
      <c r="BA5" s="686"/>
      <c r="BB5" s="686" t="s">
        <v>7444</v>
      </c>
      <c r="BC5" s="1115" t="s">
        <v>7466</v>
      </c>
      <c r="BD5" s="686" t="s">
        <v>7467</v>
      </c>
      <c r="BE5" s="686"/>
      <c r="BF5" s="686"/>
      <c r="BG5" s="686" t="s">
        <v>7468</v>
      </c>
      <c r="BH5" s="686"/>
      <c r="BI5" s="686"/>
      <c r="BJ5" s="686"/>
      <c r="BK5" s="686" t="s">
        <v>7469</v>
      </c>
      <c r="BL5" s="686"/>
      <c r="BM5" s="686"/>
      <c r="BN5" s="686"/>
      <c r="BO5" s="686"/>
      <c r="BP5" s="686" t="s">
        <v>7470</v>
      </c>
      <c r="BQ5" s="1082"/>
      <c r="BR5" s="1082"/>
      <c r="BS5" s="1082"/>
      <c r="BT5" s="1082"/>
      <c r="BU5" s="1082"/>
      <c r="BV5" s="686"/>
      <c r="BW5" s="686" t="s">
        <v>6268</v>
      </c>
      <c r="BX5" s="686"/>
      <c r="BY5" s="686"/>
      <c r="BZ5" s="686"/>
      <c r="CA5" s="686"/>
      <c r="CB5" s="686" t="s">
        <v>2048</v>
      </c>
      <c r="CC5" s="686"/>
      <c r="CD5" s="686"/>
      <c r="CE5" s="686"/>
      <c r="CF5" s="686"/>
      <c r="CG5" s="686"/>
      <c r="CH5" s="686"/>
      <c r="CI5" s="686"/>
      <c r="CJ5" s="686"/>
      <c r="CK5" s="686"/>
      <c r="CL5" s="686"/>
      <c r="CM5" s="686"/>
      <c r="CN5" s="686"/>
      <c r="CO5" s="686"/>
      <c r="CP5" s="686"/>
      <c r="CQ5" s="686"/>
      <c r="CR5" s="686"/>
      <c r="CS5" s="686"/>
      <c r="CT5" s="1067"/>
    </row>
    <row r="6" ht="15.75" customHeight="1">
      <c r="A6" s="1123" t="s">
        <v>7471</v>
      </c>
      <c r="B6" s="1107" t="s">
        <v>7472</v>
      </c>
      <c r="C6" s="1108" t="s">
        <v>442</v>
      </c>
      <c r="D6" s="1109" t="s">
        <v>442</v>
      </c>
      <c r="E6" s="1110" t="s">
        <v>1158</v>
      </c>
      <c r="F6" s="1111" t="s">
        <v>5362</v>
      </c>
      <c r="G6" s="1107" t="s">
        <v>3038</v>
      </c>
      <c r="H6" s="1114" t="s">
        <v>7473</v>
      </c>
      <c r="I6" s="660" t="s">
        <v>7474</v>
      </c>
      <c r="J6" s="686"/>
      <c r="K6" s="1112" t="s">
        <v>7475</v>
      </c>
      <c r="L6" s="660" t="s">
        <v>7476</v>
      </c>
      <c r="M6" s="1082"/>
      <c r="N6" s="1082"/>
      <c r="O6" s="660" t="s">
        <v>7477</v>
      </c>
      <c r="P6" s="1082"/>
      <c r="Q6" s="686" t="s">
        <v>7478</v>
      </c>
      <c r="R6" s="1114" t="s">
        <v>7479</v>
      </c>
      <c r="S6" s="1082"/>
      <c r="T6" s="1112" t="s">
        <v>7480</v>
      </c>
      <c r="U6" s="1112" t="s">
        <v>860</v>
      </c>
      <c r="V6" s="686" t="s">
        <v>7481</v>
      </c>
      <c r="W6" s="1082"/>
      <c r="X6" s="1115" t="s">
        <v>5681</v>
      </c>
      <c r="Y6" s="1115" t="s">
        <v>2298</v>
      </c>
      <c r="Z6" s="1082"/>
      <c r="AA6" s="1082"/>
      <c r="AB6" s="1082"/>
      <c r="AC6" s="1082"/>
      <c r="AD6" s="686" t="s">
        <v>7482</v>
      </c>
      <c r="AE6" s="777"/>
      <c r="AF6" s="660" t="s">
        <v>663</v>
      </c>
      <c r="AG6" s="777"/>
      <c r="AH6" s="1082"/>
      <c r="AI6" s="1082"/>
      <c r="AJ6" s="1115" t="s">
        <v>2374</v>
      </c>
      <c r="AK6" s="1114" t="s">
        <v>5657</v>
      </c>
      <c r="AL6" s="693" t="s">
        <v>7483</v>
      </c>
      <c r="AM6" s="1114" t="s">
        <v>7484</v>
      </c>
      <c r="AN6" s="1082"/>
      <c r="AO6" s="1082"/>
      <c r="AP6" s="686" t="s">
        <v>7397</v>
      </c>
      <c r="AQ6" s="686"/>
      <c r="AR6" s="1115" t="s">
        <v>7485</v>
      </c>
      <c r="AS6" s="777"/>
      <c r="AT6" s="1115" t="s">
        <v>7486</v>
      </c>
      <c r="AU6" s="660" t="s">
        <v>7487</v>
      </c>
      <c r="AV6" s="1115" t="s">
        <v>7488</v>
      </c>
      <c r="AW6" s="1114" t="s">
        <v>7489</v>
      </c>
      <c r="AX6" s="1082"/>
      <c r="AY6" s="1082"/>
      <c r="AZ6" s="1115" t="s">
        <v>4314</v>
      </c>
      <c r="BA6" s="777"/>
      <c r="BB6" s="1114" t="s">
        <v>7490</v>
      </c>
      <c r="BC6" s="1114" t="s">
        <v>7491</v>
      </c>
      <c r="BD6" s="1082"/>
      <c r="BE6" s="1082"/>
      <c r="BF6" s="1082"/>
      <c r="BG6" s="1124" t="s">
        <v>7492</v>
      </c>
      <c r="BH6" s="954"/>
      <c r="BI6" s="954"/>
      <c r="BJ6" s="954"/>
      <c r="BK6" s="1124" t="s">
        <v>7493</v>
      </c>
      <c r="BL6" s="954"/>
      <c r="BM6" s="953" t="s">
        <v>7494</v>
      </c>
      <c r="BN6" s="951" t="s">
        <v>7495</v>
      </c>
      <c r="BO6" s="954"/>
      <c r="BP6" s="954"/>
      <c r="BQ6" s="1125"/>
      <c r="BR6" s="1082"/>
      <c r="BS6" s="1115" t="s">
        <v>7496</v>
      </c>
      <c r="BT6" s="1082"/>
      <c r="BU6" s="1082"/>
      <c r="BV6" s="1082"/>
      <c r="BW6" s="1082"/>
      <c r="BX6" s="1082"/>
      <c r="BY6" s="1082"/>
      <c r="BZ6" s="1082"/>
      <c r="CA6" s="1082"/>
      <c r="CB6" s="1082"/>
      <c r="CC6" s="1114" t="s">
        <v>651</v>
      </c>
      <c r="CD6" s="777"/>
      <c r="CE6" s="1126"/>
      <c r="CF6" s="1126"/>
      <c r="CG6" s="1127"/>
      <c r="CH6" s="1127"/>
      <c r="CI6" s="1126" t="s">
        <v>7497</v>
      </c>
      <c r="CJ6" s="1127"/>
      <c r="CK6" s="1127"/>
      <c r="CL6" s="1126" t="s">
        <v>5660</v>
      </c>
      <c r="CM6" s="1128" t="s">
        <v>4285</v>
      </c>
      <c r="CN6" s="1128" t="s">
        <v>4572</v>
      </c>
      <c r="CO6" s="1126"/>
      <c r="CP6" s="1126"/>
      <c r="CQ6" s="1126"/>
      <c r="CR6" s="1126"/>
      <c r="CS6" s="1128" t="s">
        <v>7498</v>
      </c>
      <c r="CT6" s="161"/>
    </row>
    <row r="7" ht="15.75" customHeight="1">
      <c r="A7" s="1129" t="s">
        <v>6725</v>
      </c>
      <c r="B7" s="1107" t="s">
        <v>7499</v>
      </c>
      <c r="C7" s="1108" t="s">
        <v>641</v>
      </c>
      <c r="D7" s="1109" t="s">
        <v>640</v>
      </c>
      <c r="E7" s="1110" t="s">
        <v>443</v>
      </c>
      <c r="F7" s="1111" t="s">
        <v>5362</v>
      </c>
      <c r="G7" s="1107" t="s">
        <v>2960</v>
      </c>
      <c r="H7" s="660" t="s">
        <v>7500</v>
      </c>
      <c r="I7" s="1113" t="s">
        <v>7501</v>
      </c>
      <c r="J7" s="1130"/>
      <c r="K7" s="660" t="s">
        <v>7502</v>
      </c>
      <c r="L7" s="1131"/>
      <c r="M7" s="1112" t="s">
        <v>7503</v>
      </c>
      <c r="N7" s="1083"/>
      <c r="O7" s="1083"/>
      <c r="P7" s="1116" t="s">
        <v>7504</v>
      </c>
      <c r="Q7" s="1083"/>
      <c r="R7" s="686"/>
      <c r="S7" s="1083"/>
      <c r="T7" s="1083"/>
      <c r="U7" s="1116" t="s">
        <v>7505</v>
      </c>
      <c r="V7" s="1116"/>
      <c r="W7" s="1112" t="s">
        <v>1974</v>
      </c>
      <c r="X7" s="1112" t="s">
        <v>6245</v>
      </c>
      <c r="Y7" s="660" t="s">
        <v>3649</v>
      </c>
      <c r="Z7" s="1112" t="s">
        <v>7506</v>
      </c>
      <c r="AA7" s="777"/>
      <c r="AB7" s="777"/>
      <c r="AC7" s="1116" t="s">
        <v>7507</v>
      </c>
      <c r="AD7" s="660" t="s">
        <v>4264</v>
      </c>
      <c r="AE7" s="777"/>
      <c r="AF7" s="660" t="s">
        <v>2945</v>
      </c>
      <c r="AG7" s="1131"/>
      <c r="AH7" s="1116" t="s">
        <v>7508</v>
      </c>
      <c r="AI7" s="1116" t="s">
        <v>1362</v>
      </c>
      <c r="AJ7" s="1116"/>
      <c r="AK7" s="686" t="s">
        <v>7509</v>
      </c>
      <c r="AL7" s="1116" t="s">
        <v>5805</v>
      </c>
      <c r="AM7" s="1132" t="s">
        <v>7510</v>
      </c>
      <c r="AN7" s="1115" t="s">
        <v>7511</v>
      </c>
      <c r="AO7" s="1115" t="s">
        <v>7512</v>
      </c>
      <c r="AP7" s="660" t="s">
        <v>7513</v>
      </c>
      <c r="AQ7" s="777"/>
      <c r="AR7" s="660" t="s">
        <v>7514</v>
      </c>
      <c r="AS7" s="1131"/>
      <c r="AT7" s="1114" t="s">
        <v>7469</v>
      </c>
      <c r="AU7" s="660" t="s">
        <v>7515</v>
      </c>
      <c r="AV7" s="777"/>
      <c r="AW7" s="1133" t="s">
        <v>7516</v>
      </c>
      <c r="AX7" s="777"/>
      <c r="AY7" s="1115" t="s">
        <v>7517</v>
      </c>
      <c r="AZ7" s="660" t="s">
        <v>4739</v>
      </c>
      <c r="BA7" s="777"/>
      <c r="BB7" s="660" t="s">
        <v>7518</v>
      </c>
      <c r="BC7" s="1133" t="s">
        <v>7519</v>
      </c>
      <c r="BD7" s="1112" t="s">
        <v>7520</v>
      </c>
      <c r="BE7" s="777"/>
      <c r="BF7" s="777"/>
      <c r="BG7" s="1082"/>
      <c r="BH7" s="1082"/>
      <c r="BI7" s="1083"/>
      <c r="BJ7" s="1083"/>
      <c r="BK7" s="1083"/>
      <c r="BL7" s="1083"/>
      <c r="BM7" s="1083"/>
      <c r="BN7" s="1083"/>
      <c r="BO7" s="1083"/>
      <c r="BP7" s="1083"/>
      <c r="BQ7" s="1083"/>
      <c r="BR7" s="1083"/>
      <c r="BS7" s="1083"/>
      <c r="BT7" s="1083"/>
      <c r="BU7" s="1083"/>
      <c r="BV7" s="1134" t="s">
        <v>2220</v>
      </c>
      <c r="BW7" s="1114" t="s">
        <v>2232</v>
      </c>
      <c r="BX7" s="1114" t="s">
        <v>2244</v>
      </c>
      <c r="BY7" s="1115" t="s">
        <v>4613</v>
      </c>
      <c r="BZ7" s="1115" t="s">
        <v>7521</v>
      </c>
      <c r="CA7" s="1115" t="s">
        <v>1367</v>
      </c>
      <c r="CB7" s="1115" t="s">
        <v>7522</v>
      </c>
      <c r="CC7" s="1115" t="s">
        <v>673</v>
      </c>
      <c r="CD7" s="1135" t="s">
        <v>2272</v>
      </c>
      <c r="CE7" s="1083"/>
      <c r="CF7" s="1083"/>
      <c r="CG7" s="1083"/>
      <c r="CH7" s="1083"/>
      <c r="CI7" s="1083"/>
      <c r="CJ7" s="1083"/>
      <c r="CK7" s="1083"/>
      <c r="CL7" s="1083"/>
      <c r="CM7" s="1083"/>
      <c r="CN7" s="1083"/>
      <c r="CO7" s="1083"/>
      <c r="CP7" s="1083"/>
      <c r="CQ7" s="1083"/>
      <c r="CR7" s="1083"/>
      <c r="CS7" s="1083"/>
      <c r="CT7" s="686" t="s">
        <v>7523</v>
      </c>
    </row>
    <row r="8" ht="15.75" customHeight="1">
      <c r="A8" s="1136" t="s">
        <v>7524</v>
      </c>
      <c r="B8" s="1107" t="s">
        <v>7525</v>
      </c>
      <c r="C8" s="1108" t="s">
        <v>1158</v>
      </c>
      <c r="D8" s="1109" t="s">
        <v>1158</v>
      </c>
      <c r="E8" s="1110" t="s">
        <v>640</v>
      </c>
      <c r="F8" s="1111" t="s">
        <v>3359</v>
      </c>
      <c r="G8" s="1107" t="s">
        <v>4578</v>
      </c>
      <c r="H8" s="660" t="s">
        <v>7526</v>
      </c>
      <c r="I8" s="660" t="s">
        <v>7527</v>
      </c>
      <c r="J8" s="777"/>
      <c r="K8" s="1082"/>
      <c r="L8" s="1083"/>
      <c r="M8" s="1082"/>
      <c r="N8" s="1083"/>
      <c r="O8" s="1083"/>
      <c r="P8" s="686" t="s">
        <v>7528</v>
      </c>
      <c r="Q8" s="1083"/>
      <c r="R8" s="1112" t="s">
        <v>7529</v>
      </c>
      <c r="S8" s="1083"/>
      <c r="T8" s="1083"/>
      <c r="U8" s="1132" t="s">
        <v>7530</v>
      </c>
      <c r="V8" s="1131"/>
      <c r="W8" s="722" t="s">
        <v>964</v>
      </c>
      <c r="X8" s="1131" t="s">
        <v>3414</v>
      </c>
      <c r="Y8" s="1137" t="s">
        <v>4695</v>
      </c>
      <c r="Z8" s="1131"/>
      <c r="AA8" s="777" t="s">
        <v>7531</v>
      </c>
      <c r="AB8" s="1131"/>
      <c r="AC8" s="1114" t="s">
        <v>7532</v>
      </c>
      <c r="AD8" s="660" t="s">
        <v>998</v>
      </c>
      <c r="AE8" s="777"/>
      <c r="AF8" s="1131"/>
      <c r="AG8" s="1131"/>
      <c r="AH8" s="1083"/>
      <c r="AI8" s="1083"/>
      <c r="AJ8" s="1083"/>
      <c r="AK8" s="1116" t="s">
        <v>435</v>
      </c>
      <c r="AL8" s="1116"/>
      <c r="AM8" s="1115" t="s">
        <v>7533</v>
      </c>
      <c r="AN8" s="1116" t="s">
        <v>7534</v>
      </c>
      <c r="AO8" s="1083"/>
      <c r="AP8" s="1112" t="s">
        <v>7511</v>
      </c>
      <c r="AQ8" s="777"/>
      <c r="AR8" s="1082"/>
      <c r="AS8" s="1083"/>
      <c r="AT8" s="660" t="s">
        <v>7535</v>
      </c>
      <c r="AU8" s="686"/>
      <c r="AV8" s="686"/>
      <c r="AW8" s="660" t="s">
        <v>7536</v>
      </c>
      <c r="AX8" s="1082"/>
      <c r="AY8" s="1083"/>
      <c r="AZ8" s="1083"/>
      <c r="BA8" s="1083"/>
      <c r="BB8" s="660" t="s">
        <v>7537</v>
      </c>
      <c r="BC8" s="1116" t="s">
        <v>7538</v>
      </c>
      <c r="BD8" s="1082"/>
      <c r="BE8" s="1083"/>
      <c r="BF8" s="1083"/>
      <c r="BG8" s="984"/>
      <c r="BH8" s="983" t="s">
        <v>7539</v>
      </c>
      <c r="BI8" s="984"/>
      <c r="BJ8" s="984"/>
      <c r="BK8" s="984"/>
      <c r="BL8" s="984"/>
      <c r="BM8" s="984"/>
      <c r="BN8" s="984"/>
      <c r="BO8" s="984"/>
      <c r="BP8" s="984"/>
      <c r="BQ8" s="1083"/>
      <c r="BR8" s="1083"/>
      <c r="BS8" s="1114" t="s">
        <v>7540</v>
      </c>
      <c r="BT8" s="1083"/>
      <c r="BU8" s="1083"/>
      <c r="BV8" s="1138" t="s">
        <v>1165</v>
      </c>
      <c r="BW8" s="1112" t="s">
        <v>3471</v>
      </c>
      <c r="BX8" s="1115" t="s">
        <v>3021</v>
      </c>
      <c r="BY8" s="1132" t="s">
        <v>3946</v>
      </c>
      <c r="BZ8" s="1131"/>
      <c r="CA8" s="1114" t="s">
        <v>1763</v>
      </c>
      <c r="CB8" s="1132" t="s">
        <v>3345</v>
      </c>
      <c r="CC8" s="1139" t="s">
        <v>2819</v>
      </c>
      <c r="CD8" s="1140"/>
      <c r="CE8" s="1141"/>
      <c r="CF8" s="1141"/>
      <c r="CG8" s="1141"/>
      <c r="CH8" s="1141"/>
      <c r="CI8" s="1141"/>
      <c r="CJ8" s="1141"/>
      <c r="CK8" s="1141"/>
      <c r="CL8" s="1141"/>
      <c r="CM8" s="1142" t="s">
        <v>3285</v>
      </c>
      <c r="CN8" s="1141"/>
      <c r="CO8" s="1141"/>
      <c r="CP8" s="1141"/>
      <c r="CQ8" s="1143" t="s">
        <v>7516</v>
      </c>
      <c r="CR8" s="1141"/>
      <c r="CS8" s="1141"/>
      <c r="CT8" s="1144"/>
    </row>
    <row r="9" ht="15.75" customHeight="1">
      <c r="A9" s="1145" t="s">
        <v>2786</v>
      </c>
      <c r="B9" s="1107" t="s">
        <v>7541</v>
      </c>
      <c r="C9" s="1108" t="s">
        <v>832</v>
      </c>
      <c r="D9" s="1109" t="s">
        <v>832</v>
      </c>
      <c r="E9" s="1110" t="s">
        <v>1432</v>
      </c>
      <c r="F9" s="1111" t="s">
        <v>443</v>
      </c>
      <c r="G9" s="1107" t="s">
        <v>3038</v>
      </c>
      <c r="H9" s="1146"/>
      <c r="I9" s="1146" t="s">
        <v>7542</v>
      </c>
      <c r="J9" s="1082"/>
      <c r="K9" s="686" t="s">
        <v>7543</v>
      </c>
      <c r="L9" s="660" t="s">
        <v>7544</v>
      </c>
      <c r="M9" s="686" t="s">
        <v>7545</v>
      </c>
      <c r="N9" s="1083"/>
      <c r="O9" s="686" t="s">
        <v>7546</v>
      </c>
      <c r="P9" s="686" t="s">
        <v>7547</v>
      </c>
      <c r="Q9" s="686" t="s">
        <v>7548</v>
      </c>
      <c r="R9" s="686" t="s">
        <v>7549</v>
      </c>
      <c r="S9" s="1114" t="s">
        <v>2829</v>
      </c>
      <c r="T9" s="1083"/>
      <c r="U9" s="686" t="s">
        <v>3600</v>
      </c>
      <c r="V9" s="1083"/>
      <c r="W9" s="686" t="s">
        <v>4588</v>
      </c>
      <c r="X9" s="660" t="s">
        <v>3635</v>
      </c>
      <c r="Y9" s="660" t="s">
        <v>7550</v>
      </c>
      <c r="Z9" s="1083"/>
      <c r="AA9" s="1082"/>
      <c r="AB9" s="1083"/>
      <c r="AC9" s="686" t="s">
        <v>7551</v>
      </c>
      <c r="AD9" s="686" t="s">
        <v>158</v>
      </c>
      <c r="AE9" s="686"/>
      <c r="AF9" s="686" t="s">
        <v>5451</v>
      </c>
      <c r="AG9" s="1083"/>
      <c r="AH9" s="1083"/>
      <c r="AI9" s="1083"/>
      <c r="AJ9" s="1083"/>
      <c r="AK9" s="1082"/>
      <c r="AL9" s="1083"/>
      <c r="AM9" s="1116" t="s">
        <v>7516</v>
      </c>
      <c r="AN9" s="1083"/>
      <c r="AO9" s="1083"/>
      <c r="AP9" s="686" t="s">
        <v>7552</v>
      </c>
      <c r="AQ9" s="686"/>
      <c r="AR9" s="686" t="s">
        <v>7553</v>
      </c>
      <c r="AS9" s="1116"/>
      <c r="AT9" s="686" t="s">
        <v>7554</v>
      </c>
      <c r="AU9" s="1115" t="s">
        <v>7555</v>
      </c>
      <c r="AV9" s="686" t="s">
        <v>7535</v>
      </c>
      <c r="AW9" s="686" t="s">
        <v>7510</v>
      </c>
      <c r="AX9" s="1082"/>
      <c r="AY9" s="1083"/>
      <c r="AZ9" s="686" t="s">
        <v>1511</v>
      </c>
      <c r="BA9" s="686"/>
      <c r="BB9" s="686" t="s">
        <v>7520</v>
      </c>
      <c r="BC9" s="1116" t="s">
        <v>7556</v>
      </c>
      <c r="BD9" s="1116" t="s">
        <v>7557</v>
      </c>
      <c r="BE9" s="1116"/>
      <c r="BF9" s="1116"/>
      <c r="BG9" s="954"/>
      <c r="BH9" s="954"/>
      <c r="BI9" s="984"/>
      <c r="BJ9" s="984"/>
      <c r="BK9" s="984"/>
      <c r="BL9" s="984"/>
      <c r="BM9" s="954"/>
      <c r="BN9" s="984"/>
      <c r="BO9" s="984"/>
      <c r="BP9" s="984"/>
      <c r="BQ9" s="1083"/>
      <c r="BR9" s="1083"/>
      <c r="BS9" s="1083"/>
      <c r="BT9" s="1083"/>
      <c r="BU9" s="1083"/>
      <c r="BV9" s="1147" t="s">
        <v>1388</v>
      </c>
      <c r="BW9" s="1083"/>
      <c r="BX9" s="686" t="s">
        <v>1535</v>
      </c>
      <c r="BY9" s="686" t="s">
        <v>2343</v>
      </c>
      <c r="BZ9" s="1083"/>
      <c r="CA9" s="1083"/>
      <c r="CB9" s="686" t="s">
        <v>3478</v>
      </c>
      <c r="CC9" s="1083"/>
      <c r="CD9" s="1083"/>
      <c r="CE9" s="1141"/>
      <c r="CF9" s="1141"/>
      <c r="CG9" s="1141"/>
      <c r="CH9" s="1141"/>
      <c r="CI9" s="1141"/>
      <c r="CJ9" s="1141"/>
      <c r="CK9" s="1141"/>
      <c r="CL9" s="1141"/>
      <c r="CM9" s="1141"/>
      <c r="CN9" s="1141"/>
      <c r="CO9" s="1141"/>
      <c r="CP9" s="1141"/>
      <c r="CQ9" s="1141"/>
      <c r="CR9" s="1141"/>
      <c r="CS9" s="1126" t="s">
        <v>7558</v>
      </c>
      <c r="CT9" s="1082"/>
    </row>
    <row r="10" ht="15.75" customHeight="1">
      <c r="A10" s="1148" t="s">
        <v>2300</v>
      </c>
      <c r="B10" s="1107" t="s">
        <v>7007</v>
      </c>
      <c r="C10" s="1108" t="s">
        <v>1432</v>
      </c>
      <c r="D10" s="1109" t="s">
        <v>832</v>
      </c>
      <c r="E10" s="1110" t="s">
        <v>739</v>
      </c>
      <c r="F10" s="1111" t="s">
        <v>1158</v>
      </c>
      <c r="G10" s="1107" t="s">
        <v>5498</v>
      </c>
      <c r="H10" s="1146" t="s">
        <v>7559</v>
      </c>
      <c r="I10" s="1149" t="s">
        <v>2313</v>
      </c>
      <c r="J10" s="686" t="s">
        <v>7560</v>
      </c>
      <c r="K10" s="686" t="s">
        <v>7561</v>
      </c>
      <c r="L10" s="686" t="s">
        <v>7562</v>
      </c>
      <c r="M10" s="686" t="s">
        <v>7563</v>
      </c>
      <c r="N10" s="686" t="s">
        <v>7564</v>
      </c>
      <c r="O10" s="686" t="s">
        <v>7565</v>
      </c>
      <c r="P10" s="686" t="s">
        <v>7566</v>
      </c>
      <c r="Q10" s="686" t="s">
        <v>7567</v>
      </c>
      <c r="R10" s="686" t="s">
        <v>7568</v>
      </c>
      <c r="S10" s="1112" t="s">
        <v>7569</v>
      </c>
      <c r="T10" s="686" t="s">
        <v>7570</v>
      </c>
      <c r="U10" s="686" t="s">
        <v>7571</v>
      </c>
      <c r="V10" s="1112" t="s">
        <v>7572</v>
      </c>
      <c r="W10" s="686" t="s">
        <v>1981</v>
      </c>
      <c r="X10" s="686" t="s">
        <v>4340</v>
      </c>
      <c r="Y10" s="1116" t="s">
        <v>158</v>
      </c>
      <c r="Z10" s="1083"/>
      <c r="AA10" s="1082"/>
      <c r="AB10" s="1083"/>
      <c r="AC10" s="1116" t="s">
        <v>7573</v>
      </c>
      <c r="AD10" s="1116" t="s">
        <v>5177</v>
      </c>
      <c r="AE10" s="686"/>
      <c r="AF10" s="1116" t="s">
        <v>7574</v>
      </c>
      <c r="AG10" s="686" t="s">
        <v>7575</v>
      </c>
      <c r="AH10" s="1083"/>
      <c r="AI10" s="1083"/>
      <c r="AJ10" s="1083"/>
      <c r="AK10" s="686" t="s">
        <v>7576</v>
      </c>
      <c r="AL10" s="686" t="s">
        <v>194</v>
      </c>
      <c r="AM10" s="1082"/>
      <c r="AN10" s="1083"/>
      <c r="AO10" s="1083"/>
      <c r="AP10" s="1082"/>
      <c r="AQ10" s="1082"/>
      <c r="AR10" s="1082"/>
      <c r="AS10" s="1083"/>
      <c r="AT10" s="686" t="s">
        <v>7577</v>
      </c>
      <c r="AU10" s="1082"/>
      <c r="AV10" s="1082"/>
      <c r="AW10" s="686" t="s">
        <v>7518</v>
      </c>
      <c r="AX10" s="686" t="s">
        <v>7578</v>
      </c>
      <c r="AY10" s="1083"/>
      <c r="AZ10" s="686"/>
      <c r="BA10" s="686"/>
      <c r="BB10" s="777"/>
      <c r="BC10" s="686" t="s">
        <v>7556</v>
      </c>
      <c r="BD10" s="686" t="s">
        <v>7579</v>
      </c>
      <c r="BE10" s="686"/>
      <c r="BF10" s="686" t="s">
        <v>7580</v>
      </c>
      <c r="BG10" s="1083"/>
      <c r="BH10" s="1083"/>
      <c r="BI10" s="1083"/>
      <c r="BJ10" s="1083"/>
      <c r="BK10" s="1083"/>
      <c r="BL10" s="1083"/>
      <c r="BM10" s="1083"/>
      <c r="BN10" s="1083"/>
      <c r="BO10" s="1083"/>
      <c r="BP10" s="1083"/>
      <c r="BQ10" s="1083"/>
      <c r="BR10" s="1083"/>
      <c r="BS10" s="1083"/>
      <c r="BT10" s="1083"/>
      <c r="BU10" s="1083"/>
      <c r="BV10" s="1116"/>
      <c r="BW10" s="1116" t="s">
        <v>1059</v>
      </c>
      <c r="BX10" s="1116" t="s">
        <v>2334</v>
      </c>
      <c r="BY10" s="1116" t="s">
        <v>5593</v>
      </c>
      <c r="BZ10" s="1116"/>
      <c r="CA10" s="1116" t="s">
        <v>3316</v>
      </c>
      <c r="CB10" s="1116" t="s">
        <v>973</v>
      </c>
      <c r="CC10" s="1116" t="s">
        <v>188</v>
      </c>
      <c r="CD10" s="1116"/>
      <c r="CE10" s="1141"/>
      <c r="CF10" s="1141"/>
      <c r="CG10" s="1141"/>
      <c r="CH10" s="1141"/>
      <c r="CI10" s="1141"/>
      <c r="CJ10" s="1141"/>
      <c r="CK10" s="1141"/>
      <c r="CL10" s="1141"/>
      <c r="CM10" s="1141"/>
      <c r="CN10" s="1141"/>
      <c r="CO10" s="1141"/>
      <c r="CP10" s="1141"/>
      <c r="CQ10" s="1141"/>
      <c r="CR10" s="1141"/>
      <c r="CS10" s="1141"/>
      <c r="CT10" s="1040" t="s">
        <v>7581</v>
      </c>
    </row>
    <row r="11" ht="15.75" customHeight="1">
      <c r="A11" s="1150" t="s">
        <v>5994</v>
      </c>
      <c r="B11" s="1107" t="s">
        <v>7582</v>
      </c>
      <c r="C11" s="1108" t="s">
        <v>739</v>
      </c>
      <c r="D11" s="1109" t="s">
        <v>443</v>
      </c>
      <c r="E11" s="1110" t="s">
        <v>739</v>
      </c>
      <c r="F11" s="1111" t="s">
        <v>221</v>
      </c>
      <c r="G11" s="1107" t="s">
        <v>1664</v>
      </c>
      <c r="H11" s="1151" t="str">
        <f>HYPERLINK("https://www.twitch.tv/videos/990301696","3:46.19")</f>
        <v>3:46.19</v>
      </c>
      <c r="I11" s="1146" t="s">
        <v>7583</v>
      </c>
      <c r="J11" s="686"/>
      <c r="K11" s="686" t="s">
        <v>7584</v>
      </c>
      <c r="L11" s="1083"/>
      <c r="M11" s="1152" t="str">
        <f>HYPERLINK("https://youtu.be/muKa7MrNAp8","2:59.41")</f>
        <v>2:59.41</v>
      </c>
      <c r="N11" s="722"/>
      <c r="O11" s="1067" t="s">
        <v>7585</v>
      </c>
      <c r="P11" s="1153" t="str">
        <f>HYPERLINK("https://www.twitch.tv/videos/979252942","3:20.49")</f>
        <v>3:20.49</v>
      </c>
      <c r="Q11" s="1083"/>
      <c r="R11" s="1154" t="str">
        <f>HYPERLINK("https://www.twitch.tv/videos/871584642","2:58.46")</f>
        <v>2:58.46</v>
      </c>
      <c r="S11" s="1154" t="str">
        <f>HYPERLINK("https://youtu.be/CJTaXhFHcQg","2:38.94")</f>
        <v>2:38.94</v>
      </c>
      <c r="T11" s="1083"/>
      <c r="U11" s="1155" t="str">
        <f>HYPERLINK("https://www.twitch.tv/videos/1004615722","1:57.68")</f>
        <v>1:57.68</v>
      </c>
      <c r="V11" s="1156" t="str">
        <f>HYPERLINK("https://www.twitch.tv/videos/1004263632","2:18.81")</f>
        <v>2:18.81</v>
      </c>
      <c r="W11" s="686" t="s">
        <v>7586</v>
      </c>
      <c r="X11" s="686"/>
      <c r="Y11" s="686" t="s">
        <v>7587</v>
      </c>
      <c r="Z11" s="1083"/>
      <c r="AA11" s="1082"/>
      <c r="AB11" s="1083"/>
      <c r="AC11" s="1082"/>
      <c r="AD11" s="686" t="s">
        <v>3720</v>
      </c>
      <c r="AE11" s="1082"/>
      <c r="AF11" s="1083"/>
      <c r="AG11" s="1083"/>
      <c r="AH11" s="686" t="s">
        <v>5621</v>
      </c>
      <c r="AI11" s="1116"/>
      <c r="AJ11" s="1116"/>
      <c r="AK11" s="1112" t="s">
        <v>7588</v>
      </c>
      <c r="AL11" s="1131"/>
      <c r="AM11" s="1116" t="s">
        <v>7552</v>
      </c>
      <c r="AN11" s="1083"/>
      <c r="AO11" s="1083"/>
      <c r="AP11" s="1082"/>
      <c r="AQ11" s="1082"/>
      <c r="AR11" s="1082"/>
      <c r="AS11" s="1083"/>
      <c r="AT11" s="686" t="s">
        <v>7589</v>
      </c>
      <c r="AU11" s="686" t="s">
        <v>7590</v>
      </c>
      <c r="AV11" s="1082"/>
      <c r="AW11" s="1082"/>
      <c r="AX11" s="1082"/>
      <c r="AY11" s="1083"/>
      <c r="AZ11" s="686" t="s">
        <v>3540</v>
      </c>
      <c r="BA11" s="686"/>
      <c r="BB11" s="1082"/>
      <c r="BC11" s="1083"/>
      <c r="BD11" s="1082"/>
      <c r="BE11" s="1083"/>
      <c r="BF11" s="1083"/>
      <c r="BG11" s="1157" t="str">
        <f>HYPERLINK("https://youtu.be/bkbjkIxiol8","3:06")</f>
        <v>3:06</v>
      </c>
      <c r="BH11" s="1158" t="str">
        <f>HYPERLINK("https://youtu.be/EiQPLe-OzQM","4:27")</f>
        <v>4:27</v>
      </c>
      <c r="BI11" s="1141"/>
      <c r="BJ11" s="1141"/>
      <c r="BK11" s="1141"/>
      <c r="BL11" s="1141"/>
      <c r="BM11" s="1141"/>
      <c r="BN11" s="1141"/>
      <c r="BO11" s="1141"/>
      <c r="BP11" s="1141"/>
      <c r="BQ11" s="1083"/>
      <c r="BR11" s="1083"/>
      <c r="BS11" s="1083"/>
      <c r="BT11" s="1083"/>
      <c r="BU11" s="1083"/>
      <c r="BV11" s="1083"/>
      <c r="BW11" s="1083"/>
      <c r="BX11" s="1083"/>
      <c r="BY11" s="1156" t="str">
        <f>HYPERLINK("https://clips.twitch.tv/NiceImportantPidgeonBuddhaBar-rtnvj3c2frKXHMdy","35.38")</f>
        <v>35.38</v>
      </c>
      <c r="BZ11" s="1083"/>
      <c r="CA11" s="1083"/>
      <c r="CB11" s="1083"/>
      <c r="CC11" s="1083"/>
      <c r="CD11" s="1083"/>
      <c r="CE11" s="1159" t="str">
        <f>HYPERLINK("https://youtu.be/6Jf_KMGMEKw","1:14")</f>
        <v>1:14</v>
      </c>
      <c r="CF11" s="1159" t="str">
        <f>HYPERLINK("https://www.twitch.tv/videos/1004251594","1:02")</f>
        <v>1:02</v>
      </c>
      <c r="CG11" s="1159" t="str">
        <f>HYPERLINK("https://www.twitch.tv/videos/1004254917","1:12")</f>
        <v>1:12</v>
      </c>
      <c r="CH11" s="1160"/>
      <c r="CI11" s="1160"/>
      <c r="CJ11" s="1160"/>
      <c r="CK11" s="1160"/>
      <c r="CL11" s="1159" t="str">
        <f>HYPERLINK("https://youtu.be/h4aO1fi3I3U","29")</f>
        <v>29</v>
      </c>
      <c r="CM11" s="1141"/>
      <c r="CN11" s="1141"/>
      <c r="CO11" s="1141"/>
      <c r="CP11" s="1141"/>
      <c r="CQ11" s="1141"/>
      <c r="CR11" s="1161" t="str">
        <f>HYPERLINK("https://clips.twitch.tv/ArborealGlutenFreeMushroomAliens-sq7HDhuxrAadlxw_","30")</f>
        <v>30</v>
      </c>
      <c r="CS11" s="1141"/>
      <c r="CT11" s="1156" t="str">
        <f>HYPERLINK("https://www.twitch.tv/videos/969469110","1:27.41")</f>
        <v>1:27.41</v>
      </c>
    </row>
    <row r="12" ht="15.75" customHeight="1">
      <c r="A12" s="1121" t="s">
        <v>1829</v>
      </c>
      <c r="B12" s="1107" t="s">
        <v>7591</v>
      </c>
      <c r="C12" s="1108" t="s">
        <v>640</v>
      </c>
      <c r="D12" s="1109" t="s">
        <v>1432</v>
      </c>
      <c r="E12" s="1110" t="s">
        <v>739</v>
      </c>
      <c r="F12" s="1111" t="s">
        <v>338</v>
      </c>
      <c r="G12" s="1107" t="s">
        <v>221</v>
      </c>
      <c r="H12" s="1146"/>
      <c r="I12" s="1146"/>
      <c r="J12" s="1082"/>
      <c r="K12" s="1082"/>
      <c r="L12" s="1083"/>
      <c r="M12" s="1116" t="s">
        <v>7592</v>
      </c>
      <c r="N12" s="1083"/>
      <c r="O12" s="1083"/>
      <c r="P12" s="1083"/>
      <c r="Q12" s="1115" t="s">
        <v>7593</v>
      </c>
      <c r="R12" s="1083"/>
      <c r="S12" s="1083"/>
      <c r="T12" s="1083"/>
      <c r="U12" s="1083"/>
      <c r="V12" s="1083"/>
      <c r="W12" s="1116" t="s">
        <v>1567</v>
      </c>
      <c r="X12" s="686"/>
      <c r="Y12" s="1112" t="s">
        <v>1179</v>
      </c>
      <c r="Z12" s="1083"/>
      <c r="AA12" s="1082"/>
      <c r="AB12" s="1083"/>
      <c r="AC12" s="1116" t="s">
        <v>4861</v>
      </c>
      <c r="AD12" s="1115" t="s">
        <v>798</v>
      </c>
      <c r="AE12" s="1082"/>
      <c r="AF12" s="1083"/>
      <c r="AG12" s="1083"/>
      <c r="AH12" s="1083"/>
      <c r="AI12" s="1083"/>
      <c r="AJ12" s="1083"/>
      <c r="AK12" s="1083"/>
      <c r="AL12" s="1083"/>
      <c r="AM12" s="1082"/>
      <c r="AN12" s="1083"/>
      <c r="AO12" s="1083"/>
      <c r="AP12" s="1116" t="s">
        <v>7511</v>
      </c>
      <c r="AQ12" s="686"/>
      <c r="AR12" s="1116" t="s">
        <v>7594</v>
      </c>
      <c r="AS12" s="1116"/>
      <c r="AT12" s="1082"/>
      <c r="AU12" s="1116" t="s">
        <v>7595</v>
      </c>
      <c r="AV12" s="686"/>
      <c r="AW12" s="1116" t="s">
        <v>7596</v>
      </c>
      <c r="AX12" s="1082"/>
      <c r="AY12" s="1083"/>
      <c r="AZ12" s="1083"/>
      <c r="BA12" s="1083"/>
      <c r="BB12" s="1115" t="s">
        <v>7597</v>
      </c>
      <c r="BC12" s="1112" t="s">
        <v>7418</v>
      </c>
      <c r="BD12" s="1082"/>
      <c r="BE12" s="1083"/>
      <c r="BF12" s="1083"/>
      <c r="BG12" s="1083"/>
      <c r="BH12" s="1083"/>
      <c r="BI12" s="1083"/>
      <c r="BJ12" s="1083"/>
      <c r="BK12" s="1083"/>
      <c r="BL12" s="1083"/>
      <c r="BM12" s="1115" t="s">
        <v>7598</v>
      </c>
      <c r="BN12" s="1083"/>
      <c r="BO12" s="1083"/>
      <c r="BP12" s="1083"/>
      <c r="BQ12" s="1083"/>
      <c r="BR12" s="1083"/>
      <c r="BS12" s="1083"/>
      <c r="BT12" s="1083"/>
      <c r="BU12" s="1083"/>
      <c r="BV12" s="1083"/>
      <c r="BW12" s="1083"/>
      <c r="BX12" s="1083"/>
      <c r="BY12" s="1083"/>
      <c r="BZ12" s="1083"/>
      <c r="CA12" s="1083"/>
      <c r="CB12" s="1083"/>
      <c r="CC12" s="1083"/>
      <c r="CD12" s="1083"/>
      <c r="CE12" s="1082"/>
      <c r="CF12" s="1083"/>
      <c r="CG12" s="1083"/>
      <c r="CH12" s="1083"/>
      <c r="CI12" s="1083"/>
      <c r="CJ12" s="1083"/>
      <c r="CK12" s="1083"/>
      <c r="CL12" s="1083"/>
      <c r="CM12" s="1083"/>
      <c r="CN12" s="1083"/>
      <c r="CO12" s="1083"/>
      <c r="CP12" s="1083"/>
      <c r="CQ12" s="1083"/>
      <c r="CR12" s="1083"/>
      <c r="CS12" s="1083"/>
      <c r="CT12" s="103"/>
    </row>
    <row r="13" ht="15.75" customHeight="1">
      <c r="A13" s="1162" t="s">
        <v>5129</v>
      </c>
      <c r="B13" s="1107" t="s">
        <v>7599</v>
      </c>
      <c r="C13" s="1108" t="s">
        <v>1432</v>
      </c>
      <c r="D13" s="1109" t="s">
        <v>739</v>
      </c>
      <c r="E13" s="1110" t="s">
        <v>1432</v>
      </c>
      <c r="F13" s="1111" t="s">
        <v>544</v>
      </c>
      <c r="G13" s="1107" t="s">
        <v>2861</v>
      </c>
      <c r="H13" s="1146"/>
      <c r="I13" s="1146" t="s">
        <v>7600</v>
      </c>
      <c r="J13" s="1082"/>
      <c r="K13" s="660" t="s">
        <v>7601</v>
      </c>
      <c r="L13" s="1083"/>
      <c r="M13" s="660" t="s">
        <v>7602</v>
      </c>
      <c r="N13" s="1083"/>
      <c r="O13" s="1083"/>
      <c r="P13" s="660" t="s">
        <v>7603</v>
      </c>
      <c r="Q13" s="1083"/>
      <c r="R13" s="1116" t="s">
        <v>7604</v>
      </c>
      <c r="S13" s="660" t="s">
        <v>7605</v>
      </c>
      <c r="T13" s="1083"/>
      <c r="U13" s="660" t="s">
        <v>7606</v>
      </c>
      <c r="V13" s="777"/>
      <c r="W13" s="686" t="s">
        <v>4749</v>
      </c>
      <c r="X13" s="660" t="s">
        <v>7607</v>
      </c>
      <c r="Y13" s="1116" t="s">
        <v>2460</v>
      </c>
      <c r="Z13" s="1083"/>
      <c r="AA13" s="1082"/>
      <c r="AB13" s="1083"/>
      <c r="AC13" s="686" t="s">
        <v>7608</v>
      </c>
      <c r="AD13" s="1113" t="s">
        <v>3720</v>
      </c>
      <c r="AE13" s="1082"/>
      <c r="AF13" s="1083"/>
      <c r="AG13" s="1083"/>
      <c r="AH13" s="1116" t="s">
        <v>5072</v>
      </c>
      <c r="AI13" s="1083"/>
      <c r="AJ13" s="1083"/>
      <c r="AK13" s="1116" t="s">
        <v>305</v>
      </c>
      <c r="AL13" s="1116"/>
      <c r="AM13" s="1116" t="s">
        <v>7609</v>
      </c>
      <c r="AN13" s="1083"/>
      <c r="AO13" s="1083"/>
      <c r="AP13" s="660" t="s">
        <v>7609</v>
      </c>
      <c r="AQ13" s="1082"/>
      <c r="AR13" s="1082"/>
      <c r="AS13" s="1083"/>
      <c r="AT13" s="686" t="s">
        <v>7610</v>
      </c>
      <c r="AU13" s="1082"/>
      <c r="AV13" s="1082"/>
      <c r="AW13" s="1082"/>
      <c r="AX13" s="1082"/>
      <c r="AY13" s="1083"/>
      <c r="AZ13" s="1114" t="s">
        <v>7611</v>
      </c>
      <c r="BA13" s="777"/>
      <c r="BB13" s="660" t="s">
        <v>7612</v>
      </c>
      <c r="BC13" s="1132" t="s">
        <v>7613</v>
      </c>
      <c r="BD13" s="1082"/>
      <c r="BE13" s="1083"/>
      <c r="BF13" s="1083"/>
      <c r="BG13" s="984"/>
      <c r="BH13" s="984"/>
      <c r="BI13" s="984"/>
      <c r="BJ13" s="984"/>
      <c r="BK13" s="984"/>
      <c r="BL13" s="984"/>
      <c r="BM13" s="984"/>
      <c r="BN13" s="984"/>
      <c r="BO13" s="984"/>
      <c r="BP13" s="984"/>
      <c r="BQ13" s="1083"/>
      <c r="BR13" s="1083"/>
      <c r="BS13" s="1083"/>
      <c r="BT13" s="1083"/>
      <c r="BU13" s="1083"/>
      <c r="BV13" s="1083"/>
      <c r="BW13" s="1083"/>
      <c r="BX13" s="1083"/>
      <c r="BY13" s="1083"/>
      <c r="BZ13" s="1083"/>
      <c r="CA13" s="1083"/>
      <c r="CB13" s="1083"/>
      <c r="CC13" s="1083"/>
      <c r="CD13" s="1083"/>
      <c r="CE13" s="1142" t="s">
        <v>7614</v>
      </c>
      <c r="CF13" s="1163" t="s">
        <v>7615</v>
      </c>
      <c r="CG13" s="1142" t="s">
        <v>7614</v>
      </c>
      <c r="CH13" s="1141"/>
      <c r="CI13" s="1141"/>
      <c r="CJ13" s="1141"/>
      <c r="CK13" s="1141"/>
      <c r="CL13" s="1141"/>
      <c r="CM13" s="1141"/>
      <c r="CN13" s="1141"/>
      <c r="CO13" s="1141"/>
      <c r="CP13" s="1141"/>
      <c r="CQ13" s="1141"/>
      <c r="CR13" s="1142" t="s">
        <v>3038</v>
      </c>
      <c r="CS13" s="1141"/>
      <c r="CT13" s="1083"/>
    </row>
    <row r="14">
      <c r="A14" s="1164" t="s">
        <v>2628</v>
      </c>
      <c r="B14" s="1107" t="s">
        <v>6008</v>
      </c>
      <c r="C14" s="1108" t="s">
        <v>441</v>
      </c>
      <c r="D14" s="1109" t="s">
        <v>1432</v>
      </c>
      <c r="E14" s="1110" t="s">
        <v>1432</v>
      </c>
      <c r="F14" s="1111" t="s">
        <v>441</v>
      </c>
      <c r="G14" s="1107" t="s">
        <v>221</v>
      </c>
      <c r="H14" s="1165" t="s">
        <v>7616</v>
      </c>
      <c r="I14" s="1165" t="s">
        <v>7606</v>
      </c>
      <c r="J14" s="1115" t="s">
        <v>7617</v>
      </c>
      <c r="K14" s="1115" t="s">
        <v>7618</v>
      </c>
      <c r="L14" s="686" t="s">
        <v>7619</v>
      </c>
      <c r="M14" s="1082"/>
      <c r="N14" s="1115" t="s">
        <v>3091</v>
      </c>
      <c r="O14" s="1115" t="s">
        <v>7620</v>
      </c>
      <c r="P14" s="1083"/>
      <c r="Q14" s="686" t="s">
        <v>7621</v>
      </c>
      <c r="R14" s="686" t="s">
        <v>7622</v>
      </c>
      <c r="S14" s="1115" t="s">
        <v>7623</v>
      </c>
      <c r="T14" s="1115" t="s">
        <v>7624</v>
      </c>
      <c r="U14" s="686" t="s">
        <v>7625</v>
      </c>
      <c r="V14" s="686" t="s">
        <v>7626</v>
      </c>
      <c r="W14" s="1083"/>
      <c r="X14" s="1082"/>
      <c r="Y14" s="1082"/>
      <c r="Z14" s="1083"/>
      <c r="AA14" s="1082"/>
      <c r="AB14" s="1083"/>
      <c r="AC14" s="1082"/>
      <c r="AD14" s="1082"/>
      <c r="AE14" s="1082"/>
      <c r="AF14" s="1083"/>
      <c r="AG14" s="1083"/>
      <c r="AH14" s="1083"/>
      <c r="AI14" s="1083"/>
      <c r="AJ14" s="1083"/>
      <c r="AK14" s="1083"/>
      <c r="AL14" s="1083"/>
      <c r="AM14" s="1082"/>
      <c r="AN14" s="1083"/>
      <c r="AO14" s="1083"/>
      <c r="AP14" s="1082"/>
      <c r="AQ14" s="1082"/>
      <c r="AR14" s="1082"/>
      <c r="AS14" s="1083"/>
      <c r="AT14" s="1082"/>
      <c r="AU14" s="1082"/>
      <c r="AV14" s="1082"/>
      <c r="AW14" s="1082"/>
      <c r="AX14" s="1082"/>
      <c r="AY14" s="1083"/>
      <c r="AZ14" s="1083"/>
      <c r="BA14" s="1083"/>
      <c r="BB14" s="1082"/>
      <c r="BC14" s="1083"/>
      <c r="BD14" s="1082"/>
      <c r="BE14" s="1083"/>
      <c r="BF14" s="1083"/>
      <c r="BG14" s="1166"/>
      <c r="BH14" s="1166"/>
      <c r="BI14" s="1166"/>
      <c r="BJ14" s="1166"/>
      <c r="BK14" s="1166"/>
      <c r="BL14" s="1166"/>
      <c r="BM14" s="1166"/>
      <c r="BN14" s="1166"/>
      <c r="BO14" s="1166"/>
      <c r="BP14" s="1166"/>
      <c r="BQ14" s="1083"/>
      <c r="BR14" s="1083"/>
      <c r="BS14" s="1083"/>
      <c r="BT14" s="1083"/>
      <c r="BU14" s="1083"/>
      <c r="BV14" s="1083"/>
      <c r="BW14" s="1083"/>
      <c r="BX14" s="1083"/>
      <c r="BY14" s="1083"/>
      <c r="BZ14" s="1083"/>
      <c r="CA14" s="1083"/>
      <c r="CB14" s="1083"/>
      <c r="CC14" s="1083"/>
      <c r="CD14" s="1083"/>
      <c r="CE14" s="1141"/>
      <c r="CF14" s="1141"/>
      <c r="CG14" s="1141"/>
      <c r="CH14" s="1141"/>
      <c r="CI14" s="1141"/>
      <c r="CJ14" s="1141"/>
      <c r="CK14" s="1141"/>
      <c r="CL14" s="1141"/>
      <c r="CM14" s="1141"/>
      <c r="CN14" s="1141"/>
      <c r="CO14" s="1141"/>
      <c r="CP14" s="1141"/>
      <c r="CQ14" s="1141"/>
      <c r="CR14" s="1141"/>
      <c r="CS14" s="1141"/>
      <c r="CT14" s="1083"/>
    </row>
    <row r="15" ht="15.75" customHeight="1">
      <c r="A15" s="1121" t="s">
        <v>4176</v>
      </c>
      <c r="B15" s="1107" t="s">
        <v>7627</v>
      </c>
      <c r="C15" s="1108" t="s">
        <v>1432</v>
      </c>
      <c r="D15" s="1109" t="s">
        <v>1432</v>
      </c>
      <c r="E15" s="1110" t="s">
        <v>1432</v>
      </c>
      <c r="F15" s="1111" t="s">
        <v>1432</v>
      </c>
      <c r="G15" s="1107" t="s">
        <v>4706</v>
      </c>
      <c r="H15" s="1146"/>
      <c r="I15" s="1146" t="s">
        <v>7628</v>
      </c>
      <c r="J15" s="686" t="s">
        <v>7629</v>
      </c>
      <c r="K15" s="686" t="s">
        <v>7630</v>
      </c>
      <c r="L15" s="1083"/>
      <c r="M15" s="686" t="s">
        <v>7631</v>
      </c>
      <c r="N15" s="686" t="s">
        <v>7632</v>
      </c>
      <c r="O15" s="1083"/>
      <c r="P15" s="1083"/>
      <c r="Q15" s="1083"/>
      <c r="R15" s="1116" t="s">
        <v>7633</v>
      </c>
      <c r="S15" s="1083"/>
      <c r="T15" s="686" t="s">
        <v>7493</v>
      </c>
      <c r="U15" s="686" t="s">
        <v>7634</v>
      </c>
      <c r="V15" s="686" t="s">
        <v>7635</v>
      </c>
      <c r="W15" s="686" t="s">
        <v>5620</v>
      </c>
      <c r="X15" s="686" t="s">
        <v>6582</v>
      </c>
      <c r="Y15" s="686" t="s">
        <v>482</v>
      </c>
      <c r="Z15" s="1116" t="s">
        <v>4860</v>
      </c>
      <c r="AA15" s="686"/>
      <c r="AB15" s="1116"/>
      <c r="AC15" s="1116" t="s">
        <v>7636</v>
      </c>
      <c r="AD15" s="1116" t="s">
        <v>7637</v>
      </c>
      <c r="AE15" s="686"/>
      <c r="AF15" s="686" t="s">
        <v>7638</v>
      </c>
      <c r="AG15" s="1083"/>
      <c r="AH15" s="1083"/>
      <c r="AI15" s="1083"/>
      <c r="AJ15" s="1083"/>
      <c r="AK15" s="1083"/>
      <c r="AL15" s="686" t="s">
        <v>1844</v>
      </c>
      <c r="AM15" s="1116" t="s">
        <v>7537</v>
      </c>
      <c r="AN15" s="1083"/>
      <c r="AO15" s="1083"/>
      <c r="AP15" s="686" t="s">
        <v>7639</v>
      </c>
      <c r="AQ15" s="686"/>
      <c r="AR15" s="1116" t="s">
        <v>7640</v>
      </c>
      <c r="AS15" s="686" t="s">
        <v>7641</v>
      </c>
      <c r="AT15" s="686" t="s">
        <v>7642</v>
      </c>
      <c r="AU15" s="686" t="s">
        <v>7553</v>
      </c>
      <c r="AV15" s="1067" t="s">
        <v>7643</v>
      </c>
      <c r="AW15" s="686" t="s">
        <v>7644</v>
      </c>
      <c r="AX15" s="686" t="s">
        <v>7589</v>
      </c>
      <c r="AY15" s="1083"/>
      <c r="AZ15" s="1116" t="s">
        <v>4052</v>
      </c>
      <c r="BA15" s="1116"/>
      <c r="BB15" s="1116" t="s">
        <v>7645</v>
      </c>
      <c r="BC15" s="1116" t="s">
        <v>7646</v>
      </c>
      <c r="BD15" s="686" t="s">
        <v>7647</v>
      </c>
      <c r="BE15" s="686"/>
      <c r="BF15" s="1083"/>
      <c r="BG15" s="1166"/>
      <c r="BH15" s="1166"/>
      <c r="BI15" s="1166"/>
      <c r="BJ15" s="1166"/>
      <c r="BK15" s="1166"/>
      <c r="BL15" s="1166"/>
      <c r="BM15" s="1166"/>
      <c r="BN15" s="1166"/>
      <c r="BO15" s="1166"/>
      <c r="BP15" s="1166"/>
      <c r="BQ15" s="1083"/>
      <c r="BR15" s="1083"/>
      <c r="BS15" s="1083"/>
      <c r="BT15" s="1083"/>
      <c r="BU15" s="1083"/>
      <c r="BV15" s="686" t="s">
        <v>7648</v>
      </c>
      <c r="BW15" s="1083"/>
      <c r="BX15" s="686" t="s">
        <v>2571</v>
      </c>
      <c r="BY15" s="686" t="s">
        <v>7649</v>
      </c>
      <c r="BZ15" s="1083"/>
      <c r="CA15" s="1083"/>
      <c r="CB15" s="686" t="s">
        <v>3156</v>
      </c>
      <c r="CC15" s="1083"/>
      <c r="CD15" s="1083"/>
      <c r="CE15" s="1141"/>
      <c r="CF15" s="1083"/>
      <c r="CG15" s="1083"/>
      <c r="CH15" s="1141"/>
      <c r="CI15" s="1141"/>
      <c r="CJ15" s="1126" t="s">
        <v>7650</v>
      </c>
      <c r="CK15" s="1126"/>
      <c r="CL15" s="1142" t="s">
        <v>3038</v>
      </c>
      <c r="CM15" s="1126" t="s">
        <v>7651</v>
      </c>
      <c r="CN15" s="1126" t="s">
        <v>219</v>
      </c>
      <c r="CO15" s="1126" t="s">
        <v>5498</v>
      </c>
      <c r="CP15" s="1126" t="s">
        <v>7515</v>
      </c>
      <c r="CQ15" s="1126" t="s">
        <v>7512</v>
      </c>
      <c r="CR15" s="1141"/>
      <c r="CS15" s="1141"/>
      <c r="CT15" s="103"/>
    </row>
    <row r="16" ht="15.75" customHeight="1">
      <c r="A16" s="1167" t="s">
        <v>3866</v>
      </c>
      <c r="B16" s="1107" t="s">
        <v>6015</v>
      </c>
      <c r="C16" s="1108" t="s">
        <v>1432</v>
      </c>
      <c r="D16" s="1109" t="s">
        <v>1432</v>
      </c>
      <c r="E16" s="1110" t="s">
        <v>832</v>
      </c>
      <c r="F16" s="1111" t="s">
        <v>832</v>
      </c>
      <c r="G16" s="1107" t="s">
        <v>4907</v>
      </c>
      <c r="H16" s="1146"/>
      <c r="I16" s="1146" t="s">
        <v>7652</v>
      </c>
      <c r="J16" s="686"/>
      <c r="K16" s="1116" t="s">
        <v>7653</v>
      </c>
      <c r="L16" s="1116"/>
      <c r="M16" s="1116" t="s">
        <v>7654</v>
      </c>
      <c r="N16" s="1083"/>
      <c r="O16" s="1116" t="s">
        <v>7655</v>
      </c>
      <c r="P16" s="1083"/>
      <c r="Q16" s="1083"/>
      <c r="R16" s="686" t="s">
        <v>7656</v>
      </c>
      <c r="S16" s="722" t="s">
        <v>3902</v>
      </c>
      <c r="T16" s="1116" t="s">
        <v>7657</v>
      </c>
      <c r="U16" s="686" t="s">
        <v>3018</v>
      </c>
      <c r="V16" s="1116"/>
      <c r="W16" s="1116" t="s">
        <v>5346</v>
      </c>
      <c r="X16" s="686" t="s">
        <v>3363</v>
      </c>
      <c r="Y16" s="1116" t="s">
        <v>3327</v>
      </c>
      <c r="Z16" s="1083"/>
      <c r="AA16" s="1082"/>
      <c r="AB16" s="1083"/>
      <c r="AC16" s="1116" t="s">
        <v>3702</v>
      </c>
      <c r="AD16" s="686" t="s">
        <v>5080</v>
      </c>
      <c r="AE16" s="686"/>
      <c r="AF16" s="1116" t="s">
        <v>7658</v>
      </c>
      <c r="AG16" s="1115" t="s">
        <v>7659</v>
      </c>
      <c r="AH16" s="1112" t="s">
        <v>1354</v>
      </c>
      <c r="AI16" s="1083"/>
      <c r="AJ16" s="1083"/>
      <c r="AK16" s="1116" t="s">
        <v>894</v>
      </c>
      <c r="AL16" s="1083"/>
      <c r="AM16" s="1116" t="s">
        <v>7660</v>
      </c>
      <c r="AN16" s="1083"/>
      <c r="AO16" s="1083"/>
      <c r="AP16" s="686" t="s">
        <v>7436</v>
      </c>
      <c r="AQ16" s="686"/>
      <c r="AR16" s="686" t="s">
        <v>7462</v>
      </c>
      <c r="AS16" s="686" t="s">
        <v>7661</v>
      </c>
      <c r="AT16" s="686" t="s">
        <v>7662</v>
      </c>
      <c r="AU16" s="686" t="s">
        <v>7663</v>
      </c>
      <c r="AV16" s="686"/>
      <c r="AW16" s="1082"/>
      <c r="AX16" s="1082"/>
      <c r="AY16" s="1083"/>
      <c r="AZ16" s="1116" t="s">
        <v>6018</v>
      </c>
      <c r="BA16" s="1116"/>
      <c r="BB16" s="1116" t="s">
        <v>7595</v>
      </c>
      <c r="BC16" s="1116" t="s">
        <v>7664</v>
      </c>
      <c r="BD16" s="1116" t="s">
        <v>7493</v>
      </c>
      <c r="BE16" s="1116"/>
      <c r="BF16" s="1116"/>
      <c r="BG16" s="1083"/>
      <c r="BH16" s="1083"/>
      <c r="BI16" s="1083"/>
      <c r="BJ16" s="1083"/>
      <c r="BK16" s="1083"/>
      <c r="BL16" s="1083"/>
      <c r="BM16" s="1083"/>
      <c r="BN16" s="1116" t="s">
        <v>7665</v>
      </c>
      <c r="BO16" s="1116" t="s">
        <v>7666</v>
      </c>
      <c r="BP16" s="1116"/>
      <c r="BQ16" s="1083"/>
      <c r="BR16" s="1083"/>
      <c r="BS16" s="1083"/>
      <c r="BT16" s="1083"/>
      <c r="BU16" s="1083"/>
      <c r="BV16" s="1147" t="s">
        <v>3023</v>
      </c>
      <c r="BW16" s="1083"/>
      <c r="BX16" s="1083"/>
      <c r="BY16" s="686" t="s">
        <v>2346</v>
      </c>
      <c r="BZ16" s="1083"/>
      <c r="CA16" s="1083"/>
      <c r="CB16" s="686" t="s">
        <v>5083</v>
      </c>
      <c r="CC16" s="1116" t="s">
        <v>7667</v>
      </c>
      <c r="CD16" s="1116"/>
      <c r="CE16" s="1083"/>
      <c r="CF16" s="1083"/>
      <c r="CG16" s="1083"/>
      <c r="CH16" s="1083"/>
      <c r="CI16" s="1083"/>
      <c r="CJ16" s="1083"/>
      <c r="CK16" s="1083"/>
      <c r="CL16" s="1083"/>
      <c r="CM16" s="1116" t="s">
        <v>7668</v>
      </c>
      <c r="CN16" s="1116" t="s">
        <v>1664</v>
      </c>
      <c r="CO16" s="1116" t="s">
        <v>4706</v>
      </c>
      <c r="CP16" s="1116" t="s">
        <v>7669</v>
      </c>
      <c r="CQ16" s="686" t="s">
        <v>7670</v>
      </c>
      <c r="CR16" s="1116" t="s">
        <v>4907</v>
      </c>
      <c r="CS16" s="686" t="s">
        <v>7671</v>
      </c>
      <c r="CT16" s="103"/>
    </row>
    <row r="17" ht="15.75" customHeight="1">
      <c r="A17" s="1168" t="s">
        <v>5947</v>
      </c>
      <c r="B17" s="1107" t="s">
        <v>7672</v>
      </c>
      <c r="C17" s="1108" t="s">
        <v>1432</v>
      </c>
      <c r="D17" s="1109" t="s">
        <v>1432</v>
      </c>
      <c r="E17" s="1110" t="s">
        <v>1432</v>
      </c>
      <c r="F17" s="1111" t="s">
        <v>1432</v>
      </c>
      <c r="G17" s="1107" t="s">
        <v>220</v>
      </c>
      <c r="H17" s="1146"/>
      <c r="I17" s="1146" t="s">
        <v>7673</v>
      </c>
      <c r="J17" s="686"/>
      <c r="K17" s="1116" t="s">
        <v>7674</v>
      </c>
      <c r="L17" s="1116"/>
      <c r="M17" s="686"/>
      <c r="N17" s="1116"/>
      <c r="O17" s="1116" t="s">
        <v>7675</v>
      </c>
      <c r="P17" s="1116"/>
      <c r="Q17" s="1083"/>
      <c r="R17" s="1083"/>
      <c r="S17" s="1083"/>
      <c r="T17" s="1116"/>
      <c r="U17" s="1116" t="s">
        <v>7676</v>
      </c>
      <c r="V17" s="1116"/>
      <c r="W17" s="1116" t="s">
        <v>3012</v>
      </c>
      <c r="X17" s="686"/>
      <c r="Y17" s="1116" t="s">
        <v>3277</v>
      </c>
      <c r="Z17" s="1116"/>
      <c r="AA17" s="686"/>
      <c r="AB17" s="1116"/>
      <c r="AC17" s="1116" t="s">
        <v>7677</v>
      </c>
      <c r="AD17" s="1116" t="s">
        <v>7678</v>
      </c>
      <c r="AE17" s="686"/>
      <c r="AF17" s="1116"/>
      <c r="AG17" s="1116"/>
      <c r="AH17" s="1083"/>
      <c r="AI17" s="1083"/>
      <c r="AJ17" s="1083"/>
      <c r="AK17" s="1083"/>
      <c r="AL17" s="1083"/>
      <c r="AM17" s="1116" t="s">
        <v>7609</v>
      </c>
      <c r="AN17" s="1083"/>
      <c r="AO17" s="1083"/>
      <c r="AP17" s="1116" t="s">
        <v>7679</v>
      </c>
      <c r="AQ17" s="686"/>
      <c r="AR17" s="1116" t="s">
        <v>7680</v>
      </c>
      <c r="AS17" s="1116"/>
      <c r="AT17" s="1116" t="s">
        <v>7681</v>
      </c>
      <c r="AU17" s="1116" t="s">
        <v>7682</v>
      </c>
      <c r="AV17" s="686"/>
      <c r="AW17" s="686"/>
      <c r="AX17" s="1082"/>
      <c r="AY17" s="1083"/>
      <c r="AZ17" s="1116" t="s">
        <v>1511</v>
      </c>
      <c r="BA17" s="1116"/>
      <c r="BB17" s="1116" t="s">
        <v>7468</v>
      </c>
      <c r="BC17" s="1116" t="s">
        <v>7683</v>
      </c>
      <c r="BD17" s="1116" t="s">
        <v>7684</v>
      </c>
      <c r="BE17" s="1116"/>
      <c r="BF17" s="1116"/>
      <c r="BG17" s="1083"/>
      <c r="BH17" s="1083"/>
      <c r="BI17" s="1083"/>
      <c r="BJ17" s="1083"/>
      <c r="BK17" s="1083"/>
      <c r="BL17" s="1083"/>
      <c r="BM17" s="1083"/>
      <c r="BN17" s="1083"/>
      <c r="BO17" s="1083"/>
      <c r="BP17" s="1083"/>
      <c r="BQ17" s="1116"/>
      <c r="BR17" s="1116"/>
      <c r="BS17" s="1116"/>
      <c r="BT17" s="1116"/>
      <c r="BU17" s="1116"/>
      <c r="BV17" s="1169"/>
      <c r="BW17" s="1083"/>
      <c r="BX17" s="1083"/>
      <c r="BY17" s="1083"/>
      <c r="BZ17" s="1083"/>
      <c r="CA17" s="1083"/>
      <c r="CB17" s="1083"/>
      <c r="CC17" s="1083"/>
      <c r="CD17" s="1083"/>
      <c r="CE17" s="1083"/>
      <c r="CF17" s="1083"/>
      <c r="CG17" s="1083"/>
      <c r="CH17" s="1083"/>
      <c r="CI17" s="1083"/>
      <c r="CJ17" s="1083"/>
      <c r="CK17" s="1083"/>
      <c r="CL17" s="1083"/>
      <c r="CM17" s="1083"/>
      <c r="CN17" s="1083"/>
      <c r="CO17" s="1083"/>
      <c r="CP17" s="1083"/>
      <c r="CQ17" s="1083"/>
      <c r="CR17" s="1083"/>
      <c r="CS17" s="1083"/>
      <c r="CT17" s="1116"/>
    </row>
    <row r="18">
      <c r="A18" s="1106" t="s">
        <v>217</v>
      </c>
      <c r="B18" s="1107" t="s">
        <v>7685</v>
      </c>
      <c r="C18" s="1108" t="s">
        <v>640</v>
      </c>
      <c r="D18" s="1109" t="s">
        <v>832</v>
      </c>
      <c r="E18" s="1110" t="s">
        <v>832</v>
      </c>
      <c r="F18" s="1111" t="s">
        <v>641</v>
      </c>
      <c r="G18" s="1107" t="s">
        <v>441</v>
      </c>
      <c r="H18" s="1146"/>
      <c r="I18" s="1146"/>
      <c r="J18" s="1082"/>
      <c r="K18" s="1082"/>
      <c r="L18" s="1083"/>
      <c r="M18" s="1082"/>
      <c r="N18" s="1083"/>
      <c r="O18" s="1083"/>
      <c r="P18" s="1083"/>
      <c r="Q18" s="1083"/>
      <c r="R18" s="1083"/>
      <c r="S18" s="1083"/>
      <c r="T18" s="1083"/>
      <c r="U18" s="1083"/>
      <c r="V18" s="1083"/>
      <c r="W18" s="1115" t="s">
        <v>716</v>
      </c>
      <c r="X18" s="1082"/>
      <c r="Y18" s="1082"/>
      <c r="Z18" s="1083"/>
      <c r="AA18" s="1082"/>
      <c r="AB18" s="1115" t="s">
        <v>7686</v>
      </c>
      <c r="AC18" s="1115" t="s">
        <v>2212</v>
      </c>
      <c r="AD18" s="1112" t="s">
        <v>4157</v>
      </c>
      <c r="AE18" s="777"/>
      <c r="AF18" s="1114" t="s">
        <v>7687</v>
      </c>
      <c r="AG18" s="1083"/>
      <c r="AH18" s="1115" t="s">
        <v>2725</v>
      </c>
      <c r="AI18" s="1115" t="s">
        <v>2699</v>
      </c>
      <c r="AJ18" s="1083"/>
      <c r="AK18" s="686" t="s">
        <v>2440</v>
      </c>
      <c r="AL18" s="1083"/>
      <c r="AM18" s="1082"/>
      <c r="AN18" s="1083"/>
      <c r="AO18" s="1083"/>
      <c r="AP18" s="660" t="s">
        <v>7688</v>
      </c>
      <c r="AQ18" s="1082"/>
      <c r="AR18" s="1082"/>
      <c r="AS18" s="1083"/>
      <c r="AT18" s="1082"/>
      <c r="AU18" s="1082"/>
      <c r="AV18" s="1082"/>
      <c r="AW18" s="1082"/>
      <c r="AX18" s="1082"/>
      <c r="AY18" s="1083"/>
      <c r="AZ18" s="1083"/>
      <c r="BA18" s="1083"/>
      <c r="BB18" s="1082"/>
      <c r="BC18" s="1083"/>
      <c r="BD18" s="1082"/>
      <c r="BE18" s="1083"/>
      <c r="BF18" s="1083"/>
      <c r="BG18" s="1083"/>
      <c r="BH18" s="1083"/>
      <c r="BI18" s="1083"/>
      <c r="BJ18" s="1083"/>
      <c r="BK18" s="1083"/>
      <c r="BL18" s="1083"/>
      <c r="BM18" s="1083"/>
      <c r="BN18" s="1083"/>
      <c r="BO18" s="1083"/>
      <c r="BP18" s="1083"/>
      <c r="BQ18" s="1083"/>
      <c r="BR18" s="1083"/>
      <c r="BS18" s="1083"/>
      <c r="BT18" s="1083"/>
      <c r="BU18" s="1083"/>
      <c r="BV18" s="1083"/>
      <c r="BW18" s="1083"/>
      <c r="BX18" s="1083"/>
      <c r="BY18" s="1083"/>
      <c r="BZ18" s="1083"/>
      <c r="CA18" s="1083"/>
      <c r="CB18" s="1083"/>
      <c r="CC18" s="1083"/>
      <c r="CD18" s="1083"/>
      <c r="CE18" s="1083"/>
      <c r="CF18" s="1083"/>
      <c r="CG18" s="1083"/>
      <c r="CH18" s="1083"/>
      <c r="CI18" s="1083"/>
      <c r="CJ18" s="1083"/>
      <c r="CK18" s="1083"/>
      <c r="CL18" s="1083"/>
      <c r="CM18" s="1083"/>
      <c r="CN18" s="1083"/>
      <c r="CO18" s="1083"/>
      <c r="CP18" s="1083"/>
      <c r="CQ18" s="1083"/>
      <c r="CR18" s="1083"/>
      <c r="CS18" s="1083"/>
      <c r="CT18" s="1083"/>
    </row>
    <row r="19" ht="15.75" customHeight="1">
      <c r="A19" s="1117" t="s">
        <v>7262</v>
      </c>
      <c r="B19" s="1107" t="s">
        <v>6012</v>
      </c>
      <c r="C19" s="1108" t="s">
        <v>1432</v>
      </c>
      <c r="D19" s="1109" t="s">
        <v>1432</v>
      </c>
      <c r="E19" s="1110" t="s">
        <v>832</v>
      </c>
      <c r="F19" s="1111" t="s">
        <v>739</v>
      </c>
      <c r="G19" s="1107" t="s">
        <v>220</v>
      </c>
      <c r="H19" s="1146" t="s">
        <v>7689</v>
      </c>
      <c r="I19" s="1146"/>
      <c r="J19" s="1082"/>
      <c r="K19" s="1116" t="s">
        <v>7690</v>
      </c>
      <c r="L19" s="1116"/>
      <c r="M19" s="1082"/>
      <c r="N19" s="1083"/>
      <c r="O19" s="1083"/>
      <c r="P19" s="1083"/>
      <c r="Q19" s="1116" t="s">
        <v>7691</v>
      </c>
      <c r="R19" s="1116" t="s">
        <v>7692</v>
      </c>
      <c r="S19" s="1083"/>
      <c r="T19" s="1116" t="s">
        <v>7693</v>
      </c>
      <c r="U19" s="1170" t="s">
        <v>7694</v>
      </c>
      <c r="V19" s="1170"/>
      <c r="W19" s="1116" t="s">
        <v>474</v>
      </c>
      <c r="X19" s="686"/>
      <c r="Y19" s="1116" t="s">
        <v>4719</v>
      </c>
      <c r="Z19" s="1083"/>
      <c r="AA19" s="1082"/>
      <c r="AB19" s="1083"/>
      <c r="AC19" s="1116" t="s">
        <v>7695</v>
      </c>
      <c r="AD19" s="1116" t="s">
        <v>3726</v>
      </c>
      <c r="AE19" s="777"/>
      <c r="AF19" s="660" t="s">
        <v>904</v>
      </c>
      <c r="AG19" s="1131"/>
      <c r="AH19" s="1116" t="s">
        <v>4553</v>
      </c>
      <c r="AI19" s="1116" t="s">
        <v>5308</v>
      </c>
      <c r="AJ19" s="1083"/>
      <c r="AK19" s="1083"/>
      <c r="AL19" s="1083"/>
      <c r="AM19" s="1082"/>
      <c r="AN19" s="1083"/>
      <c r="AO19" s="1083"/>
      <c r="AP19" s="1082"/>
      <c r="AQ19" s="1082"/>
      <c r="AR19" s="1082"/>
      <c r="AS19" s="1083"/>
      <c r="AT19" s="1082"/>
      <c r="AU19" s="1082"/>
      <c r="AV19" s="1082"/>
      <c r="AW19" s="1082"/>
      <c r="AX19" s="686"/>
      <c r="AY19" s="1116" t="s">
        <v>7613</v>
      </c>
      <c r="AZ19" s="1083"/>
      <c r="BA19" s="1083"/>
      <c r="BB19" s="1116" t="s">
        <v>7696</v>
      </c>
      <c r="BC19" s="1083"/>
      <c r="BD19" s="1082"/>
      <c r="BE19" s="1083"/>
      <c r="BF19" s="1083"/>
      <c r="BG19" s="1166"/>
      <c r="BH19" s="1166"/>
      <c r="BI19" s="1166"/>
      <c r="BJ19" s="1166"/>
      <c r="BK19" s="1166"/>
      <c r="BL19" s="1166"/>
      <c r="BM19" s="1166"/>
      <c r="BN19" s="1166"/>
      <c r="BO19" s="1166"/>
      <c r="BP19" s="1166"/>
      <c r="BQ19" s="1083"/>
      <c r="BR19" s="1083"/>
      <c r="BS19" s="1083"/>
      <c r="BT19" s="1083"/>
      <c r="BU19" s="1083"/>
      <c r="BV19" s="1116"/>
      <c r="BW19" s="1116" t="s">
        <v>5112</v>
      </c>
      <c r="BX19" s="1083"/>
      <c r="BY19" s="1083"/>
      <c r="BZ19" s="1083"/>
      <c r="CA19" s="1083"/>
      <c r="CB19" s="1083"/>
      <c r="CC19" s="1083"/>
      <c r="CD19" s="1083"/>
      <c r="CE19" s="1171"/>
      <c r="CF19" s="1171"/>
      <c r="CG19" s="1171"/>
      <c r="CH19" s="1171"/>
      <c r="CI19" s="1171"/>
      <c r="CJ19" s="1171"/>
      <c r="CK19" s="1171"/>
      <c r="CL19" s="1171"/>
      <c r="CM19" s="1083"/>
      <c r="CN19" s="1083"/>
      <c r="CO19" s="1083"/>
      <c r="CP19" s="1083"/>
      <c r="CQ19" s="1083"/>
      <c r="CR19" s="1083"/>
      <c r="CS19" s="1083"/>
      <c r="CT19" s="1172" t="s">
        <v>7697</v>
      </c>
    </row>
    <row r="20" ht="15.75" customHeight="1">
      <c r="A20" s="1173" t="s">
        <v>7259</v>
      </c>
      <c r="B20" s="1107" t="s">
        <v>5865</v>
      </c>
      <c r="C20" s="1108" t="s">
        <v>1432</v>
      </c>
      <c r="D20" s="1109" t="s">
        <v>1432</v>
      </c>
      <c r="E20" s="1110" t="s">
        <v>1432</v>
      </c>
      <c r="F20" s="1111" t="s">
        <v>1432</v>
      </c>
      <c r="G20" s="1107" t="s">
        <v>2476</v>
      </c>
      <c r="H20" s="1146"/>
      <c r="I20" s="1146" t="s">
        <v>7698</v>
      </c>
      <c r="J20" s="686"/>
      <c r="K20" s="686" t="s">
        <v>7699</v>
      </c>
      <c r="L20" s="1116"/>
      <c r="M20" s="1082"/>
      <c r="N20" s="1083" t="s">
        <v>7700</v>
      </c>
      <c r="O20" s="1083"/>
      <c r="P20" s="1083"/>
      <c r="Q20" s="1083"/>
      <c r="R20" s="1116" t="s">
        <v>7701</v>
      </c>
      <c r="S20" s="1083"/>
      <c r="T20" s="1116" t="s">
        <v>7702</v>
      </c>
      <c r="U20" s="1116" t="s">
        <v>7703</v>
      </c>
      <c r="V20" s="1116"/>
      <c r="W20" s="1116" t="s">
        <v>4978</v>
      </c>
      <c r="X20" s="686"/>
      <c r="Y20" s="1116" t="s">
        <v>1116</v>
      </c>
      <c r="Z20" s="1083" t="s">
        <v>7704</v>
      </c>
      <c r="AA20" s="1082"/>
      <c r="AB20" s="1083"/>
      <c r="AC20" s="686"/>
      <c r="AD20" s="1116" t="s">
        <v>1693</v>
      </c>
      <c r="AE20" s="686"/>
      <c r="AF20" s="1116"/>
      <c r="AG20" s="1116"/>
      <c r="AH20" s="1116"/>
      <c r="AI20" s="1083" t="s">
        <v>7705</v>
      </c>
      <c r="AJ20" s="1083"/>
      <c r="AK20" s="1083"/>
      <c r="AL20" s="1083"/>
      <c r="AM20" s="1083" t="s">
        <v>7706</v>
      </c>
      <c r="AN20" s="1083"/>
      <c r="AO20" s="1083"/>
      <c r="AP20" s="686" t="s">
        <v>7707</v>
      </c>
      <c r="AQ20" s="1082"/>
      <c r="AR20" s="1083" t="s">
        <v>7708</v>
      </c>
      <c r="AS20" s="1083"/>
      <c r="AT20" s="1083" t="s">
        <v>7709</v>
      </c>
      <c r="AU20" s="686" t="s">
        <v>7710</v>
      </c>
      <c r="AV20" s="686"/>
      <c r="AW20" s="686" t="s">
        <v>7609</v>
      </c>
      <c r="AX20" s="1082"/>
      <c r="AY20" s="1083" t="s">
        <v>7614</v>
      </c>
      <c r="AZ20" s="1116"/>
      <c r="BA20" s="1116"/>
      <c r="BB20" s="1083" t="s">
        <v>7408</v>
      </c>
      <c r="BC20" s="1116"/>
      <c r="BD20" s="1082"/>
      <c r="BE20" s="1083"/>
      <c r="BF20" s="1083"/>
      <c r="BG20" s="1083"/>
      <c r="BH20" s="1083"/>
      <c r="BI20" s="1083"/>
      <c r="BJ20" s="1083"/>
      <c r="BK20" s="1083"/>
      <c r="BL20" s="1083"/>
      <c r="BM20" s="1083"/>
      <c r="BN20" s="1083"/>
      <c r="BO20" s="1083"/>
      <c r="BP20" s="1083"/>
      <c r="BQ20" s="1083"/>
      <c r="BR20" s="1083"/>
      <c r="BS20" s="1083"/>
      <c r="BT20" s="1083"/>
      <c r="BU20" s="1083"/>
      <c r="BV20" s="1083"/>
      <c r="BW20" s="1083"/>
      <c r="BX20" s="1083"/>
      <c r="BY20" s="1083"/>
      <c r="BZ20" s="1083"/>
      <c r="CA20" s="1083"/>
      <c r="CB20" s="1083"/>
      <c r="CC20" s="1083"/>
      <c r="CD20" s="1083"/>
      <c r="CE20" s="1083"/>
      <c r="CF20" s="1083"/>
      <c r="CG20" s="1083"/>
      <c r="CH20" s="1083"/>
      <c r="CI20" s="1083"/>
      <c r="CJ20" s="1083"/>
      <c r="CK20" s="1083"/>
      <c r="CL20" s="1083"/>
      <c r="CM20" s="1083"/>
      <c r="CN20" s="1083"/>
      <c r="CO20" s="1083"/>
      <c r="CP20" s="1083"/>
      <c r="CQ20" s="1083"/>
      <c r="CR20" s="1083"/>
      <c r="CS20" s="1083"/>
      <c r="CT20" s="103"/>
    </row>
    <row r="21">
      <c r="A21" s="1174" t="s">
        <v>3320</v>
      </c>
      <c r="B21" s="1107" t="s">
        <v>7711</v>
      </c>
      <c r="C21" s="1108" t="s">
        <v>739</v>
      </c>
      <c r="D21" s="1109" t="s">
        <v>1158</v>
      </c>
      <c r="E21" s="1110" t="s">
        <v>739</v>
      </c>
      <c r="F21" s="1111" t="s">
        <v>3149</v>
      </c>
      <c r="G21" s="1107" t="s">
        <v>5327</v>
      </c>
      <c r="H21" s="1146" t="s">
        <v>7712</v>
      </c>
      <c r="I21" s="1146" t="s">
        <v>7713</v>
      </c>
      <c r="J21" s="1082"/>
      <c r="K21" s="686" t="s">
        <v>7714</v>
      </c>
      <c r="L21" s="1083"/>
      <c r="M21" s="1082"/>
      <c r="N21" s="1083"/>
      <c r="O21" s="1083"/>
      <c r="P21" s="686" t="s">
        <v>7715</v>
      </c>
      <c r="Q21" s="1083"/>
      <c r="R21" s="1083"/>
      <c r="S21" s="1083"/>
      <c r="T21" s="686" t="s">
        <v>7716</v>
      </c>
      <c r="U21" s="686" t="s">
        <v>942</v>
      </c>
      <c r="V21" s="1083"/>
      <c r="W21" s="1083"/>
      <c r="X21" s="660" t="s">
        <v>2256</v>
      </c>
      <c r="Y21" s="660" t="s">
        <v>3784</v>
      </c>
      <c r="Z21" s="1083"/>
      <c r="AA21" s="1115" t="s">
        <v>5711</v>
      </c>
      <c r="AB21" s="1083"/>
      <c r="AC21" s="660" t="s">
        <v>2375</v>
      </c>
      <c r="AD21" s="660" t="s">
        <v>4430</v>
      </c>
      <c r="AE21" s="1112" t="s">
        <v>5662</v>
      </c>
      <c r="AF21" s="1083"/>
      <c r="AG21" s="1083"/>
      <c r="AH21" s="1083"/>
      <c r="AI21" s="1083"/>
      <c r="AJ21" s="1083"/>
      <c r="AK21" s="1083"/>
      <c r="AL21" s="1083"/>
      <c r="AM21" s="686" t="s">
        <v>7420</v>
      </c>
      <c r="AN21" s="1083"/>
      <c r="AO21" s="1083"/>
      <c r="AP21" s="1175" t="s">
        <v>7420</v>
      </c>
      <c r="AQ21" s="1114" t="s">
        <v>7683</v>
      </c>
      <c r="AR21" s="1112" t="s">
        <v>7579</v>
      </c>
      <c r="AS21" s="1083"/>
      <c r="AT21" s="660" t="s">
        <v>7717</v>
      </c>
      <c r="AU21" s="660" t="s">
        <v>7595</v>
      </c>
      <c r="AV21" s="1114" t="s">
        <v>7718</v>
      </c>
      <c r="AW21" s="660" t="s">
        <v>7552</v>
      </c>
      <c r="AX21" s="1115" t="s">
        <v>7719</v>
      </c>
      <c r="AY21" s="1083"/>
      <c r="AZ21" s="1083"/>
      <c r="BA21" s="1083"/>
      <c r="BB21" s="660" t="s">
        <v>7595</v>
      </c>
      <c r="BC21" s="1083"/>
      <c r="BD21" s="1114" t="s">
        <v>7660</v>
      </c>
      <c r="BE21" s="702" t="s">
        <v>7696</v>
      </c>
      <c r="BF21" s="1083"/>
      <c r="BG21" s="1166"/>
      <c r="BH21" s="1166"/>
      <c r="BI21" s="1166"/>
      <c r="BJ21" s="1166"/>
      <c r="BK21" s="1166"/>
      <c r="BL21" s="1166"/>
      <c r="BM21" s="1166"/>
      <c r="BN21" s="1166"/>
      <c r="BO21" s="1166"/>
      <c r="BP21" s="1166"/>
      <c r="BQ21" s="1083"/>
      <c r="BR21" s="1083"/>
      <c r="BS21" s="1083"/>
      <c r="BT21" s="1083"/>
      <c r="BU21" s="1083"/>
      <c r="BV21" s="1083"/>
      <c r="BW21" s="1083"/>
      <c r="BX21" s="1083"/>
      <c r="BY21" s="1083"/>
      <c r="BZ21" s="1083"/>
      <c r="CA21" s="1083"/>
      <c r="CB21" s="1083"/>
      <c r="CC21" s="1083"/>
      <c r="CD21" s="1083"/>
      <c r="CE21" s="1141"/>
      <c r="CF21" s="1141"/>
      <c r="CG21" s="1141"/>
      <c r="CH21" s="1141"/>
      <c r="CI21" s="1141"/>
      <c r="CJ21" s="1141"/>
      <c r="CK21" s="1141"/>
      <c r="CL21" s="1141"/>
      <c r="CM21" s="1141"/>
      <c r="CN21" s="1141"/>
      <c r="CO21" s="1141"/>
      <c r="CP21" s="1141"/>
      <c r="CQ21" s="1141"/>
      <c r="CR21" s="1141"/>
      <c r="CS21" s="1141"/>
      <c r="CT21" s="1083"/>
    </row>
    <row r="22" ht="15.75" customHeight="1">
      <c r="A22" s="1176" t="s">
        <v>4499</v>
      </c>
      <c r="B22" s="1107" t="s">
        <v>7720</v>
      </c>
      <c r="C22" s="1108" t="s">
        <v>1432</v>
      </c>
      <c r="D22" s="1109" t="s">
        <v>1432</v>
      </c>
      <c r="E22" s="1110" t="s">
        <v>1432</v>
      </c>
      <c r="F22" s="1111" t="s">
        <v>1432</v>
      </c>
      <c r="G22" s="1107" t="s">
        <v>2100</v>
      </c>
      <c r="H22" s="1146"/>
      <c r="I22" s="1146" t="s">
        <v>7721</v>
      </c>
      <c r="J22" s="686"/>
      <c r="K22" s="686" t="s">
        <v>7722</v>
      </c>
      <c r="L22" s="1116"/>
      <c r="M22" s="1082"/>
      <c r="N22" s="1083"/>
      <c r="O22" s="1083"/>
      <c r="P22" s="1083"/>
      <c r="Q22" s="1083"/>
      <c r="R22" s="1116" t="s">
        <v>2352</v>
      </c>
      <c r="S22" s="1083"/>
      <c r="T22" s="1116" t="s">
        <v>7723</v>
      </c>
      <c r="U22" s="1116" t="s">
        <v>7724</v>
      </c>
      <c r="V22" s="1116" t="s">
        <v>7725</v>
      </c>
      <c r="W22" s="1116" t="s">
        <v>3209</v>
      </c>
      <c r="X22" s="686" t="s">
        <v>2939</v>
      </c>
      <c r="Y22" s="1116" t="s">
        <v>2709</v>
      </c>
      <c r="Z22" s="1083"/>
      <c r="AA22" s="1082"/>
      <c r="AB22" s="1083"/>
      <c r="AC22" s="1116" t="s">
        <v>2363</v>
      </c>
      <c r="AD22" s="1116" t="s">
        <v>1715</v>
      </c>
      <c r="AE22" s="686"/>
      <c r="AF22" s="1116" t="s">
        <v>3874</v>
      </c>
      <c r="AG22" s="1116"/>
      <c r="AH22" s="1116" t="s">
        <v>7726</v>
      </c>
      <c r="AI22" s="1083"/>
      <c r="AJ22" s="1083"/>
      <c r="AK22" s="1083"/>
      <c r="AL22" s="1083"/>
      <c r="AM22" s="1082"/>
      <c r="AN22" s="1083"/>
      <c r="AO22" s="1083"/>
      <c r="AP22" s="686" t="s">
        <v>7679</v>
      </c>
      <c r="AQ22" s="1082"/>
      <c r="AR22" s="1082"/>
      <c r="AS22" s="1083"/>
      <c r="AT22" s="1082"/>
      <c r="AU22" s="686" t="s">
        <v>7727</v>
      </c>
      <c r="AV22" s="686"/>
      <c r="AW22" s="686" t="s">
        <v>7467</v>
      </c>
      <c r="AX22" s="1082"/>
      <c r="AY22" s="1083"/>
      <c r="AZ22" s="1116" t="s">
        <v>7728</v>
      </c>
      <c r="BA22" s="1116"/>
      <c r="BB22" s="1082"/>
      <c r="BC22" s="1116" t="s">
        <v>7646</v>
      </c>
      <c r="BD22" s="1082"/>
      <c r="BE22" s="1083"/>
      <c r="BF22" s="1083"/>
      <c r="BG22" s="1083"/>
      <c r="BH22" s="1083"/>
      <c r="BI22" s="1083"/>
      <c r="BJ22" s="1083"/>
      <c r="BK22" s="1083"/>
      <c r="BL22" s="1083"/>
      <c r="BM22" s="1083"/>
      <c r="BN22" s="1083"/>
      <c r="BO22" s="1083"/>
      <c r="BP22" s="1083"/>
      <c r="BQ22" s="1083"/>
      <c r="BR22" s="1083"/>
      <c r="BS22" s="1083"/>
      <c r="BT22" s="1083"/>
      <c r="BU22" s="1083"/>
      <c r="BV22" s="1083"/>
      <c r="BW22" s="1083"/>
      <c r="BX22" s="1083"/>
      <c r="BY22" s="1083"/>
      <c r="BZ22" s="1083"/>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77" t="s">
        <v>4951</v>
      </c>
      <c r="B23" s="1107" t="s">
        <v>643</v>
      </c>
      <c r="C23" s="1108" t="s">
        <v>1432</v>
      </c>
      <c r="D23" s="1109" t="s">
        <v>1432</v>
      </c>
      <c r="E23" s="1110" t="s">
        <v>739</v>
      </c>
      <c r="F23" s="1111" t="s">
        <v>443</v>
      </c>
      <c r="G23" s="1107" t="s">
        <v>3540</v>
      </c>
      <c r="H23" s="1151" t="s">
        <v>7729</v>
      </c>
      <c r="I23" s="1151" t="s">
        <v>4957</v>
      </c>
      <c r="J23" s="777"/>
      <c r="K23" s="1116" t="s">
        <v>7730</v>
      </c>
      <c r="L23" s="1116"/>
      <c r="M23" s="686"/>
      <c r="N23" s="1116" t="s">
        <v>7731</v>
      </c>
      <c r="O23" s="1116" t="s">
        <v>7732</v>
      </c>
      <c r="P23" s="1116" t="s">
        <v>7733</v>
      </c>
      <c r="Q23" s="1116" t="s">
        <v>7734</v>
      </c>
      <c r="R23" s="1116" t="s">
        <v>7735</v>
      </c>
      <c r="S23" s="1116" t="s">
        <v>4977</v>
      </c>
      <c r="T23" s="1116" t="s">
        <v>7736</v>
      </c>
      <c r="U23" s="1116" t="s">
        <v>7737</v>
      </c>
      <c r="V23" s="1116"/>
      <c r="W23" s="1116" t="s">
        <v>7738</v>
      </c>
      <c r="X23" s="686"/>
      <c r="Y23" s="1082"/>
      <c r="Z23" s="1083"/>
      <c r="AA23" s="1082"/>
      <c r="AB23" s="1083"/>
      <c r="AC23" s="1116" t="s">
        <v>7739</v>
      </c>
      <c r="AD23" s="1116" t="s">
        <v>7740</v>
      </c>
      <c r="AE23" s="686"/>
      <c r="AF23" s="1116" t="s">
        <v>6991</v>
      </c>
      <c r="AG23" s="1116"/>
      <c r="AH23" s="1116" t="s">
        <v>7741</v>
      </c>
      <c r="AI23" s="1116"/>
      <c r="AJ23" s="1116"/>
      <c r="AK23" s="1083"/>
      <c r="AL23" s="1083"/>
      <c r="AM23" s="1116" t="s">
        <v>7742</v>
      </c>
      <c r="AN23" s="1116" t="s">
        <v>7590</v>
      </c>
      <c r="AO23" s="1116" t="s">
        <v>7535</v>
      </c>
      <c r="AP23" s="1116" t="s">
        <v>7743</v>
      </c>
      <c r="AQ23" s="686"/>
      <c r="AR23" s="1116" t="s">
        <v>7661</v>
      </c>
      <c r="AS23" s="1116"/>
      <c r="AT23" s="1116" t="s">
        <v>7744</v>
      </c>
      <c r="AU23" s="1116" t="s">
        <v>7745</v>
      </c>
      <c r="AV23" s="686"/>
      <c r="AW23" s="1116" t="s">
        <v>7660</v>
      </c>
      <c r="AX23" s="686"/>
      <c r="AY23" s="1116" t="s">
        <v>7688</v>
      </c>
      <c r="AZ23" s="1083"/>
      <c r="BA23" s="1083"/>
      <c r="BB23" s="1116" t="s">
        <v>7746</v>
      </c>
      <c r="BC23" s="686" t="s">
        <v>7688</v>
      </c>
      <c r="BD23" s="1116" t="s">
        <v>7663</v>
      </c>
      <c r="BE23" s="1116"/>
      <c r="BF23" s="1116"/>
      <c r="BG23" s="1178" t="s">
        <v>7747</v>
      </c>
      <c r="BH23" s="1179" t="s">
        <v>7748</v>
      </c>
      <c r="BI23" s="984"/>
      <c r="BJ23" s="984"/>
      <c r="BK23" s="984"/>
      <c r="BL23" s="984" t="s">
        <v>7749</v>
      </c>
      <c r="BM23" s="984" t="s">
        <v>7750</v>
      </c>
      <c r="BN23" s="984"/>
      <c r="BO23" s="984"/>
      <c r="BP23" s="984"/>
      <c r="BQ23" s="1083"/>
      <c r="BR23" s="1180" t="s">
        <v>7751</v>
      </c>
      <c r="BS23" s="1083"/>
      <c r="BT23" s="1083"/>
      <c r="BU23" s="1083"/>
      <c r="BV23" s="1169" t="s">
        <v>2259</v>
      </c>
      <c r="BW23" s="1116" t="s">
        <v>4001</v>
      </c>
      <c r="BX23" s="1116" t="s">
        <v>4222</v>
      </c>
      <c r="BY23" s="1112" t="s">
        <v>4774</v>
      </c>
      <c r="BZ23" s="1116" t="s">
        <v>2371</v>
      </c>
      <c r="CA23" s="1116" t="s">
        <v>5193</v>
      </c>
      <c r="CB23" s="1116" t="s">
        <v>1975</v>
      </c>
      <c r="CC23" s="1116" t="s">
        <v>7752</v>
      </c>
      <c r="CD23" s="1116"/>
      <c r="CE23" s="1143" t="s">
        <v>7646</v>
      </c>
      <c r="CF23" s="1143" t="s">
        <v>7409</v>
      </c>
      <c r="CG23" s="1143" t="s">
        <v>7753</v>
      </c>
      <c r="CH23" s="1143"/>
      <c r="CI23" s="1141"/>
      <c r="CJ23" s="1141"/>
      <c r="CK23" s="1141"/>
      <c r="CL23" s="1141"/>
      <c r="CM23" s="1141"/>
      <c r="CN23" s="1141"/>
      <c r="CO23" s="1141"/>
      <c r="CP23" s="1141"/>
      <c r="CQ23" s="1141"/>
      <c r="CR23" s="1141"/>
      <c r="CS23" s="1141"/>
      <c r="CT23" s="690" t="s">
        <v>4871</v>
      </c>
    </row>
    <row r="24" ht="15.75" customHeight="1">
      <c r="A24" s="1136" t="s">
        <v>5989</v>
      </c>
      <c r="B24" s="1107" t="s">
        <v>1665</v>
      </c>
      <c r="C24" s="1108" t="s">
        <v>1432</v>
      </c>
      <c r="D24" s="1109" t="s">
        <v>832</v>
      </c>
      <c r="E24" s="1110" t="s">
        <v>1432</v>
      </c>
      <c r="F24" s="1111" t="s">
        <v>640</v>
      </c>
      <c r="G24" s="1107" t="s">
        <v>2476</v>
      </c>
      <c r="H24" s="1146"/>
      <c r="I24" s="1146" t="s">
        <v>7754</v>
      </c>
      <c r="J24" s="686"/>
      <c r="K24" s="686" t="s">
        <v>7755</v>
      </c>
      <c r="L24" s="1114" t="s">
        <v>3405</v>
      </c>
      <c r="M24" s="1082"/>
      <c r="N24" s="1083"/>
      <c r="O24" s="1083"/>
      <c r="P24" s="686" t="s">
        <v>7756</v>
      </c>
      <c r="Q24" s="1083"/>
      <c r="R24" s="660" t="s">
        <v>7757</v>
      </c>
      <c r="S24" s="1083"/>
      <c r="T24" s="1083"/>
      <c r="U24" s="686" t="s">
        <v>933</v>
      </c>
      <c r="V24" s="1116"/>
      <c r="W24" s="1116" t="s">
        <v>4160</v>
      </c>
      <c r="X24" s="686" t="s">
        <v>3211</v>
      </c>
      <c r="Y24" s="660" t="s">
        <v>7758</v>
      </c>
      <c r="Z24" s="1083"/>
      <c r="AA24" s="1082"/>
      <c r="AB24" s="1083"/>
      <c r="AC24" s="1116" t="s">
        <v>7759</v>
      </c>
      <c r="AD24" s="1116" t="s">
        <v>7760</v>
      </c>
      <c r="AE24" s="686"/>
      <c r="AF24" s="1116" t="s">
        <v>7761</v>
      </c>
      <c r="AG24" s="1116"/>
      <c r="AH24" s="1116" t="s">
        <v>7762</v>
      </c>
      <c r="AI24" s="1083"/>
      <c r="AJ24" s="1083"/>
      <c r="AK24" s="690" t="s">
        <v>3450</v>
      </c>
      <c r="AL24" s="1144"/>
      <c r="AM24" s="1082"/>
      <c r="AN24" s="1083"/>
      <c r="AO24" s="1083"/>
      <c r="AP24" s="1082"/>
      <c r="AQ24" s="1082"/>
      <c r="AR24" s="1116" t="s">
        <v>7763</v>
      </c>
      <c r="AS24" s="1116"/>
      <c r="AT24" s="1082"/>
      <c r="AU24" s="1082"/>
      <c r="AV24" s="1082"/>
      <c r="AW24" s="1116" t="s">
        <v>7444</v>
      </c>
      <c r="AX24" s="1082"/>
      <c r="AY24" s="1083"/>
      <c r="AZ24" s="1083"/>
      <c r="BA24" s="1083"/>
      <c r="BB24" s="1116" t="s">
        <v>7520</v>
      </c>
      <c r="BC24" s="1083"/>
      <c r="BD24" s="1082"/>
      <c r="BE24" s="1083"/>
      <c r="BF24" s="1083"/>
      <c r="BG24" s="1083"/>
      <c r="BH24" s="1083"/>
      <c r="BI24" s="1083"/>
      <c r="BJ24" s="1083"/>
      <c r="BK24" s="1083"/>
      <c r="BL24" s="1083"/>
      <c r="BM24" s="1083"/>
      <c r="BN24" s="1083"/>
      <c r="BO24" s="1083"/>
      <c r="BP24" s="1083"/>
      <c r="BQ24" s="1083"/>
      <c r="BR24" s="1083"/>
      <c r="BS24" s="1083"/>
      <c r="BT24" s="1083"/>
      <c r="BU24" s="1083"/>
      <c r="BV24" s="1083"/>
      <c r="BW24" s="1083"/>
      <c r="BX24" s="1083"/>
      <c r="BY24" s="1083"/>
      <c r="BZ24" s="1083"/>
      <c r="CA24" s="1083"/>
      <c r="CB24" s="1083"/>
      <c r="CC24" s="1083"/>
      <c r="CD24" s="1083"/>
      <c r="CE24" s="1083"/>
      <c r="CF24" s="1083"/>
      <c r="CG24" s="1083"/>
      <c r="CH24" s="1083"/>
      <c r="CI24" s="1083"/>
      <c r="CJ24" s="1083"/>
      <c r="CK24" s="1083"/>
      <c r="CL24" s="1083"/>
      <c r="CM24" s="1116" t="s">
        <v>5362</v>
      </c>
      <c r="CN24" s="1116" t="s">
        <v>5327</v>
      </c>
      <c r="CO24" s="1116" t="s">
        <v>4739</v>
      </c>
      <c r="CP24" s="1083"/>
      <c r="CQ24" s="1083"/>
      <c r="CR24" s="1083"/>
      <c r="CS24" s="1083"/>
      <c r="CT24" s="103"/>
    </row>
    <row r="25">
      <c r="A25" s="1123" t="s">
        <v>4593</v>
      </c>
      <c r="B25" s="1107" t="s">
        <v>7764</v>
      </c>
      <c r="C25" s="1108" t="s">
        <v>1432</v>
      </c>
      <c r="D25" s="1109" t="s">
        <v>1432</v>
      </c>
      <c r="E25" s="1110" t="s">
        <v>1432</v>
      </c>
      <c r="F25" s="1111" t="s">
        <v>1432</v>
      </c>
      <c r="G25" s="1107" t="s">
        <v>2100</v>
      </c>
      <c r="H25" s="1146" t="s">
        <v>7765</v>
      </c>
      <c r="I25" s="1146" t="s">
        <v>7766</v>
      </c>
      <c r="J25" s="686" t="s">
        <v>7767</v>
      </c>
      <c r="K25" s="1146" t="s">
        <v>7768</v>
      </c>
      <c r="L25" s="686" t="s">
        <v>7769</v>
      </c>
      <c r="M25" s="686" t="s">
        <v>7500</v>
      </c>
      <c r="N25" s="686" t="s">
        <v>7770</v>
      </c>
      <c r="O25" s="1083"/>
      <c r="P25" s="686" t="s">
        <v>7771</v>
      </c>
      <c r="Q25" s="1083"/>
      <c r="R25" s="686" t="s">
        <v>7585</v>
      </c>
      <c r="S25" s="1067" t="s">
        <v>7772</v>
      </c>
      <c r="T25" s="1083"/>
      <c r="U25" s="1181" t="s">
        <v>7773</v>
      </c>
      <c r="V25" s="686" t="s">
        <v>7774</v>
      </c>
      <c r="W25" s="1116" t="s">
        <v>7775</v>
      </c>
      <c r="X25" s="686" t="s">
        <v>7776</v>
      </c>
      <c r="Y25" s="686" t="s">
        <v>123</v>
      </c>
      <c r="Z25" s="1083"/>
      <c r="AA25" s="1082"/>
      <c r="AB25" s="1083"/>
      <c r="AC25" s="1116" t="s">
        <v>7777</v>
      </c>
      <c r="AD25" s="686" t="s">
        <v>3746</v>
      </c>
      <c r="AE25" s="1082"/>
      <c r="AF25" s="1083"/>
      <c r="AG25" s="1083"/>
      <c r="AH25" s="1083"/>
      <c r="AI25" s="1083"/>
      <c r="AJ25" s="1083"/>
      <c r="AK25" s="1083"/>
      <c r="AL25" s="1083"/>
      <c r="AM25" s="686"/>
      <c r="AN25" s="1083"/>
      <c r="AO25" s="1083"/>
      <c r="AP25" s="686" t="s">
        <v>7664</v>
      </c>
      <c r="AQ25" s="1082"/>
      <c r="AR25" s="1082"/>
      <c r="AS25" s="1083"/>
      <c r="AT25" s="1082"/>
      <c r="AU25" s="1082"/>
      <c r="AV25" s="1082"/>
      <c r="AW25" s="1082"/>
      <c r="AX25" s="1082"/>
      <c r="AY25" s="1083"/>
      <c r="AZ25" s="1083"/>
      <c r="BA25" s="1083"/>
      <c r="BB25" s="1082"/>
      <c r="BC25" s="1083"/>
      <c r="BD25" s="1082"/>
      <c r="BE25" s="1083"/>
      <c r="BF25" s="1083"/>
      <c r="BG25" s="1083"/>
      <c r="BH25" s="1083"/>
      <c r="BI25" s="1083"/>
      <c r="BJ25" s="1083"/>
      <c r="BK25" s="1083"/>
      <c r="BL25" s="1083"/>
      <c r="BM25" s="1083"/>
      <c r="BN25" s="1083"/>
      <c r="BO25" s="1083"/>
      <c r="BP25" s="1083"/>
      <c r="BQ25" s="1083"/>
      <c r="BR25" s="1083"/>
      <c r="BS25" s="1083"/>
      <c r="BT25" s="1083"/>
      <c r="BU25" s="1083"/>
      <c r="BV25" s="1083"/>
      <c r="BW25" s="1083"/>
      <c r="BX25" s="1083"/>
      <c r="BY25" s="1083"/>
      <c r="BZ25" s="1083"/>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82" t="s">
        <v>7272</v>
      </c>
      <c r="B26" s="1107" t="s">
        <v>923</v>
      </c>
      <c r="C26" s="1108" t="s">
        <v>1432</v>
      </c>
      <c r="D26" s="1109" t="s">
        <v>832</v>
      </c>
      <c r="E26" s="1110" t="s">
        <v>1432</v>
      </c>
      <c r="F26" s="1111" t="s">
        <v>739</v>
      </c>
      <c r="G26" s="1107" t="s">
        <v>1092</v>
      </c>
      <c r="H26" s="1146"/>
      <c r="I26" s="1146" t="s">
        <v>7778</v>
      </c>
      <c r="J26" s="1082"/>
      <c r="K26" s="686" t="s">
        <v>7779</v>
      </c>
      <c r="L26" s="1083"/>
      <c r="M26" s="1082"/>
      <c r="N26" s="1083"/>
      <c r="O26" s="1083"/>
      <c r="P26" s="686" t="s">
        <v>7780</v>
      </c>
      <c r="Q26" s="1083"/>
      <c r="R26" s="1083"/>
      <c r="S26" s="1083"/>
      <c r="T26" s="1083"/>
      <c r="U26" s="1113" t="s">
        <v>7781</v>
      </c>
      <c r="V26" s="1083"/>
      <c r="W26" s="1083"/>
      <c r="X26" s="686" t="s">
        <v>7782</v>
      </c>
      <c r="Y26" s="660" t="s">
        <v>4198</v>
      </c>
      <c r="Z26" s="1083"/>
      <c r="AA26" s="686" t="s">
        <v>7783</v>
      </c>
      <c r="AB26" s="1083"/>
      <c r="AC26" s="686" t="s">
        <v>7784</v>
      </c>
      <c r="AD26" s="686" t="s">
        <v>1751</v>
      </c>
      <c r="AE26" s="1114" t="s">
        <v>4671</v>
      </c>
      <c r="AF26" s="686" t="s">
        <v>1356</v>
      </c>
      <c r="AG26" s="686" t="s">
        <v>331</v>
      </c>
      <c r="AH26" s="1083"/>
      <c r="AI26" s="1083"/>
      <c r="AJ26" s="1083"/>
      <c r="AK26" s="1083"/>
      <c r="AL26" s="1083"/>
      <c r="AM26" s="1082"/>
      <c r="AN26" s="1083"/>
      <c r="AO26" s="1083"/>
      <c r="AP26" s="1082"/>
      <c r="AQ26" s="1082"/>
      <c r="AR26" s="1082"/>
      <c r="AS26" s="1083"/>
      <c r="AT26" s="1082"/>
      <c r="AU26" s="1082"/>
      <c r="AV26" s="1082"/>
      <c r="AW26" s="1082"/>
      <c r="AX26" s="1082"/>
      <c r="AY26" s="1083"/>
      <c r="AZ26" s="1083"/>
      <c r="BA26" s="1083"/>
      <c r="BB26" s="1082"/>
      <c r="BC26" s="1083"/>
      <c r="BD26" s="1082"/>
      <c r="BE26" s="1083"/>
      <c r="BF26" s="1083"/>
      <c r="BG26" s="1083"/>
      <c r="BH26" s="1083"/>
      <c r="BI26" s="1083"/>
      <c r="BJ26" s="1083"/>
      <c r="BK26" s="1083"/>
      <c r="BL26" s="1083"/>
      <c r="BM26" s="1083"/>
      <c r="BN26" s="1083"/>
      <c r="BO26" s="1083"/>
      <c r="BP26" s="1083"/>
      <c r="BQ26" s="1083"/>
      <c r="BR26" s="1083"/>
      <c r="BS26" s="1083"/>
      <c r="BT26" s="1083"/>
      <c r="BU26" s="1083"/>
      <c r="BV26" s="1083"/>
      <c r="BW26" s="1083"/>
      <c r="BX26" s="1083"/>
      <c r="BY26" s="1083"/>
      <c r="BZ26" s="1083"/>
      <c r="CA26" s="1083"/>
      <c r="CB26" s="1083"/>
      <c r="CC26" s="1083"/>
      <c r="CD26" s="1083"/>
      <c r="CE26" s="1083"/>
      <c r="CF26" s="1083"/>
      <c r="CG26" s="1083"/>
      <c r="CH26" s="1083"/>
      <c r="CI26" s="1083"/>
      <c r="CJ26" s="1083"/>
      <c r="CK26" s="1083"/>
      <c r="CL26" s="1083"/>
      <c r="CM26" s="1083"/>
      <c r="CN26" s="1083"/>
      <c r="CO26" s="1083"/>
      <c r="CP26" s="1083"/>
      <c r="CQ26" s="1083"/>
      <c r="CR26" s="1083"/>
      <c r="CS26" s="1083"/>
      <c r="CT26" s="1083"/>
    </row>
    <row r="27">
      <c r="A27" s="1183" t="s">
        <v>638</v>
      </c>
      <c r="B27" s="1107" t="s">
        <v>2210</v>
      </c>
      <c r="C27" s="1108" t="s">
        <v>832</v>
      </c>
      <c r="D27" s="1109" t="s">
        <v>739</v>
      </c>
      <c r="E27" s="1110" t="s">
        <v>1432</v>
      </c>
      <c r="F27" s="1111" t="s">
        <v>1158</v>
      </c>
      <c r="G27" s="1107" t="s">
        <v>1158</v>
      </c>
      <c r="H27" s="1146"/>
      <c r="I27" s="1146"/>
      <c r="J27" s="1082"/>
      <c r="K27" s="1082"/>
      <c r="L27" s="1083"/>
      <c r="M27" s="1082"/>
      <c r="N27" s="1083"/>
      <c r="O27" s="1083"/>
      <c r="P27" s="1083"/>
      <c r="Q27" s="1083"/>
      <c r="R27" s="1083"/>
      <c r="S27" s="1083"/>
      <c r="T27" s="1083"/>
      <c r="U27" s="1083"/>
      <c r="V27" s="1083"/>
      <c r="W27" s="1083"/>
      <c r="X27" s="1114" t="s">
        <v>3952</v>
      </c>
      <c r="Y27" s="1114" t="s">
        <v>5385</v>
      </c>
      <c r="Z27" s="1083"/>
      <c r="AA27" s="1082"/>
      <c r="AB27" s="1083"/>
      <c r="AC27" s="1082"/>
      <c r="AD27" s="1082"/>
      <c r="AE27" s="777"/>
      <c r="AF27" s="1115" t="s">
        <v>7785</v>
      </c>
      <c r="AG27" s="1083"/>
      <c r="AH27" s="1083"/>
      <c r="AI27" s="1083"/>
      <c r="AJ27" s="1083"/>
      <c r="AK27" s="1083"/>
      <c r="AL27" s="1083"/>
      <c r="AM27" s="1082"/>
      <c r="AN27" s="1083"/>
      <c r="AO27" s="1083"/>
      <c r="AP27" s="1082"/>
      <c r="AQ27" s="1082"/>
      <c r="AR27" s="1082"/>
      <c r="AS27" s="1083"/>
      <c r="AT27" s="1082"/>
      <c r="AU27" s="1082"/>
      <c r="AV27" s="1082"/>
      <c r="AW27" s="1082"/>
      <c r="AX27" s="686" t="s">
        <v>6074</v>
      </c>
      <c r="AY27" s="1083"/>
      <c r="AZ27" s="1083"/>
      <c r="BA27" s="1083"/>
      <c r="BB27" s="1082"/>
      <c r="BC27" s="1083"/>
      <c r="BD27" s="1082"/>
      <c r="BE27" s="1083"/>
      <c r="BF27" s="1083"/>
      <c r="BG27" s="1166"/>
      <c r="BH27" s="1166"/>
      <c r="BI27" s="1166"/>
      <c r="BJ27" s="1166"/>
      <c r="BK27" s="1166"/>
      <c r="BL27" s="1166"/>
      <c r="BM27" s="1166"/>
      <c r="BN27" s="1166"/>
      <c r="BO27" s="1166"/>
      <c r="BP27" s="1166"/>
      <c r="BQ27" s="1083"/>
      <c r="BR27" s="1083"/>
      <c r="BS27" s="1083"/>
      <c r="BT27" s="1083"/>
      <c r="BU27" s="1083"/>
      <c r="BV27" s="1116"/>
      <c r="BW27" s="1116"/>
      <c r="BX27" s="1116"/>
      <c r="BY27" s="1116"/>
      <c r="BZ27" s="1116"/>
      <c r="CA27" s="1116"/>
      <c r="CB27" s="1116"/>
      <c r="CC27" s="1116"/>
      <c r="CD27" s="1116"/>
      <c r="CE27" s="1141"/>
      <c r="CF27" s="1141"/>
      <c r="CG27" s="1141"/>
      <c r="CH27" s="1141"/>
      <c r="CI27" s="1141"/>
      <c r="CJ27" s="1141"/>
      <c r="CK27" s="1141"/>
      <c r="CL27" s="1141"/>
      <c r="CM27" s="1141"/>
      <c r="CN27" s="1141"/>
      <c r="CO27" s="1141"/>
      <c r="CP27" s="1141"/>
      <c r="CQ27" s="1141"/>
      <c r="CR27" s="1141"/>
      <c r="CS27" s="1141"/>
      <c r="CT27" s="1083"/>
    </row>
    <row r="28">
      <c r="A28" s="1177" t="s">
        <v>1611</v>
      </c>
      <c r="B28" s="1107" t="s">
        <v>1947</v>
      </c>
      <c r="C28" s="1108" t="s">
        <v>1432</v>
      </c>
      <c r="D28" s="1109" t="s">
        <v>1432</v>
      </c>
      <c r="E28" s="1110" t="s">
        <v>1432</v>
      </c>
      <c r="F28" s="1111" t="s">
        <v>739</v>
      </c>
      <c r="G28" s="1107" t="s">
        <v>1158</v>
      </c>
      <c r="H28" s="1146"/>
      <c r="I28" s="1146"/>
      <c r="J28" s="161"/>
      <c r="K28" s="161"/>
      <c r="L28" s="103"/>
      <c r="M28" s="161"/>
      <c r="N28" s="103"/>
      <c r="O28" s="103"/>
      <c r="P28" s="103"/>
      <c r="Q28" s="103"/>
      <c r="R28" s="1067" t="s">
        <v>7786</v>
      </c>
      <c r="S28" s="103"/>
      <c r="T28" s="103"/>
      <c r="U28" s="103"/>
      <c r="V28" s="103"/>
      <c r="W28" s="103"/>
      <c r="X28" s="161"/>
      <c r="Y28" s="690"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0" t="s">
        <v>7787</v>
      </c>
      <c r="AV28" s="1130"/>
      <c r="AW28" s="161"/>
      <c r="AX28" s="161"/>
      <c r="AY28" s="103"/>
      <c r="AZ28" s="103"/>
      <c r="BA28" s="103"/>
      <c r="BB28" s="161"/>
      <c r="BC28" s="103"/>
      <c r="BD28" s="161"/>
      <c r="BE28" s="103"/>
      <c r="BF28" s="103"/>
      <c r="BG28" s="1083"/>
      <c r="BH28" s="1083"/>
      <c r="BI28" s="1083"/>
      <c r="BJ28" s="1083"/>
      <c r="BK28" s="1083"/>
      <c r="BL28" s="1083"/>
      <c r="BM28" s="1083"/>
      <c r="BN28" s="1083"/>
      <c r="BO28" s="1083"/>
      <c r="BP28" s="1083"/>
      <c r="BQ28" s="1083"/>
      <c r="BR28" s="1083"/>
      <c r="BS28" s="1083"/>
      <c r="BT28" s="1083"/>
      <c r="BU28" s="1083"/>
      <c r="BV28" s="103"/>
      <c r="BW28" s="103"/>
      <c r="BX28" s="103"/>
      <c r="BY28" s="103"/>
      <c r="BZ28" s="103"/>
      <c r="CA28" s="103"/>
      <c r="CB28" s="103"/>
      <c r="CC28" s="103"/>
      <c r="CD28" s="103"/>
      <c r="CE28" s="1083"/>
      <c r="CF28" s="1083"/>
      <c r="CG28" s="1083"/>
      <c r="CH28" s="1083"/>
      <c r="CI28" s="1083"/>
      <c r="CJ28" s="1083"/>
      <c r="CK28" s="1083"/>
      <c r="CL28" s="1083"/>
      <c r="CM28" s="1083"/>
      <c r="CN28" s="1083"/>
      <c r="CO28" s="1083"/>
      <c r="CP28" s="1083"/>
      <c r="CQ28" s="1083"/>
      <c r="CR28" s="686"/>
      <c r="CS28" s="1083"/>
      <c r="CT28" s="103"/>
    </row>
    <row r="29">
      <c r="A29" s="1184" t="s">
        <v>4225</v>
      </c>
      <c r="B29" s="1107" t="s">
        <v>4052</v>
      </c>
      <c r="C29" s="1108" t="s">
        <v>1432</v>
      </c>
      <c r="D29" s="1109" t="s">
        <v>1432</v>
      </c>
      <c r="E29" s="1110" t="s">
        <v>1432</v>
      </c>
      <c r="F29" s="1111" t="s">
        <v>1432</v>
      </c>
      <c r="G29" s="1107" t="s">
        <v>442</v>
      </c>
      <c r="H29" s="1146"/>
      <c r="I29" s="1146"/>
      <c r="J29" s="1082"/>
      <c r="K29" s="1082"/>
      <c r="L29" s="1083"/>
      <c r="M29" s="1082"/>
      <c r="N29" s="1083"/>
      <c r="O29" s="1083"/>
      <c r="P29" s="1083"/>
      <c r="Q29" s="1083"/>
      <c r="R29" s="1083"/>
      <c r="S29" s="1083"/>
      <c r="T29" s="1083"/>
      <c r="U29" s="1083"/>
      <c r="V29" s="1083"/>
      <c r="W29" s="1116" t="s">
        <v>856</v>
      </c>
      <c r="X29" s="686"/>
      <c r="Y29" s="1116" t="s">
        <v>4213</v>
      </c>
      <c r="Z29" s="1083"/>
      <c r="AA29" s="1082"/>
      <c r="AB29" s="1083"/>
      <c r="AC29" s="1116" t="s">
        <v>7788</v>
      </c>
      <c r="AD29" s="686" t="s">
        <v>5381</v>
      </c>
      <c r="AE29" s="686"/>
      <c r="AF29" s="1116" t="s">
        <v>7098</v>
      </c>
      <c r="AG29" s="1116"/>
      <c r="AH29" s="1116" t="s">
        <v>4612</v>
      </c>
      <c r="AI29" s="1083"/>
      <c r="AJ29" s="1083"/>
      <c r="AK29" s="1083"/>
      <c r="AL29" s="1083"/>
      <c r="AM29" s="1082"/>
      <c r="AN29" s="1083"/>
      <c r="AO29" s="1083"/>
      <c r="AP29" s="1082"/>
      <c r="AQ29" s="1082"/>
      <c r="AR29" s="1082"/>
      <c r="AS29" s="1083"/>
      <c r="AT29" s="1082"/>
      <c r="AU29" s="1082"/>
      <c r="AV29" s="1082"/>
      <c r="AW29" s="1082"/>
      <c r="AX29" s="1082"/>
      <c r="AY29" s="1083"/>
      <c r="AZ29" s="1083"/>
      <c r="BA29" s="1083"/>
      <c r="BB29" s="1116" t="s">
        <v>7590</v>
      </c>
      <c r="BC29" s="1083"/>
      <c r="BD29" s="1082"/>
      <c r="BE29" s="1083"/>
      <c r="BF29" s="1083"/>
      <c r="BG29" s="1166"/>
      <c r="BH29" s="1166"/>
      <c r="BI29" s="1166"/>
      <c r="BJ29" s="1166"/>
      <c r="BK29" s="1166"/>
      <c r="BL29" s="1166"/>
      <c r="BM29" s="1166"/>
      <c r="BN29" s="1166"/>
      <c r="BO29" s="1166"/>
      <c r="BP29" s="1166"/>
      <c r="BQ29" s="1083"/>
      <c r="BR29" s="1083"/>
      <c r="BS29" s="1083"/>
      <c r="BT29" s="1083"/>
      <c r="BU29" s="1083"/>
      <c r="BV29" s="1083"/>
      <c r="BW29" s="1083"/>
      <c r="BX29" s="1116" t="s">
        <v>4100</v>
      </c>
      <c r="BY29" s="1116" t="s">
        <v>2588</v>
      </c>
      <c r="BZ29" s="1083"/>
      <c r="CA29" s="1083"/>
      <c r="CB29" s="1083"/>
      <c r="CC29" s="1083"/>
      <c r="CD29" s="1083"/>
      <c r="CE29" s="1141"/>
      <c r="CF29" s="1141"/>
      <c r="CG29" s="1141"/>
      <c r="CH29" s="1141"/>
      <c r="CI29" s="1141"/>
      <c r="CJ29" s="1141"/>
      <c r="CK29" s="1141"/>
      <c r="CL29" s="1141"/>
      <c r="CM29" s="1141"/>
      <c r="CN29" s="1141"/>
      <c r="CO29" s="1141"/>
      <c r="CP29" s="1141"/>
      <c r="CQ29" s="1141"/>
      <c r="CR29" s="1141"/>
      <c r="CS29" s="1141"/>
      <c r="CT29" s="103"/>
    </row>
    <row r="30">
      <c r="A30" s="1136" t="s">
        <v>4759</v>
      </c>
      <c r="B30" s="1107" t="s">
        <v>4052</v>
      </c>
      <c r="C30" s="1108" t="s">
        <v>1432</v>
      </c>
      <c r="D30" s="1109" t="s">
        <v>1432</v>
      </c>
      <c r="E30" s="1110" t="s">
        <v>1432</v>
      </c>
      <c r="F30" s="1111" t="s">
        <v>1432</v>
      </c>
      <c r="G30" s="1107" t="s">
        <v>221</v>
      </c>
      <c r="H30" s="1146"/>
      <c r="I30" s="1185" t="s">
        <v>6074</v>
      </c>
      <c r="J30" s="1082"/>
      <c r="K30" s="686" t="s">
        <v>7789</v>
      </c>
      <c r="L30" s="1083"/>
      <c r="M30" s="1082"/>
      <c r="N30" s="1083"/>
      <c r="O30" s="1083"/>
      <c r="P30" s="686" t="s">
        <v>7790</v>
      </c>
      <c r="Q30" s="1083"/>
      <c r="R30" s="1083"/>
      <c r="S30" s="1083"/>
      <c r="T30" s="686" t="s">
        <v>7791</v>
      </c>
      <c r="U30" s="686" t="s">
        <v>7792</v>
      </c>
      <c r="V30" s="1083"/>
      <c r="W30" s="686" t="s">
        <v>361</v>
      </c>
      <c r="X30" s="686" t="s">
        <v>7793</v>
      </c>
      <c r="Y30" s="686" t="s">
        <v>471</v>
      </c>
      <c r="Z30" s="1083"/>
      <c r="AA30" s="1082"/>
      <c r="AB30" s="1083"/>
      <c r="AC30" s="1082"/>
      <c r="AD30" s="1082"/>
      <c r="AE30" s="1082"/>
      <c r="AF30" s="1083"/>
      <c r="AG30" s="1083"/>
      <c r="AH30" s="1083"/>
      <c r="AI30" s="1083"/>
      <c r="AJ30" s="1083"/>
      <c r="AK30" s="1083"/>
      <c r="AL30" s="1083"/>
      <c r="AM30" s="1082"/>
      <c r="AN30" s="1083"/>
      <c r="AO30" s="1083"/>
      <c r="AP30" s="1113" t="s">
        <v>7639</v>
      </c>
      <c r="AQ30" s="1113"/>
      <c r="AR30" s="1082"/>
      <c r="AS30" s="686" t="s">
        <v>7662</v>
      </c>
      <c r="AT30" s="1082"/>
      <c r="AU30" s="686" t="s">
        <v>7763</v>
      </c>
      <c r="AV30" s="1082"/>
      <c r="AW30" s="1082"/>
      <c r="AX30" s="1082"/>
      <c r="AY30" s="1083"/>
      <c r="AZ30" s="686" t="s">
        <v>1997</v>
      </c>
      <c r="BA30" s="1083"/>
      <c r="BB30" s="1113" t="s">
        <v>7794</v>
      </c>
      <c r="BC30" s="686" t="s">
        <v>7435</v>
      </c>
      <c r="BD30" s="686"/>
      <c r="BE30" s="1083"/>
      <c r="BF30" s="1083"/>
      <c r="BG30" s="1083"/>
      <c r="BH30" s="1083"/>
      <c r="BI30" s="1083"/>
      <c r="BJ30" s="1083"/>
      <c r="BK30" s="1083"/>
      <c r="BL30" s="1083"/>
      <c r="BM30" s="1083"/>
      <c r="BN30" s="1083"/>
      <c r="BO30" s="1083"/>
      <c r="BP30" s="1083"/>
      <c r="BQ30" s="1083"/>
      <c r="BR30" s="1083"/>
      <c r="BS30" s="1083"/>
      <c r="BT30" s="1083"/>
      <c r="BU30" s="1083"/>
      <c r="BV30" s="1083"/>
      <c r="BW30" s="1083"/>
      <c r="BX30" s="1083"/>
      <c r="BY30" s="1083"/>
      <c r="BZ30" s="1083"/>
      <c r="CA30" s="1083"/>
      <c r="CB30" s="1083"/>
      <c r="CC30" s="1083"/>
      <c r="CD30" s="1083"/>
      <c r="CE30" s="1083"/>
      <c r="CF30" s="1083"/>
      <c r="CG30" s="1083"/>
      <c r="CH30" s="1083"/>
      <c r="CI30" s="1083"/>
      <c r="CJ30" s="1083"/>
      <c r="CK30" s="1083"/>
      <c r="CL30" s="1083"/>
      <c r="CM30" s="1083"/>
      <c r="CN30" s="1083"/>
      <c r="CO30" s="1083"/>
      <c r="CP30" s="1083"/>
      <c r="CQ30" s="1083"/>
      <c r="CR30" s="1083"/>
      <c r="CS30" s="1083"/>
      <c r="CT30" s="1083"/>
    </row>
    <row r="31">
      <c r="A31" s="1186" t="s">
        <v>5658</v>
      </c>
      <c r="B31" s="1107" t="s">
        <v>2960</v>
      </c>
      <c r="C31" s="1108" t="s">
        <v>1432</v>
      </c>
      <c r="D31" s="1109" t="s">
        <v>1432</v>
      </c>
      <c r="E31" s="1110" t="s">
        <v>832</v>
      </c>
      <c r="F31" s="1111" t="s">
        <v>1158</v>
      </c>
      <c r="G31" s="1107" t="s">
        <v>337</v>
      </c>
      <c r="H31" s="1146" t="s">
        <v>7795</v>
      </c>
      <c r="I31" s="1146"/>
      <c r="J31" s="1082"/>
      <c r="K31" s="1082"/>
      <c r="L31" s="1083"/>
      <c r="M31" s="1082"/>
      <c r="N31" s="1083"/>
      <c r="O31" s="1083"/>
      <c r="P31" s="1083"/>
      <c r="Q31" s="1083"/>
      <c r="R31" s="1083"/>
      <c r="S31" s="1083"/>
      <c r="T31" s="660" t="s">
        <v>7796</v>
      </c>
      <c r="U31" s="686" t="s">
        <v>7797</v>
      </c>
      <c r="V31" s="686" t="s">
        <v>7798</v>
      </c>
      <c r="W31" s="1083"/>
      <c r="X31" s="686" t="s">
        <v>7799</v>
      </c>
      <c r="Y31" s="686" t="s">
        <v>7800</v>
      </c>
      <c r="Z31" s="1083"/>
      <c r="AA31" s="1082"/>
      <c r="AB31" s="1083"/>
      <c r="AC31" s="660" t="s">
        <v>7801</v>
      </c>
      <c r="AD31" s="686" t="s">
        <v>5212</v>
      </c>
      <c r="AE31" s="1082"/>
      <c r="AF31" s="1083"/>
      <c r="AG31" s="1083"/>
      <c r="AH31" s="1083"/>
      <c r="AI31" s="1083"/>
      <c r="AJ31" s="1083"/>
      <c r="AK31" s="1083"/>
      <c r="AL31" s="1083"/>
      <c r="AM31" s="686" t="s">
        <v>7802</v>
      </c>
      <c r="AN31" s="1083"/>
      <c r="AO31" s="1083"/>
      <c r="AP31" s="686" t="s">
        <v>7492</v>
      </c>
      <c r="AQ31" s="1082"/>
      <c r="AR31" s="1082"/>
      <c r="AS31" s="1083"/>
      <c r="AT31" s="1082"/>
      <c r="AU31" s="686" t="s">
        <v>7554</v>
      </c>
      <c r="AV31" s="1082"/>
      <c r="AW31" s="1082"/>
      <c r="AX31" s="1082"/>
      <c r="AY31" s="1083"/>
      <c r="AZ31" s="1083"/>
      <c r="BA31" s="1083"/>
      <c r="BB31" s="1082"/>
      <c r="BC31" s="1083"/>
      <c r="BD31" s="1082"/>
      <c r="BE31" s="1083"/>
      <c r="BF31" s="1083"/>
      <c r="BG31" s="1083"/>
      <c r="BH31" s="1083"/>
      <c r="BI31" s="1083"/>
      <c r="BJ31" s="1083"/>
      <c r="BK31" s="1083"/>
      <c r="BL31" s="1083"/>
      <c r="BM31" s="1083"/>
      <c r="BN31" s="1083"/>
      <c r="BO31" s="1083"/>
      <c r="BP31" s="1083"/>
      <c r="BQ31" s="1083"/>
      <c r="BR31" s="1083"/>
      <c r="BS31" s="1083"/>
      <c r="BT31" s="1083"/>
      <c r="BU31" s="1083"/>
      <c r="BV31" s="1083"/>
      <c r="BW31" s="1083"/>
      <c r="BX31" s="1083"/>
      <c r="BY31" s="1083"/>
      <c r="BZ31" s="1083"/>
      <c r="CA31" s="1083"/>
      <c r="CB31" s="1083"/>
      <c r="CC31" s="1083"/>
      <c r="CD31" s="1083"/>
      <c r="CE31" s="1112" t="s">
        <v>7803</v>
      </c>
      <c r="CF31" s="1083"/>
      <c r="CG31" s="1083"/>
      <c r="CH31" s="1083"/>
      <c r="CI31" s="1083"/>
      <c r="CJ31" s="1083"/>
      <c r="CK31" s="1083"/>
      <c r="CL31" s="1083"/>
      <c r="CM31" s="1083"/>
      <c r="CN31" s="1083"/>
      <c r="CO31" s="1083"/>
      <c r="CP31" s="1083"/>
      <c r="CQ31" s="1083"/>
      <c r="CR31" s="1083"/>
      <c r="CS31" s="1083"/>
      <c r="CT31" s="1083"/>
    </row>
    <row r="32">
      <c r="A32" s="1117" t="s">
        <v>7804</v>
      </c>
      <c r="B32" s="1107" t="s">
        <v>1831</v>
      </c>
      <c r="C32" s="1108" t="s">
        <v>1432</v>
      </c>
      <c r="D32" s="1109" t="s">
        <v>1432</v>
      </c>
      <c r="E32" s="1110" t="s">
        <v>1432</v>
      </c>
      <c r="F32" s="1111" t="s">
        <v>1432</v>
      </c>
      <c r="G32" s="1107" t="s">
        <v>640</v>
      </c>
      <c r="H32" s="1146"/>
      <c r="I32" s="1146"/>
      <c r="J32" s="1082"/>
      <c r="K32" s="1082"/>
      <c r="L32" s="1083"/>
      <c r="M32" s="1082"/>
      <c r="N32" s="1083"/>
      <c r="O32" s="1083"/>
      <c r="P32" s="1083"/>
      <c r="Q32" s="1083"/>
      <c r="R32" s="1116"/>
      <c r="S32" s="1083"/>
      <c r="T32" s="1083"/>
      <c r="U32" s="1083"/>
      <c r="V32" s="1083"/>
      <c r="W32" s="1083"/>
      <c r="X32" s="1082"/>
      <c r="Y32" s="1082"/>
      <c r="Z32" s="1083"/>
      <c r="AA32" s="1082"/>
      <c r="AB32" s="1083"/>
      <c r="AC32" s="1082"/>
      <c r="AD32" s="1082"/>
      <c r="AE32" s="1082"/>
      <c r="AF32" s="1083"/>
      <c r="AG32" s="1083"/>
      <c r="AH32" s="1083"/>
      <c r="AI32" s="1083"/>
      <c r="AJ32" s="1083"/>
      <c r="AK32" s="1083"/>
      <c r="AL32" s="1083"/>
      <c r="AM32" s="1082"/>
      <c r="AN32" s="1083"/>
      <c r="AO32" s="1083"/>
      <c r="AP32" s="1082"/>
      <c r="AQ32" s="1082"/>
      <c r="AR32" s="1082"/>
      <c r="AS32" s="1083"/>
      <c r="AT32" s="1082"/>
      <c r="AU32" s="1082"/>
      <c r="AV32" s="1082"/>
      <c r="AW32" s="1082"/>
      <c r="AX32" s="1082"/>
      <c r="AY32" s="1083"/>
      <c r="AZ32" s="1083"/>
      <c r="BA32" s="1083"/>
      <c r="BB32" s="1082"/>
      <c r="BC32" s="1083"/>
      <c r="BD32" s="1082"/>
      <c r="BE32" s="1083"/>
      <c r="BF32" s="1083"/>
      <c r="BG32" s="1166"/>
      <c r="BH32" s="1166"/>
      <c r="BI32" s="1166"/>
      <c r="BJ32" s="1166"/>
      <c r="BK32" s="1166"/>
      <c r="BL32" s="1166"/>
      <c r="BM32" s="1166"/>
      <c r="BN32" s="1166"/>
      <c r="BO32" s="1166"/>
      <c r="BP32" s="1166"/>
      <c r="BQ32" s="1083"/>
      <c r="BR32" s="1083"/>
      <c r="BS32" s="1083"/>
      <c r="BT32" s="1083"/>
      <c r="BU32" s="1083"/>
      <c r="BV32" s="1083"/>
      <c r="BW32" s="1083"/>
      <c r="BX32" s="1187" t="s">
        <v>3021</v>
      </c>
      <c r="BY32" s="1132" t="s">
        <v>3395</v>
      </c>
      <c r="BZ32" s="1132" t="s">
        <v>7805</v>
      </c>
      <c r="CA32" s="1083"/>
      <c r="CB32" s="1132" t="s">
        <v>1577</v>
      </c>
      <c r="CC32" s="1132" t="s">
        <v>2485</v>
      </c>
      <c r="CD32" s="1132"/>
      <c r="CE32" s="1141"/>
      <c r="CF32" s="1141"/>
      <c r="CG32" s="1141"/>
      <c r="CH32" s="1141"/>
      <c r="CI32" s="1141"/>
      <c r="CJ32" s="1141"/>
      <c r="CK32" s="1141"/>
      <c r="CL32" s="1141"/>
      <c r="CM32" s="1141"/>
      <c r="CN32" s="1141"/>
      <c r="CO32" s="1141"/>
      <c r="CP32" s="1141"/>
      <c r="CQ32" s="1141"/>
      <c r="CR32" s="1141"/>
      <c r="CS32" s="1141"/>
      <c r="CT32" s="103"/>
    </row>
    <row r="33">
      <c r="A33" s="1117" t="s">
        <v>2682</v>
      </c>
      <c r="B33" s="1107" t="s">
        <v>5362</v>
      </c>
      <c r="C33" s="1108" t="s">
        <v>1432</v>
      </c>
      <c r="D33" s="1109" t="s">
        <v>832</v>
      </c>
      <c r="E33" s="1110" t="s">
        <v>1432</v>
      </c>
      <c r="F33" s="1111" t="s">
        <v>832</v>
      </c>
      <c r="G33" s="1107" t="s">
        <v>832</v>
      </c>
      <c r="H33" s="1146"/>
      <c r="I33" s="1146"/>
      <c r="J33" s="1082"/>
      <c r="K33" s="1082"/>
      <c r="L33" s="1083"/>
      <c r="M33" s="1082"/>
      <c r="N33" s="1083"/>
      <c r="O33" s="1083"/>
      <c r="P33" s="1083"/>
      <c r="Q33" s="1083"/>
      <c r="R33" s="1083"/>
      <c r="S33" s="1083"/>
      <c r="T33" s="1083"/>
      <c r="U33" s="1083"/>
      <c r="V33" s="1083"/>
      <c r="W33" s="1083"/>
      <c r="X33" s="1082"/>
      <c r="Y33" s="1082"/>
      <c r="Z33" s="1083"/>
      <c r="AA33" s="1082"/>
      <c r="AB33" s="1083"/>
      <c r="AC33" s="686"/>
      <c r="AD33" s="1114" t="s">
        <v>531</v>
      </c>
      <c r="AE33" s="777"/>
      <c r="AF33" s="1131"/>
      <c r="AG33" s="1131"/>
      <c r="AH33" s="1083"/>
      <c r="AI33" s="1083"/>
      <c r="AJ33" s="1083"/>
      <c r="AK33" s="1083"/>
      <c r="AL33" s="1083"/>
      <c r="AM33" s="1082"/>
      <c r="AN33" s="1083"/>
      <c r="AO33" s="1083"/>
      <c r="AP33" s="1082"/>
      <c r="AQ33" s="1082"/>
      <c r="AR33" s="1082"/>
      <c r="AS33" s="1083"/>
      <c r="AT33" s="1082"/>
      <c r="AU33" s="1082"/>
      <c r="AV33" s="1082"/>
      <c r="AW33" s="1082"/>
      <c r="AX33" s="1082"/>
      <c r="AY33" s="1083"/>
      <c r="AZ33" s="1083"/>
      <c r="BA33" s="1083"/>
      <c r="BB33" s="1082"/>
      <c r="BC33" s="1083"/>
      <c r="BD33" s="1082"/>
      <c r="BE33" s="1083"/>
      <c r="BF33" s="1083"/>
      <c r="BG33" s="984"/>
      <c r="BH33" s="984"/>
      <c r="BI33" s="984"/>
      <c r="BJ33" s="984"/>
      <c r="BK33" s="984"/>
      <c r="BL33" s="984"/>
      <c r="BM33" s="984"/>
      <c r="BN33" s="984"/>
      <c r="BO33" s="984"/>
      <c r="BP33" s="984"/>
      <c r="BQ33" s="1083"/>
      <c r="BR33" s="1083"/>
      <c r="BS33" s="1083"/>
      <c r="BT33" s="1083"/>
      <c r="BU33" s="1083"/>
      <c r="BV33" s="1083"/>
      <c r="BW33" s="1083"/>
      <c r="BX33" s="1083"/>
      <c r="BY33" s="1083"/>
      <c r="BZ33" s="1083"/>
      <c r="CA33" s="1083"/>
      <c r="CB33" s="1083"/>
      <c r="CC33" s="1083"/>
      <c r="CD33" s="1083"/>
      <c r="CE33" s="1160"/>
      <c r="CF33" s="1160"/>
      <c r="CG33" s="1160"/>
      <c r="CH33" s="1160"/>
      <c r="CI33" s="1160"/>
      <c r="CJ33" s="1160"/>
      <c r="CK33" s="1160"/>
      <c r="CL33" s="1160"/>
      <c r="CM33" s="1141"/>
      <c r="CN33" s="1141"/>
      <c r="CO33" s="1141"/>
      <c r="CP33" s="1141"/>
      <c r="CQ33" s="1141"/>
      <c r="CR33" s="1141"/>
      <c r="CS33" s="1141"/>
      <c r="CT33" s="1131"/>
    </row>
    <row r="34" ht="15.75" customHeight="1">
      <c r="A34" s="1168" t="s">
        <v>1430</v>
      </c>
      <c r="B34" s="1107" t="s">
        <v>3868</v>
      </c>
      <c r="C34" s="1108" t="s">
        <v>1432</v>
      </c>
      <c r="D34" s="1109" t="s">
        <v>832</v>
      </c>
      <c r="E34" s="1110" t="s">
        <v>1432</v>
      </c>
      <c r="F34" s="1111" t="s">
        <v>832</v>
      </c>
      <c r="G34" s="1107" t="s">
        <v>832</v>
      </c>
      <c r="H34" s="1146"/>
      <c r="I34" s="1146"/>
      <c r="J34" s="1082"/>
      <c r="K34" s="1082"/>
      <c r="L34" s="1083"/>
      <c r="M34" s="1082"/>
      <c r="N34" s="1083"/>
      <c r="O34" s="1083"/>
      <c r="P34" s="1083"/>
      <c r="Q34" s="1083"/>
      <c r="R34" s="1083"/>
      <c r="S34" s="1083"/>
      <c r="T34" s="1083"/>
      <c r="U34" s="1083"/>
      <c r="V34" s="1083"/>
      <c r="W34" s="1114" t="s">
        <v>5309</v>
      </c>
      <c r="X34" s="777"/>
      <c r="Y34" s="1082"/>
      <c r="Z34" s="1083"/>
      <c r="AA34" s="1082"/>
      <c r="AB34" s="1083"/>
      <c r="AC34" s="1082"/>
      <c r="AD34" s="1082"/>
      <c r="AE34" s="1082"/>
      <c r="AF34" s="1083"/>
      <c r="AG34" s="1083"/>
      <c r="AH34" s="1083"/>
      <c r="AI34" s="1083"/>
      <c r="AJ34" s="1083"/>
      <c r="AK34" s="1083"/>
      <c r="AL34" s="1083"/>
      <c r="AM34" s="1082"/>
      <c r="AN34" s="1083"/>
      <c r="AO34" s="1083"/>
      <c r="AP34" s="1082"/>
      <c r="AQ34" s="1082"/>
      <c r="AR34" s="1082"/>
      <c r="AS34" s="1083"/>
      <c r="AT34" s="1082"/>
      <c r="AU34" s="1082"/>
      <c r="AV34" s="1082"/>
      <c r="AW34" s="1082"/>
      <c r="AX34" s="1082"/>
      <c r="AY34" s="1083"/>
      <c r="AZ34" s="1083"/>
      <c r="BA34" s="1083"/>
      <c r="BB34" s="1082"/>
      <c r="BC34" s="1083"/>
      <c r="BD34" s="1082"/>
      <c r="BE34" s="1083"/>
      <c r="BF34" s="1083"/>
      <c r="BG34" s="984"/>
      <c r="BH34" s="984"/>
      <c r="BI34" s="984"/>
      <c r="BJ34" s="984"/>
      <c r="BK34" s="984"/>
      <c r="BL34" s="984"/>
      <c r="BM34" s="984"/>
      <c r="BN34" s="984"/>
      <c r="BO34" s="984"/>
      <c r="BP34" s="984"/>
      <c r="BQ34" s="1083"/>
      <c r="BR34" s="1083"/>
      <c r="BS34" s="1083"/>
      <c r="BT34" s="1083"/>
      <c r="BU34" s="1083"/>
      <c r="BV34" s="1083"/>
      <c r="BW34" s="1083"/>
      <c r="BX34" s="1083"/>
      <c r="BY34" s="1083"/>
      <c r="BZ34" s="1083"/>
      <c r="CA34" s="1083"/>
      <c r="CB34" s="1083"/>
      <c r="CC34" s="1083"/>
      <c r="CD34" s="1083"/>
      <c r="CE34" s="1160"/>
      <c r="CF34" s="1160"/>
      <c r="CG34" s="1160"/>
      <c r="CH34" s="1160"/>
      <c r="CI34" s="1160"/>
      <c r="CJ34" s="1160"/>
      <c r="CK34" s="1160"/>
      <c r="CL34" s="1160"/>
      <c r="CM34" s="1141"/>
      <c r="CN34" s="1141"/>
      <c r="CO34" s="1141"/>
      <c r="CP34" s="1141"/>
      <c r="CQ34" s="1141"/>
      <c r="CR34" s="1141"/>
      <c r="CS34" s="1141"/>
      <c r="CT34" s="1083"/>
    </row>
    <row r="35">
      <c r="A35" s="1106" t="s">
        <v>7806</v>
      </c>
      <c r="B35" s="1107" t="s">
        <v>219</v>
      </c>
      <c r="C35" s="1108" t="s">
        <v>832</v>
      </c>
      <c r="D35" s="1109" t="s">
        <v>1432</v>
      </c>
      <c r="E35" s="1110" t="s">
        <v>1432</v>
      </c>
      <c r="F35" s="1111" t="s">
        <v>832</v>
      </c>
      <c r="G35" s="1107" t="s">
        <v>832</v>
      </c>
      <c r="H35" s="1146"/>
      <c r="I35" s="1146"/>
      <c r="J35" s="1082"/>
      <c r="K35" s="1082"/>
      <c r="L35" s="1083"/>
      <c r="M35" s="1082"/>
      <c r="N35" s="1083"/>
      <c r="O35" s="1083"/>
      <c r="P35" s="1083"/>
      <c r="Q35" s="1083"/>
      <c r="R35" s="1083"/>
      <c r="S35" s="1083"/>
      <c r="T35" s="1083"/>
      <c r="U35" s="1083"/>
      <c r="V35" s="1083"/>
      <c r="W35" s="1083"/>
      <c r="X35" s="1082"/>
      <c r="Y35" s="1082"/>
      <c r="Z35" s="1083"/>
      <c r="AA35" s="1082"/>
      <c r="AB35" s="1083"/>
      <c r="AC35" s="1082"/>
      <c r="AD35" s="1082"/>
      <c r="AE35" s="1082"/>
      <c r="AF35" s="1083"/>
      <c r="AG35" s="1083"/>
      <c r="AH35" s="1083"/>
      <c r="AI35" s="1083"/>
      <c r="AJ35" s="1083"/>
      <c r="AK35" s="1083"/>
      <c r="AL35" s="1083"/>
      <c r="AM35" s="1082"/>
      <c r="AN35" s="1083"/>
      <c r="AO35" s="1083"/>
      <c r="AP35" s="1115" t="s">
        <v>7459</v>
      </c>
      <c r="AQ35" s="1082"/>
      <c r="AR35" s="1082"/>
      <c r="AS35" s="1083"/>
      <c r="AT35" s="1082"/>
      <c r="AU35" s="1082"/>
      <c r="AV35" s="1082"/>
      <c r="AW35" s="1082"/>
      <c r="AX35" s="1082"/>
      <c r="AY35" s="1083"/>
      <c r="AZ35" s="1083"/>
      <c r="BA35" s="1083"/>
      <c r="BB35" s="1082"/>
      <c r="BC35" s="1083"/>
      <c r="BD35" s="1082"/>
      <c r="BE35" s="1083"/>
      <c r="BF35" s="1083"/>
      <c r="BG35" s="1166"/>
      <c r="BH35" s="1166"/>
      <c r="BI35" s="1166"/>
      <c r="BJ35" s="1166"/>
      <c r="BK35" s="1166"/>
      <c r="BL35" s="1166"/>
      <c r="BM35" s="1166"/>
      <c r="BN35" s="1166"/>
      <c r="BO35" s="1166"/>
      <c r="BP35" s="1166"/>
      <c r="BQ35" s="1083"/>
      <c r="BR35" s="1083"/>
      <c r="BS35" s="1083"/>
      <c r="BT35" s="1083"/>
      <c r="BU35" s="1083"/>
      <c r="BV35" s="1083"/>
      <c r="BW35" s="1083"/>
      <c r="BX35" s="1083"/>
      <c r="BY35" s="1083"/>
      <c r="BZ35" s="1083"/>
      <c r="CA35" s="1083"/>
      <c r="CB35" s="1083"/>
      <c r="CC35" s="1083"/>
      <c r="CD35" s="1083"/>
      <c r="CE35" s="1141"/>
      <c r="CF35" s="1141"/>
      <c r="CG35" s="1141"/>
      <c r="CH35" s="1141"/>
      <c r="CI35" s="1141"/>
      <c r="CJ35" s="1141"/>
      <c r="CK35" s="1141"/>
      <c r="CL35" s="1141"/>
      <c r="CM35" s="1141"/>
      <c r="CN35" s="1141"/>
      <c r="CO35" s="1141"/>
      <c r="CP35" s="1141"/>
      <c r="CQ35" s="1141"/>
      <c r="CR35" s="1141"/>
      <c r="CS35" s="1141"/>
      <c r="CT35" s="103"/>
    </row>
    <row r="36">
      <c r="A36" s="1117" t="s">
        <v>4360</v>
      </c>
      <c r="B36" s="1107" t="s">
        <v>4572</v>
      </c>
      <c r="C36" s="1108" t="s">
        <v>1432</v>
      </c>
      <c r="D36" s="1109" t="s">
        <v>1432</v>
      </c>
      <c r="E36" s="1110" t="s">
        <v>1432</v>
      </c>
      <c r="F36" s="1111" t="s">
        <v>1432</v>
      </c>
      <c r="G36" s="1107" t="s">
        <v>832</v>
      </c>
      <c r="H36" s="1146"/>
      <c r="I36" s="1146"/>
      <c r="J36" s="1082"/>
      <c r="K36" s="1082"/>
      <c r="L36" s="1083"/>
      <c r="M36" s="1082"/>
      <c r="N36" s="1083"/>
      <c r="O36" s="1083"/>
      <c r="P36" s="1083"/>
      <c r="Q36" s="1083"/>
      <c r="R36" s="1083"/>
      <c r="S36" s="1083"/>
      <c r="T36" s="1083"/>
      <c r="U36" s="1083"/>
      <c r="V36" s="1083"/>
      <c r="W36" s="103"/>
      <c r="X36" s="161"/>
      <c r="Y36" s="1116" t="s">
        <v>2502</v>
      </c>
      <c r="Z36" s="1083"/>
      <c r="AA36" s="1082"/>
      <c r="AB36" s="1083"/>
      <c r="AC36" s="1082"/>
      <c r="AD36" s="1082"/>
      <c r="AE36" s="1082"/>
      <c r="AF36" s="1083"/>
      <c r="AG36" s="1083"/>
      <c r="AH36" s="1083"/>
      <c r="AI36" s="1083"/>
      <c r="AJ36" s="1083"/>
      <c r="AK36" s="1083"/>
      <c r="AL36" s="1083"/>
      <c r="AM36" s="1082"/>
      <c r="AN36" s="1083"/>
      <c r="AO36" s="1083"/>
      <c r="AP36" s="1082"/>
      <c r="AQ36" s="1082"/>
      <c r="AR36" s="1082"/>
      <c r="AS36" s="1083"/>
      <c r="AT36" s="1082"/>
      <c r="AU36" s="1082"/>
      <c r="AV36" s="1082"/>
      <c r="AW36" s="1082"/>
      <c r="AX36" s="1082"/>
      <c r="AY36" s="1083"/>
      <c r="AZ36" s="1083"/>
      <c r="BA36" s="1083"/>
      <c r="BB36" s="1082"/>
      <c r="BC36" s="1083"/>
      <c r="BD36" s="1082"/>
      <c r="BE36" s="1083"/>
      <c r="BF36" s="1083"/>
      <c r="BG36" s="1083"/>
      <c r="BH36" s="1083"/>
      <c r="BI36" s="1083"/>
      <c r="BJ36" s="1083"/>
      <c r="BK36" s="1083"/>
      <c r="BL36" s="1083"/>
      <c r="BM36" s="1083"/>
      <c r="BN36" s="1083"/>
      <c r="BO36" s="1083"/>
      <c r="BP36" s="1083"/>
      <c r="BQ36" s="1083"/>
      <c r="BR36" s="1083"/>
      <c r="BS36" s="1083"/>
      <c r="BT36" s="1083"/>
      <c r="BU36" s="1083"/>
      <c r="BV36" s="1083"/>
      <c r="BW36" s="1083"/>
      <c r="BX36" s="1083"/>
      <c r="BY36" s="1083"/>
      <c r="BZ36" s="1083"/>
      <c r="CA36" s="1083"/>
      <c r="CB36" s="1083"/>
      <c r="CC36" s="1083"/>
      <c r="CD36" s="1083"/>
      <c r="CE36" s="1083"/>
      <c r="CF36" s="1083"/>
      <c r="CG36" s="1083"/>
      <c r="CH36" s="1083"/>
      <c r="CI36" s="1083"/>
      <c r="CJ36" s="1083"/>
      <c r="CK36" s="1083"/>
      <c r="CL36" s="1083"/>
      <c r="CM36" s="1083"/>
      <c r="CN36" s="1083"/>
      <c r="CO36" s="1083"/>
      <c r="CP36" s="1083"/>
      <c r="CQ36" s="1083"/>
      <c r="CR36" s="1083"/>
      <c r="CS36" s="1083"/>
      <c r="CT36" s="1083"/>
    </row>
    <row r="37">
      <c r="A37" s="1106" t="s">
        <v>5984</v>
      </c>
      <c r="B37" s="1107" t="s">
        <v>2100</v>
      </c>
      <c r="C37" s="1108" t="s">
        <v>1432</v>
      </c>
      <c r="D37" s="1109" t="s">
        <v>1432</v>
      </c>
      <c r="E37" s="1110" t="s">
        <v>1432</v>
      </c>
      <c r="F37" s="1111" t="s">
        <v>1432</v>
      </c>
      <c r="G37" s="1107" t="s">
        <v>739</v>
      </c>
      <c r="H37" s="1188"/>
      <c r="I37" s="1188"/>
      <c r="J37" s="1082"/>
      <c r="K37" s="1082"/>
      <c r="L37" s="1083"/>
      <c r="M37" s="1082"/>
      <c r="N37" s="1083"/>
      <c r="O37" s="1083"/>
      <c r="P37" s="1083"/>
      <c r="Q37" s="1083"/>
      <c r="R37" s="686" t="s">
        <v>7807</v>
      </c>
      <c r="S37" s="1083"/>
      <c r="T37" s="1083"/>
      <c r="U37" s="686" t="s">
        <v>7808</v>
      </c>
      <c r="V37" s="1083"/>
      <c r="W37" s="1083"/>
      <c r="X37" s="1082"/>
      <c r="Y37" s="1082"/>
      <c r="Z37" s="1083"/>
      <c r="AA37" s="1082"/>
      <c r="AB37" s="1083"/>
      <c r="AC37" s="1082"/>
      <c r="AD37" s="1082"/>
      <c r="AE37" s="1082"/>
      <c r="AF37" s="1083"/>
      <c r="AG37" s="1083"/>
      <c r="AH37" s="1083"/>
      <c r="AI37" s="1083"/>
      <c r="AJ37" s="1083"/>
      <c r="AK37" s="1083"/>
      <c r="AL37" s="1083"/>
      <c r="AM37" s="1082"/>
      <c r="AN37" s="1083"/>
      <c r="AO37" s="1083"/>
      <c r="AP37" s="1082"/>
      <c r="AQ37" s="1082"/>
      <c r="AR37" s="1082"/>
      <c r="AS37" s="1083"/>
      <c r="AT37" s="1082"/>
      <c r="AU37" s="1082"/>
      <c r="AV37" s="1082"/>
      <c r="AW37" s="1082"/>
      <c r="AX37" s="1082"/>
      <c r="AY37" s="1083"/>
      <c r="AZ37" s="1083"/>
      <c r="BA37" s="1083"/>
      <c r="BB37" s="1082"/>
      <c r="BC37" s="1083"/>
      <c r="BD37" s="1082"/>
      <c r="BE37" s="1083"/>
      <c r="BF37" s="1083"/>
      <c r="BG37" s="1166"/>
      <c r="BH37" s="1166"/>
      <c r="BI37" s="1166"/>
      <c r="BJ37" s="1166"/>
      <c r="BK37" s="1166"/>
      <c r="BL37" s="1166"/>
      <c r="BM37" s="1166"/>
      <c r="BN37" s="1166"/>
      <c r="BO37" s="1166"/>
      <c r="BP37" s="1166"/>
      <c r="BQ37" s="1083"/>
      <c r="BR37" s="1083"/>
      <c r="BS37" s="1083"/>
      <c r="BT37" s="1083"/>
      <c r="BU37" s="1083"/>
      <c r="BV37" s="1083"/>
      <c r="BW37" s="1083"/>
      <c r="BX37" s="1083"/>
      <c r="BY37" s="1083"/>
      <c r="BZ37" s="1083"/>
      <c r="CA37" s="1083"/>
      <c r="CB37" s="1083"/>
      <c r="CC37" s="1083"/>
      <c r="CD37" s="1083"/>
      <c r="CE37" s="1141"/>
      <c r="CF37" s="1141"/>
      <c r="CG37" s="1141"/>
      <c r="CH37" s="1141"/>
      <c r="CI37" s="1141"/>
      <c r="CJ37" s="1141"/>
      <c r="CK37" s="1141"/>
      <c r="CL37" s="1141"/>
      <c r="CM37" s="1083"/>
      <c r="CN37" s="1083"/>
      <c r="CO37" s="1083"/>
      <c r="CP37" s="1083"/>
      <c r="CQ37" s="1083"/>
      <c r="CR37" s="1083"/>
      <c r="CS37" s="1083"/>
      <c r="CT37" s="1083"/>
    </row>
    <row r="38">
      <c r="A38" s="1189" t="s">
        <v>5678</v>
      </c>
      <c r="B38" s="1107" t="s">
        <v>3149</v>
      </c>
      <c r="C38" s="1108" t="s">
        <v>1432</v>
      </c>
      <c r="D38" s="1109" t="s">
        <v>1432</v>
      </c>
      <c r="E38" s="1110" t="s">
        <v>1432</v>
      </c>
      <c r="F38" s="1111" t="s">
        <v>1432</v>
      </c>
      <c r="G38" s="1107" t="s">
        <v>443</v>
      </c>
      <c r="H38" s="1146"/>
      <c r="I38" s="1146"/>
      <c r="J38" s="1082"/>
      <c r="K38" s="686" t="s">
        <v>7809</v>
      </c>
      <c r="L38" s="1083"/>
      <c r="M38" s="1082"/>
      <c r="N38" s="1083"/>
      <c r="O38" s="1083"/>
      <c r="P38" s="1083"/>
      <c r="Q38" s="1083"/>
      <c r="R38" s="1083"/>
      <c r="S38" s="1083"/>
      <c r="T38" s="1083"/>
      <c r="U38" s="1083"/>
      <c r="V38" s="1083"/>
      <c r="W38" s="1116" t="s">
        <v>5886</v>
      </c>
      <c r="X38" s="686"/>
      <c r="Y38" s="1082"/>
      <c r="Z38" s="1083"/>
      <c r="AA38" s="1082"/>
      <c r="AB38" s="1083"/>
      <c r="AC38" s="1082"/>
      <c r="AD38" s="1116" t="s">
        <v>5302</v>
      </c>
      <c r="AE38" s="161"/>
      <c r="AF38" s="103"/>
      <c r="AG38" s="103"/>
      <c r="AH38" s="1083"/>
      <c r="AI38" s="1083"/>
      <c r="AJ38" s="1083"/>
      <c r="AK38" s="1083"/>
      <c r="AL38" s="1083"/>
      <c r="AM38" s="1082"/>
      <c r="AN38" s="1083"/>
      <c r="AO38" s="1083"/>
      <c r="AP38" s="1082"/>
      <c r="AQ38" s="1082"/>
      <c r="AR38" s="1082"/>
      <c r="AS38" s="1083"/>
      <c r="AT38" s="1082"/>
      <c r="AU38" s="686" t="s">
        <v>7462</v>
      </c>
      <c r="AV38" s="686"/>
      <c r="AW38" s="1082"/>
      <c r="AX38" s="1082"/>
      <c r="AY38" s="1083"/>
      <c r="AZ38" s="1083"/>
      <c r="BA38" s="1083"/>
      <c r="BB38" s="1082"/>
      <c r="BC38" s="686" t="s">
        <v>7552</v>
      </c>
      <c r="BD38" s="1082"/>
      <c r="BE38" s="1083"/>
      <c r="BF38" s="1083"/>
      <c r="BG38" s="1083"/>
      <c r="BH38" s="1083"/>
      <c r="BI38" s="1083"/>
      <c r="BJ38" s="1083"/>
      <c r="BK38" s="1083"/>
      <c r="BL38" s="1083"/>
      <c r="BM38" s="1083"/>
      <c r="BN38" s="1083"/>
      <c r="BO38" s="1083"/>
      <c r="BP38" s="1083"/>
      <c r="BQ38" s="1083"/>
      <c r="BR38" s="1083"/>
      <c r="BS38" s="1083"/>
      <c r="BT38" s="1083"/>
      <c r="BU38" s="1083"/>
      <c r="BV38" s="1083"/>
      <c r="BW38" s="1083"/>
      <c r="BX38" s="1083"/>
      <c r="BY38" s="1083"/>
      <c r="BZ38" s="1083"/>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68" t="s">
        <v>1006</v>
      </c>
      <c r="B39" s="1107" t="s">
        <v>1221</v>
      </c>
      <c r="C39" s="1108" t="s">
        <v>1432</v>
      </c>
      <c r="D39" s="1109" t="s">
        <v>1432</v>
      </c>
      <c r="E39" s="1110" t="s">
        <v>1432</v>
      </c>
      <c r="F39" s="1111" t="s">
        <v>832</v>
      </c>
      <c r="G39" s="1107" t="s">
        <v>832</v>
      </c>
      <c r="H39" s="1146"/>
      <c r="I39" s="1146"/>
      <c r="J39" s="1082"/>
      <c r="K39" s="1082"/>
      <c r="L39" s="1083"/>
      <c r="M39" s="1082"/>
      <c r="N39" s="1083"/>
      <c r="O39" s="1083"/>
      <c r="P39" s="1083"/>
      <c r="Q39" s="1083"/>
      <c r="R39" s="660" t="s">
        <v>7810</v>
      </c>
      <c r="S39" s="1083"/>
      <c r="T39" s="1083"/>
      <c r="U39" s="1083"/>
      <c r="V39" s="1083"/>
      <c r="W39" s="1083"/>
      <c r="X39" s="1082"/>
      <c r="Y39" s="1082"/>
      <c r="Z39" s="1083"/>
      <c r="AA39" s="1082"/>
      <c r="AB39" s="1083"/>
      <c r="AC39" s="1082"/>
      <c r="AD39" s="1082"/>
      <c r="AE39" s="1082"/>
      <c r="AF39" s="1083"/>
      <c r="AG39" s="1083"/>
      <c r="AH39" s="1083"/>
      <c r="AI39" s="1083"/>
      <c r="AJ39" s="1083"/>
      <c r="AK39" s="1116"/>
      <c r="AL39" s="1116"/>
      <c r="AM39" s="1082"/>
      <c r="AN39" s="1083"/>
      <c r="AO39" s="1083"/>
      <c r="AP39" s="1082"/>
      <c r="AQ39" s="1082"/>
      <c r="AR39" s="1082"/>
      <c r="AS39" s="1083"/>
      <c r="AT39" s="1082"/>
      <c r="AU39" s="1082"/>
      <c r="AV39" s="1082"/>
      <c r="AW39" s="1082"/>
      <c r="AX39" s="1082"/>
      <c r="AY39" s="1083"/>
      <c r="AZ39" s="1083"/>
      <c r="BA39" s="1083"/>
      <c r="BB39" s="1082"/>
      <c r="BC39" s="1083"/>
      <c r="BD39" s="1082"/>
      <c r="BE39" s="1083"/>
      <c r="BF39" s="1083"/>
      <c r="BG39" s="1190"/>
      <c r="BH39" s="1190"/>
      <c r="BI39" s="1190"/>
      <c r="BJ39" s="1190"/>
      <c r="BK39" s="1190"/>
      <c r="BL39" s="1190"/>
      <c r="BM39" s="1190"/>
      <c r="BN39" s="1190"/>
      <c r="BO39" s="1190"/>
      <c r="BP39" s="1190"/>
      <c r="BQ39" s="1083"/>
      <c r="BR39" s="1083"/>
      <c r="BS39" s="1083"/>
      <c r="BT39" s="1083"/>
      <c r="BU39" s="1083"/>
      <c r="BV39" s="1083"/>
      <c r="BW39" s="1083"/>
      <c r="BX39" s="1083"/>
      <c r="BY39" s="1083"/>
      <c r="BZ39" s="1083"/>
      <c r="CA39" s="1083"/>
      <c r="CB39" s="1083"/>
      <c r="CC39" s="1083"/>
      <c r="CD39" s="1083"/>
      <c r="CE39" s="1191"/>
      <c r="CF39" s="1191"/>
      <c r="CG39" s="1191"/>
      <c r="CH39" s="1191"/>
      <c r="CI39" s="1191"/>
      <c r="CJ39" s="1191"/>
      <c r="CK39" s="1191"/>
      <c r="CL39" s="1191"/>
      <c r="CM39" s="1131"/>
      <c r="CN39" s="1131"/>
      <c r="CO39" s="1131"/>
      <c r="CP39" s="1131"/>
      <c r="CQ39" s="1131"/>
      <c r="CR39" s="1131"/>
      <c r="CS39" s="1131"/>
      <c r="CT39" s="103"/>
    </row>
    <row r="40">
      <c r="A40" s="1106" t="s">
        <v>2058</v>
      </c>
      <c r="B40" s="1107" t="s">
        <v>1092</v>
      </c>
      <c r="C40" s="1108" t="s">
        <v>832</v>
      </c>
      <c r="D40" s="1109" t="s">
        <v>1432</v>
      </c>
      <c r="E40" s="1110" t="s">
        <v>1432</v>
      </c>
      <c r="F40" s="1111" t="s">
        <v>832</v>
      </c>
      <c r="G40" s="1107" t="s">
        <v>832</v>
      </c>
      <c r="H40" s="1146"/>
      <c r="I40" s="1146"/>
      <c r="J40" s="1082"/>
      <c r="K40" s="1082"/>
      <c r="L40" s="1083"/>
      <c r="M40" s="1082"/>
      <c r="N40" s="1083"/>
      <c r="O40" s="1083"/>
      <c r="P40" s="1083"/>
      <c r="Q40" s="1083"/>
      <c r="R40" s="1083"/>
      <c r="S40" s="1083"/>
      <c r="T40" s="1083"/>
      <c r="U40" s="1083"/>
      <c r="V40" s="1083"/>
      <c r="W40" s="1083"/>
      <c r="X40" s="1082"/>
      <c r="Y40" s="1082"/>
      <c r="Z40" s="1083"/>
      <c r="AA40" s="1082"/>
      <c r="AB40" s="1083"/>
      <c r="AC40" s="1082"/>
      <c r="AD40" s="1082"/>
      <c r="AE40" s="1082"/>
      <c r="AF40" s="1083"/>
      <c r="AG40" s="1083"/>
      <c r="AH40" s="1083"/>
      <c r="AI40" s="1083"/>
      <c r="AJ40" s="1083"/>
      <c r="AK40" s="1115" t="s">
        <v>2096</v>
      </c>
      <c r="AL40" s="1083"/>
      <c r="AM40" s="1082"/>
      <c r="AN40" s="1083"/>
      <c r="AO40" s="1083"/>
      <c r="AP40" s="1082"/>
      <c r="AQ40" s="1082"/>
      <c r="AR40" s="1082"/>
      <c r="AS40" s="1083"/>
      <c r="AT40" s="1082"/>
      <c r="AU40" s="1082"/>
      <c r="AV40" s="1082"/>
      <c r="AW40" s="1082"/>
      <c r="AX40" s="1082"/>
      <c r="AY40" s="1083"/>
      <c r="AZ40" s="1083"/>
      <c r="BA40" s="1083"/>
      <c r="BB40" s="1082"/>
      <c r="BC40" s="1083"/>
      <c r="BD40" s="1082"/>
      <c r="BE40" s="1083"/>
      <c r="BF40" s="1083"/>
      <c r="BG40" s="1083"/>
      <c r="BH40" s="1083"/>
      <c r="BI40" s="1083"/>
      <c r="BJ40" s="1083"/>
      <c r="BK40" s="1083"/>
      <c r="BL40" s="1083"/>
      <c r="BM40" s="1083"/>
      <c r="BN40" s="1083"/>
      <c r="BO40" s="1083"/>
      <c r="BP40" s="1083"/>
      <c r="BQ40" s="1083"/>
      <c r="BR40" s="1083"/>
      <c r="BS40" s="1083"/>
      <c r="BT40" s="1083"/>
      <c r="BU40" s="1083"/>
      <c r="BV40" s="1083"/>
      <c r="BW40" s="1083"/>
      <c r="BX40" s="1083"/>
      <c r="BY40" s="1083"/>
      <c r="BZ40" s="1083"/>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17" t="s">
        <v>7811</v>
      </c>
      <c r="B41" s="1107" t="s">
        <v>442</v>
      </c>
      <c r="C41" s="1108" t="s">
        <v>1432</v>
      </c>
      <c r="D41" s="1109" t="s">
        <v>1432</v>
      </c>
      <c r="E41" s="1110" t="s">
        <v>1432</v>
      </c>
      <c r="F41" s="1111" t="s">
        <v>832</v>
      </c>
      <c r="G41" s="1107" t="s">
        <v>832</v>
      </c>
      <c r="H41" s="1146"/>
      <c r="I41" s="1146"/>
      <c r="J41" s="1082"/>
      <c r="K41" s="1082"/>
      <c r="L41" s="1083"/>
      <c r="M41" s="1082"/>
      <c r="N41" s="1083"/>
      <c r="O41" s="1083"/>
      <c r="P41" s="1083"/>
      <c r="Q41" s="1083"/>
      <c r="R41" s="1083"/>
      <c r="S41" s="1083"/>
      <c r="T41" s="1083"/>
      <c r="U41" s="1083"/>
      <c r="V41" s="1083"/>
      <c r="W41" s="1083"/>
      <c r="X41" s="1082"/>
      <c r="Y41" s="1082"/>
      <c r="Z41" s="1083"/>
      <c r="AA41" s="1082"/>
      <c r="AB41" s="1083"/>
      <c r="AC41" s="1082"/>
      <c r="AD41" s="1082"/>
      <c r="AE41" s="777"/>
      <c r="AF41" s="660" t="s">
        <v>7812</v>
      </c>
      <c r="AG41" s="1131"/>
      <c r="AH41" s="1083"/>
      <c r="AI41" s="1083"/>
      <c r="AJ41" s="1083"/>
      <c r="AK41" s="1083"/>
      <c r="AL41" s="1083"/>
      <c r="AM41" s="1082"/>
      <c r="AN41" s="1083"/>
      <c r="AO41" s="1083"/>
      <c r="AP41" s="1082"/>
      <c r="AQ41" s="1082"/>
      <c r="AR41" s="1082"/>
      <c r="AS41" s="1083"/>
      <c r="AT41" s="1082"/>
      <c r="AU41" s="1082"/>
      <c r="AV41" s="1082"/>
      <c r="AW41" s="1082"/>
      <c r="AX41" s="1082"/>
      <c r="AY41" s="1083"/>
      <c r="AZ41" s="1083"/>
      <c r="BA41" s="1083"/>
      <c r="BB41" s="1082"/>
      <c r="BC41" s="1083"/>
      <c r="BD41" s="1082"/>
      <c r="BE41" s="1083"/>
      <c r="BF41" s="1083"/>
      <c r="BG41" s="1166"/>
      <c r="BH41" s="1166"/>
      <c r="BI41" s="1166"/>
      <c r="BJ41" s="1166"/>
      <c r="BK41" s="1166"/>
      <c r="BL41" s="1166"/>
      <c r="BM41" s="1166"/>
      <c r="BN41" s="1166"/>
      <c r="BO41" s="1166"/>
      <c r="BP41" s="1166"/>
      <c r="BQ41" s="1083"/>
      <c r="BR41" s="1083"/>
      <c r="BS41" s="1083"/>
      <c r="BT41" s="1083"/>
      <c r="BU41" s="1083"/>
      <c r="BV41" s="1083"/>
      <c r="BW41" s="1083"/>
      <c r="BX41" s="1083"/>
      <c r="BY41" s="1083"/>
      <c r="BZ41" s="1083"/>
      <c r="CA41" s="1083"/>
      <c r="CB41" s="1083"/>
      <c r="CC41" s="1083"/>
      <c r="CD41" s="1083"/>
      <c r="CE41" s="1141"/>
      <c r="CF41" s="1141"/>
      <c r="CG41" s="1141"/>
      <c r="CH41" s="1141"/>
      <c r="CI41" s="1141"/>
      <c r="CJ41" s="1141"/>
      <c r="CK41" s="1141"/>
      <c r="CL41" s="1141"/>
      <c r="CM41" s="1141"/>
      <c r="CN41" s="1141"/>
      <c r="CO41" s="1141"/>
      <c r="CP41" s="1141"/>
      <c r="CQ41" s="1141"/>
      <c r="CR41" s="1141"/>
      <c r="CS41" s="1141"/>
      <c r="CT41" s="103"/>
    </row>
    <row r="42">
      <c r="A42" s="1192" t="s">
        <v>5537</v>
      </c>
      <c r="B42" s="1107" t="s">
        <v>441</v>
      </c>
      <c r="C42" s="1108" t="s">
        <v>1432</v>
      </c>
      <c r="D42" s="1109" t="s">
        <v>1432</v>
      </c>
      <c r="E42" s="1110" t="s">
        <v>1432</v>
      </c>
      <c r="F42" s="1111" t="s">
        <v>1432</v>
      </c>
      <c r="G42" s="1107" t="s">
        <v>739</v>
      </c>
      <c r="H42" s="1146"/>
      <c r="I42" s="1146"/>
      <c r="J42" s="1082"/>
      <c r="K42" s="1082"/>
      <c r="L42" s="1083"/>
      <c r="M42" s="1082"/>
      <c r="N42" s="1083"/>
      <c r="O42" s="1083"/>
      <c r="P42" s="1083"/>
      <c r="Q42" s="1083"/>
      <c r="R42" s="1083"/>
      <c r="S42" s="1083"/>
      <c r="T42" s="1083"/>
      <c r="U42" s="1083"/>
      <c r="V42" s="1083"/>
      <c r="W42" s="686" t="s">
        <v>4160</v>
      </c>
      <c r="X42" s="686"/>
      <c r="Y42" s="686" t="s">
        <v>5274</v>
      </c>
      <c r="Z42" s="1083"/>
      <c r="AA42" s="1082"/>
      <c r="AB42" s="1083"/>
      <c r="AC42" s="1082"/>
      <c r="AD42" s="1082"/>
      <c r="AE42" s="1082"/>
      <c r="AF42" s="1083"/>
      <c r="AG42" s="1083"/>
      <c r="AH42" s="1083"/>
      <c r="AI42" s="1083"/>
      <c r="AJ42" s="1083"/>
      <c r="AK42" s="1083"/>
      <c r="AL42" s="1083"/>
      <c r="AM42" s="1082"/>
      <c r="AN42" s="1083"/>
      <c r="AO42" s="1083"/>
      <c r="AP42" s="1082"/>
      <c r="AQ42" s="1082"/>
      <c r="AR42" s="1082"/>
      <c r="AS42" s="1083"/>
      <c r="AT42" s="1082"/>
      <c r="AU42" s="1082"/>
      <c r="AV42" s="1082"/>
      <c r="AW42" s="1082"/>
      <c r="AX42" s="1082"/>
      <c r="AY42" s="1083"/>
      <c r="AZ42" s="1083"/>
      <c r="BA42" s="1083"/>
      <c r="BB42" s="1082"/>
      <c r="BC42" s="1083"/>
      <c r="BD42" s="1082"/>
      <c r="BE42" s="1083"/>
      <c r="BF42" s="1083"/>
      <c r="BG42" s="1083"/>
      <c r="BH42" s="1083"/>
      <c r="BI42" s="1083"/>
      <c r="BJ42" s="1083"/>
      <c r="BK42" s="1083"/>
      <c r="BL42" s="1083"/>
      <c r="BM42" s="1083"/>
      <c r="BN42" s="1083"/>
      <c r="BO42" s="1083"/>
      <c r="BP42" s="1083"/>
      <c r="BQ42" s="1083"/>
      <c r="BR42" s="1083"/>
      <c r="BS42" s="1083"/>
      <c r="BT42" s="1083"/>
      <c r="BU42" s="1083"/>
      <c r="BV42" s="1083"/>
      <c r="BW42" s="1083"/>
      <c r="BX42" s="1083"/>
      <c r="BY42" s="1083"/>
      <c r="BZ42" s="1083"/>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ht="15.75" customHeight="1">
      <c r="A43" s="1117" t="s">
        <v>7813</v>
      </c>
      <c r="B43" s="1107" t="s">
        <v>641</v>
      </c>
      <c r="C43" s="1108" t="s">
        <v>832</v>
      </c>
      <c r="D43" s="1109" t="s">
        <v>1432</v>
      </c>
      <c r="E43" s="1110" t="s">
        <v>1432</v>
      </c>
      <c r="F43" s="1111" t="s">
        <v>832</v>
      </c>
      <c r="G43" s="1107" t="s">
        <v>832</v>
      </c>
      <c r="H43" s="1146"/>
      <c r="I43" s="1146"/>
      <c r="J43" s="1082"/>
      <c r="K43" s="1082"/>
      <c r="L43" s="1083"/>
      <c r="M43" s="1082"/>
      <c r="N43" s="1083"/>
      <c r="O43" s="1083"/>
      <c r="P43" s="1083"/>
      <c r="Q43" s="1083"/>
      <c r="R43" s="1083"/>
      <c r="S43" s="1083"/>
      <c r="T43" s="1083"/>
      <c r="U43" s="1083"/>
      <c r="V43" s="1083"/>
      <c r="W43" s="1083"/>
      <c r="X43" s="1082"/>
      <c r="Y43" s="1082"/>
      <c r="Z43" s="1083"/>
      <c r="AA43" s="1082"/>
      <c r="AB43" s="1083"/>
      <c r="AC43" s="1082"/>
      <c r="AD43" s="1082"/>
      <c r="AE43" s="1082"/>
      <c r="AF43" s="1083"/>
      <c r="AG43" s="1083"/>
      <c r="AH43" s="1083"/>
      <c r="AI43" s="1083"/>
      <c r="AJ43" s="1083"/>
      <c r="AK43" s="1083"/>
      <c r="AL43" s="1083"/>
      <c r="AM43" s="1082"/>
      <c r="AN43" s="1083"/>
      <c r="AO43" s="1083"/>
      <c r="AP43" s="1082"/>
      <c r="AQ43" s="1082"/>
      <c r="AR43" s="1082"/>
      <c r="AS43" s="1083"/>
      <c r="AT43" s="1082"/>
      <c r="AU43" s="1082"/>
      <c r="AV43" s="1082"/>
      <c r="AW43" s="1082"/>
      <c r="AX43" s="1082"/>
      <c r="AY43" s="1083"/>
      <c r="AZ43" s="1083"/>
      <c r="BA43" s="1083"/>
      <c r="BB43" s="1082"/>
      <c r="BC43" s="1083"/>
      <c r="BD43" s="1082"/>
      <c r="BE43" s="1083"/>
      <c r="BF43" s="1083"/>
      <c r="BG43" s="1166"/>
      <c r="BH43" s="1166"/>
      <c r="BI43" s="1166"/>
      <c r="BJ43" s="1166"/>
      <c r="BK43" s="1166"/>
      <c r="BL43" s="1166"/>
      <c r="BM43" s="1166"/>
      <c r="BN43" s="1166"/>
      <c r="BO43" s="1166"/>
      <c r="BP43" s="1166"/>
      <c r="BQ43" s="1083"/>
      <c r="BR43" s="1083"/>
      <c r="BS43" s="1083"/>
      <c r="BT43" s="1083"/>
      <c r="BU43" s="1083"/>
      <c r="BV43" s="1083"/>
      <c r="BW43" s="1083"/>
      <c r="BX43" s="1083"/>
      <c r="BY43" s="1083"/>
      <c r="BZ43" s="1083"/>
      <c r="CA43" s="1083"/>
      <c r="CB43" s="1083"/>
      <c r="CC43" s="1083"/>
      <c r="CD43" s="1083"/>
      <c r="CE43" s="1141"/>
      <c r="CF43" s="1141"/>
      <c r="CG43" s="1141"/>
      <c r="CH43" s="1141"/>
      <c r="CI43" s="1141"/>
      <c r="CJ43" s="1141"/>
      <c r="CK43" s="1141"/>
      <c r="CL43" s="1141"/>
      <c r="CM43" s="1141"/>
      <c r="CN43" s="1141"/>
      <c r="CO43" s="1141"/>
      <c r="CP43" s="1141"/>
      <c r="CQ43" s="1141"/>
      <c r="CR43" s="1141"/>
      <c r="CS43" s="1141"/>
      <c r="CT43" s="1193" t="s">
        <v>3747</v>
      </c>
    </row>
    <row r="44">
      <c r="A44" s="1164" t="s">
        <v>3800</v>
      </c>
      <c r="B44" s="1107" t="s">
        <v>641</v>
      </c>
      <c r="C44" s="1108" t="s">
        <v>1432</v>
      </c>
      <c r="D44" s="1109" t="s">
        <v>1432</v>
      </c>
      <c r="E44" s="1110" t="s">
        <v>1432</v>
      </c>
      <c r="F44" s="1111" t="s">
        <v>1432</v>
      </c>
      <c r="G44" s="1107" t="s">
        <v>739</v>
      </c>
      <c r="H44" s="1146"/>
      <c r="I44" s="1146"/>
      <c r="J44" s="1082"/>
      <c r="K44" s="1082"/>
      <c r="L44" s="1083"/>
      <c r="M44" s="1082"/>
      <c r="N44" s="1083"/>
      <c r="O44" s="1083"/>
      <c r="P44" s="1083"/>
      <c r="Q44" s="1083"/>
      <c r="R44" s="686" t="s">
        <v>7814</v>
      </c>
      <c r="S44" s="1083"/>
      <c r="T44" s="1083"/>
      <c r="U44" s="1083"/>
      <c r="V44" s="1083"/>
      <c r="W44" s="1083"/>
      <c r="X44" s="1082"/>
      <c r="Y44" s="1082"/>
      <c r="Z44" s="1083"/>
      <c r="AA44" s="1082"/>
      <c r="AB44" s="1083"/>
      <c r="AC44" s="1082"/>
      <c r="AD44" s="1082"/>
      <c r="AE44" s="1082"/>
      <c r="AF44" s="1083"/>
      <c r="AG44" s="1083"/>
      <c r="AH44" s="1083"/>
      <c r="AI44" s="1083"/>
      <c r="AJ44" s="1083"/>
      <c r="AK44" s="1083"/>
      <c r="AL44" s="1083"/>
      <c r="AM44" s="1082"/>
      <c r="AN44" s="1083"/>
      <c r="AO44" s="1083"/>
      <c r="AP44" s="1082"/>
      <c r="AQ44" s="1082"/>
      <c r="AR44" s="1082"/>
      <c r="AS44" s="1083"/>
      <c r="AT44" s="686" t="s">
        <v>7815</v>
      </c>
      <c r="AU44" s="1082"/>
      <c r="AV44" s="1082"/>
      <c r="AW44" s="1082"/>
      <c r="AX44" s="1082"/>
      <c r="AY44" s="1083"/>
      <c r="AZ44" s="1083"/>
      <c r="BA44" s="1083"/>
      <c r="BB44" s="1082"/>
      <c r="BC44" s="1083"/>
      <c r="BD44" s="1082"/>
      <c r="BE44" s="1083"/>
      <c r="BF44" s="1083"/>
      <c r="BG44" s="1166"/>
      <c r="BH44" s="1166"/>
      <c r="BI44" s="1166"/>
      <c r="BJ44" s="1166"/>
      <c r="BK44" s="1166"/>
      <c r="BL44" s="1166"/>
      <c r="BM44" s="1166"/>
      <c r="BN44" s="1166"/>
      <c r="BO44" s="1166"/>
      <c r="BP44" s="1166"/>
      <c r="BQ44" s="1083"/>
      <c r="BR44" s="1083"/>
      <c r="BS44" s="1083"/>
      <c r="BT44" s="1083"/>
      <c r="BU44" s="1083"/>
      <c r="BV44" s="1083"/>
      <c r="BW44" s="1083"/>
      <c r="BX44" s="1083"/>
      <c r="BY44" s="1083"/>
      <c r="BZ44" s="1083"/>
      <c r="CA44" s="1083"/>
      <c r="CB44" s="1083"/>
      <c r="CC44" s="1083"/>
      <c r="CD44" s="1083"/>
      <c r="CE44" s="1141"/>
      <c r="CF44" s="1141"/>
      <c r="CG44" s="1141"/>
      <c r="CH44" s="1141"/>
      <c r="CI44" s="1141"/>
      <c r="CJ44" s="1141"/>
      <c r="CK44" s="1141"/>
      <c r="CL44" s="1141"/>
      <c r="CM44" s="1141"/>
      <c r="CN44" s="1141"/>
      <c r="CO44" s="1141"/>
      <c r="CP44" s="1141"/>
      <c r="CQ44" s="1141"/>
      <c r="CR44" s="1141"/>
      <c r="CS44" s="1141"/>
      <c r="CT44" s="1083"/>
    </row>
    <row r="45">
      <c r="A45" s="1176" t="s">
        <v>3454</v>
      </c>
      <c r="B45" s="1107" t="s">
        <v>338</v>
      </c>
      <c r="C45" s="1108" t="s">
        <v>1432</v>
      </c>
      <c r="D45" s="1109" t="s">
        <v>1432</v>
      </c>
      <c r="E45" s="1110" t="s">
        <v>1432</v>
      </c>
      <c r="F45" s="1111" t="s">
        <v>832</v>
      </c>
      <c r="G45" s="1107" t="s">
        <v>832</v>
      </c>
      <c r="H45" s="1146"/>
      <c r="I45" s="1146"/>
      <c r="J45" s="1082"/>
      <c r="K45" s="1082"/>
      <c r="L45" s="1083"/>
      <c r="M45" s="1082"/>
      <c r="N45" s="1083"/>
      <c r="O45" s="1083"/>
      <c r="P45" s="1083"/>
      <c r="Q45" s="1083"/>
      <c r="R45" s="1083"/>
      <c r="S45" s="1083"/>
      <c r="T45" s="1083"/>
      <c r="U45" s="1132"/>
      <c r="V45" s="1132"/>
      <c r="W45" s="1083"/>
      <c r="X45" s="1082"/>
      <c r="Y45" s="1082"/>
      <c r="Z45" s="1083"/>
      <c r="AA45" s="1082"/>
      <c r="AB45" s="1083"/>
      <c r="AC45" s="1082"/>
      <c r="AD45" s="660" t="s">
        <v>1414</v>
      </c>
      <c r="AE45" s="1082"/>
      <c r="AF45" s="1083"/>
      <c r="AG45" s="1083"/>
      <c r="AH45" s="1083"/>
      <c r="AI45" s="1083"/>
      <c r="AJ45" s="1083"/>
      <c r="AK45" s="1083"/>
      <c r="AL45" s="1083"/>
      <c r="AM45" s="1082"/>
      <c r="AN45" s="1083"/>
      <c r="AO45" s="1083"/>
      <c r="AP45" s="1082"/>
      <c r="AQ45" s="1082"/>
      <c r="AR45" s="1082"/>
      <c r="AS45" s="1083"/>
      <c r="AT45" s="1082"/>
      <c r="AU45" s="1082"/>
      <c r="AV45" s="1082"/>
      <c r="AW45" s="1082"/>
      <c r="AX45" s="1082"/>
      <c r="AY45" s="1083"/>
      <c r="AZ45" s="1083"/>
      <c r="BA45" s="1083"/>
      <c r="BB45" s="686"/>
      <c r="BC45" s="1083"/>
      <c r="BD45" s="1082"/>
      <c r="BE45" s="1083"/>
      <c r="BF45" s="1083"/>
      <c r="BG45" s="1166"/>
      <c r="BH45" s="1166"/>
      <c r="BI45" s="1166"/>
      <c r="BJ45" s="1166"/>
      <c r="BK45" s="1166"/>
      <c r="BL45" s="1166"/>
      <c r="BM45" s="1166"/>
      <c r="BN45" s="1166"/>
      <c r="BO45" s="1166"/>
      <c r="BP45" s="1166"/>
      <c r="BQ45" s="1083"/>
      <c r="BR45" s="1083"/>
      <c r="BS45" s="1083"/>
      <c r="BT45" s="1083"/>
      <c r="BU45" s="1083"/>
      <c r="BV45" s="1083"/>
      <c r="BW45" s="1083"/>
      <c r="BX45" s="1083"/>
      <c r="BY45" s="1083"/>
      <c r="BZ45" s="1083"/>
      <c r="CA45" s="1083"/>
      <c r="CB45" s="1083"/>
      <c r="CC45" s="1083"/>
      <c r="CD45" s="1083"/>
      <c r="CE45" s="1171"/>
      <c r="CF45" s="1171"/>
      <c r="CG45" s="1171"/>
      <c r="CH45" s="1171"/>
      <c r="CI45" s="1171"/>
      <c r="CJ45" s="1171"/>
      <c r="CK45" s="1171"/>
      <c r="CL45" s="1171"/>
      <c r="CM45" s="1083"/>
      <c r="CN45" s="1083"/>
      <c r="CO45" s="1083"/>
      <c r="CP45" s="1083"/>
      <c r="CQ45" s="1083"/>
      <c r="CR45" s="1083"/>
      <c r="CS45" s="1083"/>
      <c r="CT45" s="103"/>
    </row>
    <row r="46">
      <c r="A46" s="1194" t="s">
        <v>5942</v>
      </c>
      <c r="B46" s="1107" t="s">
        <v>338</v>
      </c>
      <c r="C46" s="1108" t="s">
        <v>1432</v>
      </c>
      <c r="D46" s="1109" t="s">
        <v>1432</v>
      </c>
      <c r="E46" s="1110" t="s">
        <v>832</v>
      </c>
      <c r="F46" s="1111" t="s">
        <v>1158</v>
      </c>
      <c r="G46" s="1107" t="s">
        <v>338</v>
      </c>
      <c r="H46" s="1146"/>
      <c r="I46" s="1146"/>
      <c r="J46" s="1082"/>
      <c r="K46" s="1082"/>
      <c r="L46" s="1083"/>
      <c r="M46" s="1082"/>
      <c r="N46" s="1083"/>
      <c r="O46" s="1083"/>
      <c r="P46" s="1083"/>
      <c r="Q46" s="1083"/>
      <c r="R46" s="1083"/>
      <c r="S46" s="1083"/>
      <c r="T46" s="1083"/>
      <c r="U46" s="660" t="s">
        <v>7816</v>
      </c>
      <c r="V46" s="1083"/>
      <c r="W46" s="686" t="s">
        <v>7817</v>
      </c>
      <c r="X46" s="686" t="s">
        <v>7817</v>
      </c>
      <c r="Y46" s="1082"/>
      <c r="Z46" s="1083"/>
      <c r="AA46" s="1082"/>
      <c r="AB46" s="1083"/>
      <c r="AC46" s="1082"/>
      <c r="AD46" s="1082"/>
      <c r="AE46" s="1082"/>
      <c r="AF46" s="1083"/>
      <c r="AG46" s="1083"/>
      <c r="AH46" s="1083"/>
      <c r="AI46" s="1083"/>
      <c r="AJ46" s="1083"/>
      <c r="AK46" s="1083"/>
      <c r="AL46" s="1083"/>
      <c r="AM46" s="1082"/>
      <c r="AN46" s="1083"/>
      <c r="AO46" s="1083"/>
      <c r="AP46" s="686" t="s">
        <v>7818</v>
      </c>
      <c r="AQ46" s="1112" t="s">
        <v>7819</v>
      </c>
      <c r="AR46" s="660" t="s">
        <v>7820</v>
      </c>
      <c r="AS46" s="1083"/>
      <c r="AT46" s="1082"/>
      <c r="AU46" s="1082"/>
      <c r="AV46" s="1082"/>
      <c r="AW46" s="1082"/>
      <c r="AX46" s="1082"/>
      <c r="AY46" s="1083"/>
      <c r="AZ46" s="1083"/>
      <c r="BA46" s="1083"/>
      <c r="BB46" s="1082"/>
      <c r="BC46" s="1083"/>
      <c r="BD46" s="1082"/>
      <c r="BE46" s="1083"/>
      <c r="BF46" s="1083"/>
      <c r="BG46" s="1083"/>
      <c r="BH46" s="1083"/>
      <c r="BI46" s="1083"/>
      <c r="BJ46" s="1083"/>
      <c r="BK46" s="1083"/>
      <c r="BL46" s="1083"/>
      <c r="BM46" s="1083"/>
      <c r="BN46" s="1083"/>
      <c r="BO46" s="1083"/>
      <c r="BP46" s="1083"/>
      <c r="BQ46" s="1083"/>
      <c r="BR46" s="1083"/>
      <c r="BS46" s="1083"/>
      <c r="BT46" s="1083"/>
      <c r="BU46" s="1083"/>
      <c r="BV46" s="1083"/>
      <c r="BW46" s="1083"/>
      <c r="BX46" s="1083"/>
      <c r="BY46" s="1083"/>
      <c r="BZ46" s="1083"/>
      <c r="CA46" s="1083"/>
      <c r="CB46" s="1083"/>
      <c r="CC46" s="1083"/>
      <c r="CD46" s="1083"/>
      <c r="CE46" s="1083"/>
      <c r="CF46" s="1083"/>
      <c r="CG46" s="1083"/>
      <c r="CH46" s="1083"/>
      <c r="CI46" s="1083"/>
      <c r="CJ46" s="1083"/>
      <c r="CK46" s="1083"/>
      <c r="CL46" s="1083"/>
      <c r="CM46" s="1083"/>
      <c r="CN46" s="1083"/>
      <c r="CO46" s="1083"/>
      <c r="CP46" s="1083"/>
      <c r="CQ46" s="1083"/>
      <c r="CR46" s="1083"/>
      <c r="CS46" s="1083"/>
      <c r="CT46" s="1083"/>
    </row>
    <row r="47">
      <c r="A47" s="1195" t="s">
        <v>2958</v>
      </c>
      <c r="B47" s="1107" t="s">
        <v>443</v>
      </c>
      <c r="C47" s="1108" t="s">
        <v>1432</v>
      </c>
      <c r="D47" s="1109" t="s">
        <v>1432</v>
      </c>
      <c r="E47" s="1110" t="s">
        <v>1432</v>
      </c>
      <c r="F47" s="1111" t="s">
        <v>1432</v>
      </c>
      <c r="G47" s="1107" t="s">
        <v>739</v>
      </c>
      <c r="H47" s="1146"/>
      <c r="I47" s="1146"/>
      <c r="J47" s="1082"/>
      <c r="K47" s="1082"/>
      <c r="L47" s="1083"/>
      <c r="M47" s="1082"/>
      <c r="N47" s="1083"/>
      <c r="O47" s="1083"/>
      <c r="P47" s="1083"/>
      <c r="Q47" s="1083"/>
      <c r="R47" s="1083"/>
      <c r="S47" s="1083"/>
      <c r="T47" s="1083"/>
      <c r="U47" s="1083"/>
      <c r="V47" s="1083"/>
      <c r="W47" s="1083"/>
      <c r="X47" s="1082"/>
      <c r="Y47" s="1082"/>
      <c r="Z47" s="1083"/>
      <c r="AA47" s="1082"/>
      <c r="AB47" s="1083"/>
      <c r="AC47" s="1082"/>
      <c r="AD47" s="1082"/>
      <c r="AE47" s="1082"/>
      <c r="AF47" s="1083"/>
      <c r="AG47" s="1083"/>
      <c r="AH47" s="1083"/>
      <c r="AI47" s="1083"/>
      <c r="AJ47" s="1083"/>
      <c r="AK47" s="1083"/>
      <c r="AL47" s="1083"/>
      <c r="AM47" s="1082"/>
      <c r="AN47" s="1083"/>
      <c r="AO47" s="1083"/>
      <c r="AP47" s="1082"/>
      <c r="AQ47" s="1082"/>
      <c r="AR47" s="1082"/>
      <c r="AS47" s="1083"/>
      <c r="AT47" s="1082"/>
      <c r="AU47" s="1082"/>
      <c r="AV47" s="1082"/>
      <c r="AW47" s="1082"/>
      <c r="AX47" s="1082"/>
      <c r="AY47" s="1083"/>
      <c r="AZ47" s="1083"/>
      <c r="BA47" s="1083"/>
      <c r="BB47" s="1082"/>
      <c r="BC47" s="1116" t="s">
        <v>7397</v>
      </c>
      <c r="BD47" s="1116" t="s">
        <v>7763</v>
      </c>
      <c r="BE47" s="1116"/>
      <c r="BF47" s="1116"/>
      <c r="BG47" s="1083"/>
      <c r="BH47" s="1083"/>
      <c r="BI47" s="1083"/>
      <c r="BJ47" s="1083"/>
      <c r="BK47" s="1083"/>
      <c r="BL47" s="1083"/>
      <c r="BM47" s="1083"/>
      <c r="BN47" s="1083"/>
      <c r="BO47" s="1083"/>
      <c r="BP47" s="1083"/>
      <c r="BQ47" s="1083"/>
      <c r="BR47" s="1083"/>
      <c r="BS47" s="1083"/>
      <c r="BT47" s="1083"/>
      <c r="BU47" s="1083"/>
      <c r="BV47" s="1083"/>
      <c r="BW47" s="1083"/>
      <c r="BX47" s="1083"/>
      <c r="BY47" s="1083"/>
      <c r="BZ47" s="1083"/>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96" t="s">
        <v>7821</v>
      </c>
      <c r="B48" s="1107" t="s">
        <v>640</v>
      </c>
      <c r="C48" s="1108" t="s">
        <v>1432</v>
      </c>
      <c r="D48" s="1109" t="s">
        <v>1432</v>
      </c>
      <c r="E48" s="1110" t="s">
        <v>1432</v>
      </c>
      <c r="F48" s="1111" t="s">
        <v>1432</v>
      </c>
      <c r="G48" s="1107" t="s">
        <v>832</v>
      </c>
      <c r="H48" s="1188"/>
      <c r="I48" s="1188"/>
      <c r="J48" s="1082"/>
      <c r="K48" s="1082"/>
      <c r="L48" s="1083"/>
      <c r="M48" s="1082"/>
      <c r="N48" s="1083"/>
      <c r="O48" s="1083"/>
      <c r="P48" s="1083"/>
      <c r="Q48" s="1083"/>
      <c r="R48" s="1083"/>
      <c r="S48" s="1083"/>
      <c r="T48" s="1083"/>
      <c r="U48" s="686" t="s">
        <v>3405</v>
      </c>
      <c r="V48" s="1083"/>
      <c r="W48" s="1083"/>
      <c r="X48" s="1082"/>
      <c r="Y48" s="1082"/>
      <c r="Z48" s="1083"/>
      <c r="AA48" s="1082"/>
      <c r="AB48" s="1083"/>
      <c r="AC48" s="1082"/>
      <c r="AD48" s="1082"/>
      <c r="AE48" s="1082"/>
      <c r="AF48" s="1083"/>
      <c r="AG48" s="1083"/>
      <c r="AH48" s="1083"/>
      <c r="AI48" s="1083"/>
      <c r="AJ48" s="1083"/>
      <c r="AK48" s="1083"/>
      <c r="AL48" s="1083"/>
      <c r="AM48" s="1082"/>
      <c r="AN48" s="1083"/>
      <c r="AO48" s="1083"/>
      <c r="AP48" s="1082"/>
      <c r="AQ48" s="1082"/>
      <c r="AR48" s="1082"/>
      <c r="AS48" s="1083"/>
      <c r="AT48" s="1082"/>
      <c r="AU48" s="1082"/>
      <c r="AV48" s="1082"/>
      <c r="AW48" s="1082"/>
      <c r="AX48" s="1082"/>
      <c r="AY48" s="1083"/>
      <c r="AZ48" s="1083"/>
      <c r="BA48" s="1083"/>
      <c r="BB48" s="1082"/>
      <c r="BC48" s="1083"/>
      <c r="BD48" s="1082"/>
      <c r="BE48" s="1083"/>
      <c r="BF48" s="1083"/>
      <c r="BG48" s="1166"/>
      <c r="BH48" s="1166"/>
      <c r="BI48" s="1166"/>
      <c r="BJ48" s="1166"/>
      <c r="BK48" s="1166"/>
      <c r="BL48" s="1166"/>
      <c r="BM48" s="1166"/>
      <c r="BN48" s="1166"/>
      <c r="BO48" s="1166"/>
      <c r="BP48" s="1166"/>
      <c r="BQ48" s="1083"/>
      <c r="BR48" s="1083"/>
      <c r="BS48" s="1083"/>
      <c r="BT48" s="1083"/>
      <c r="BU48" s="1083"/>
      <c r="BV48" s="1083"/>
      <c r="BW48" s="1083"/>
      <c r="BX48" s="1083"/>
      <c r="BY48" s="1083"/>
      <c r="BZ48" s="1083"/>
      <c r="CA48" s="1083"/>
      <c r="CB48" s="1083"/>
      <c r="CC48" s="1083"/>
      <c r="CD48" s="1083"/>
      <c r="CE48" s="1141"/>
      <c r="CF48" s="1141"/>
      <c r="CG48" s="1141"/>
      <c r="CH48" s="1141"/>
      <c r="CI48" s="1141"/>
      <c r="CJ48" s="1141"/>
      <c r="CK48" s="1141"/>
      <c r="CL48" s="1141"/>
      <c r="CM48" s="1083"/>
      <c r="CN48" s="1083"/>
      <c r="CO48" s="1083"/>
      <c r="CP48" s="1083"/>
      <c r="CQ48" s="1083"/>
      <c r="CR48" s="1083"/>
      <c r="CS48" s="1083"/>
      <c r="CT48" s="1083"/>
    </row>
    <row r="49">
      <c r="A49" s="1197" t="s">
        <v>3564</v>
      </c>
      <c r="B49" s="1107" t="s">
        <v>739</v>
      </c>
      <c r="C49" s="1108" t="s">
        <v>1432</v>
      </c>
      <c r="D49" s="1109" t="s">
        <v>1432</v>
      </c>
      <c r="E49" s="1110" t="s">
        <v>1432</v>
      </c>
      <c r="F49" s="1111" t="s">
        <v>1432</v>
      </c>
      <c r="G49" s="1107" t="s">
        <v>832</v>
      </c>
      <c r="H49" s="1146"/>
      <c r="I49" s="1146"/>
      <c r="J49" s="1082"/>
      <c r="K49" s="1082"/>
      <c r="L49" s="1083"/>
      <c r="M49" s="1082"/>
      <c r="N49" s="1083"/>
      <c r="O49" s="1083"/>
      <c r="P49" s="1083"/>
      <c r="Q49" s="1083"/>
      <c r="R49" s="686"/>
      <c r="S49" s="1083"/>
      <c r="T49" s="1083"/>
      <c r="U49" s="1083"/>
      <c r="V49" s="1083"/>
      <c r="W49" s="1083"/>
      <c r="X49" s="1082"/>
      <c r="Y49" s="1082"/>
      <c r="Z49" s="1083"/>
      <c r="AA49" s="1082"/>
      <c r="AB49" s="1083"/>
      <c r="AC49" s="1082"/>
      <c r="AD49" s="1082"/>
      <c r="AE49" s="1082"/>
      <c r="AF49" s="1083"/>
      <c r="AG49" s="1083"/>
      <c r="AH49" s="1083"/>
      <c r="AI49" s="1083"/>
      <c r="AJ49" s="1083"/>
      <c r="AK49" s="1083"/>
      <c r="AL49" s="1083"/>
      <c r="AM49" s="1082"/>
      <c r="AN49" s="1083"/>
      <c r="AO49" s="1083"/>
      <c r="AP49" s="1082"/>
      <c r="AQ49" s="1082"/>
      <c r="AR49" s="1082"/>
      <c r="AS49" s="1083"/>
      <c r="AT49" s="1082"/>
      <c r="AU49" s="1082"/>
      <c r="AV49" s="1082"/>
      <c r="AW49" s="1082"/>
      <c r="AX49" s="1082"/>
      <c r="AY49" s="1083"/>
      <c r="AZ49" s="1083"/>
      <c r="BA49" s="1083"/>
      <c r="BB49" s="1082"/>
      <c r="BC49" s="1116"/>
      <c r="BD49" s="1082"/>
      <c r="BE49" s="1083"/>
      <c r="BF49" s="1083"/>
      <c r="BG49" s="1083"/>
      <c r="BH49" s="1083"/>
      <c r="BI49" s="1083"/>
      <c r="BJ49" s="1083"/>
      <c r="BK49" s="1083"/>
      <c r="BL49" s="1083"/>
      <c r="BM49" s="1083"/>
      <c r="BN49" s="1083"/>
      <c r="BO49" s="1083"/>
      <c r="BP49" s="1083"/>
      <c r="BQ49" s="1083"/>
      <c r="BR49" s="1083"/>
      <c r="BS49" s="1083"/>
      <c r="BT49" s="1083"/>
      <c r="BU49" s="1083"/>
      <c r="BV49" s="1116"/>
      <c r="BW49" s="686" t="s">
        <v>2556</v>
      </c>
      <c r="BX49" s="1083"/>
      <c r="BY49" s="1083"/>
      <c r="BZ49" s="1083"/>
      <c r="CA49" s="1083"/>
      <c r="CB49" s="1083"/>
      <c r="CC49" s="1083"/>
      <c r="CD49" s="1083"/>
      <c r="CE49" s="1083"/>
      <c r="CF49" s="1083"/>
      <c r="CG49" s="1083"/>
      <c r="CH49" s="1083"/>
      <c r="CI49" s="1083"/>
      <c r="CJ49" s="1083"/>
      <c r="CK49" s="1083"/>
      <c r="CL49" s="1083"/>
      <c r="CM49" s="1083"/>
      <c r="CN49" s="1083"/>
      <c r="CO49" s="1083"/>
      <c r="CP49" s="1083"/>
      <c r="CQ49" s="1083"/>
      <c r="CR49" s="1083"/>
      <c r="CS49" s="1083"/>
      <c r="CT49" s="103"/>
    </row>
    <row r="50">
      <c r="A50" s="1117" t="s">
        <v>7822</v>
      </c>
      <c r="B50" s="1107" t="s">
        <v>739</v>
      </c>
      <c r="C50" s="1108" t="s">
        <v>1432</v>
      </c>
      <c r="D50" s="1109" t="s">
        <v>1432</v>
      </c>
      <c r="E50" s="1110" t="s">
        <v>1432</v>
      </c>
      <c r="F50" s="1111" t="s">
        <v>1432</v>
      </c>
      <c r="G50" s="1107" t="s">
        <v>832</v>
      </c>
      <c r="H50" s="1146"/>
      <c r="I50" s="1146"/>
      <c r="J50" s="1082"/>
      <c r="K50" s="1082"/>
      <c r="L50" s="1083"/>
      <c r="M50" s="1082"/>
      <c r="N50" s="1083"/>
      <c r="O50" s="1083"/>
      <c r="P50" s="1083"/>
      <c r="Q50" s="1083"/>
      <c r="R50" s="1083"/>
      <c r="S50" s="1083"/>
      <c r="T50" s="1083"/>
      <c r="U50" s="1083"/>
      <c r="V50" s="1116" t="s">
        <v>7545</v>
      </c>
      <c r="W50" s="1083"/>
      <c r="X50" s="1082"/>
      <c r="Y50" s="1082"/>
      <c r="Z50" s="1083"/>
      <c r="AA50" s="1082"/>
      <c r="AB50" s="1083"/>
      <c r="AC50" s="1082"/>
      <c r="AD50" s="1082"/>
      <c r="AE50" s="1082"/>
      <c r="AF50" s="1083"/>
      <c r="AG50" s="1083"/>
      <c r="AH50" s="1083"/>
      <c r="AI50" s="1083"/>
      <c r="AJ50" s="1083"/>
      <c r="AK50" s="1083"/>
      <c r="AL50" s="1083"/>
      <c r="AM50" s="1082"/>
      <c r="AN50" s="1083"/>
      <c r="AO50" s="1083"/>
      <c r="AP50" s="1082"/>
      <c r="AQ50" s="1082"/>
      <c r="AR50" s="1082"/>
      <c r="AS50" s="1083"/>
      <c r="AT50" s="1082"/>
      <c r="AU50" s="1082"/>
      <c r="AV50" s="1082"/>
      <c r="AW50" s="1082"/>
      <c r="AX50" s="1082"/>
      <c r="AY50" s="1083"/>
      <c r="AZ50" s="1083"/>
      <c r="BA50" s="1083"/>
      <c r="BB50" s="1082"/>
      <c r="BC50" s="1083"/>
      <c r="BD50" s="1082"/>
      <c r="BE50" s="1083"/>
      <c r="BF50" s="1083"/>
      <c r="BG50" s="1166"/>
      <c r="BH50" s="1166"/>
      <c r="BI50" s="1166"/>
      <c r="BJ50" s="1166"/>
      <c r="BK50" s="1166"/>
      <c r="BL50" s="1166"/>
      <c r="BM50" s="1166"/>
      <c r="BN50" s="1166"/>
      <c r="BO50" s="1166"/>
      <c r="BP50" s="1166"/>
      <c r="BQ50" s="1083"/>
      <c r="BR50" s="1083"/>
      <c r="BS50" s="1083"/>
      <c r="BT50" s="1083"/>
      <c r="BU50" s="1083"/>
      <c r="BV50" s="1083"/>
      <c r="BW50" s="1083"/>
      <c r="BX50" s="1083"/>
      <c r="BY50" s="686"/>
      <c r="BZ50" s="1083"/>
      <c r="CA50" s="1083"/>
      <c r="CB50" s="1083"/>
      <c r="CC50" s="1083"/>
      <c r="CD50" s="1083"/>
      <c r="CE50" s="1141"/>
      <c r="CF50" s="1141"/>
      <c r="CG50" s="1141"/>
      <c r="CH50" s="1141"/>
      <c r="CI50" s="1141"/>
      <c r="CJ50" s="1141"/>
      <c r="CK50" s="1141"/>
      <c r="CL50" s="1141"/>
      <c r="CM50" s="1141"/>
      <c r="CN50" s="1141"/>
      <c r="CO50" s="1141"/>
      <c r="CP50" s="1141"/>
      <c r="CQ50" s="1141"/>
      <c r="CR50" s="1141"/>
      <c r="CS50" s="1141"/>
      <c r="CT50" s="103"/>
    </row>
    <row r="51">
      <c r="A51" s="1106" t="s">
        <v>7823</v>
      </c>
      <c r="B51" s="1107" t="s">
        <v>640</v>
      </c>
      <c r="C51" s="1108" t="s">
        <v>832</v>
      </c>
      <c r="D51" s="1109" t="s">
        <v>1432</v>
      </c>
      <c r="E51" s="1110" t="s">
        <v>1432</v>
      </c>
      <c r="F51" s="1111" t="s">
        <v>832</v>
      </c>
      <c r="G51" s="1107" t="s">
        <v>832</v>
      </c>
      <c r="H51" s="1188"/>
      <c r="I51" s="1188"/>
      <c r="J51" s="1082"/>
      <c r="K51" s="1082"/>
      <c r="L51" s="1083"/>
      <c r="M51" s="1082"/>
      <c r="N51" s="1083"/>
      <c r="O51" s="1083"/>
      <c r="P51" s="1083"/>
      <c r="Q51" s="1083"/>
      <c r="R51" s="1083"/>
      <c r="S51" s="1083"/>
      <c r="T51" s="1083"/>
      <c r="U51" s="1083"/>
      <c r="V51" s="1083"/>
      <c r="W51" s="1083"/>
      <c r="X51" s="1082"/>
      <c r="Y51" s="1082"/>
      <c r="Z51" s="1083"/>
      <c r="AA51" s="1082"/>
      <c r="AB51" s="1083"/>
      <c r="AC51" s="1082"/>
      <c r="AD51" s="1082"/>
      <c r="AE51" s="1115" t="s">
        <v>2709</v>
      </c>
      <c r="AF51" s="1083"/>
      <c r="AG51" s="1083"/>
      <c r="AH51" s="1083"/>
      <c r="AI51" s="1083"/>
      <c r="AJ51" s="1083"/>
      <c r="AK51" s="1083"/>
      <c r="AL51" s="1083"/>
      <c r="AM51" s="1082"/>
      <c r="AN51" s="1083"/>
      <c r="AO51" s="1083"/>
      <c r="AP51" s="1082"/>
      <c r="AQ51" s="1082"/>
      <c r="AR51" s="1082"/>
      <c r="AS51" s="1083"/>
      <c r="AT51" s="1082"/>
      <c r="AU51" s="1082"/>
      <c r="AV51" s="1082"/>
      <c r="AW51" s="1082"/>
      <c r="AX51" s="1082"/>
      <c r="AY51" s="1083"/>
      <c r="AZ51" s="1083"/>
      <c r="BA51" s="1083"/>
      <c r="BB51" s="1082"/>
      <c r="BC51" s="1083"/>
      <c r="BD51" s="1082"/>
      <c r="BE51" s="1083"/>
      <c r="BF51" s="1083"/>
      <c r="BG51" s="1083"/>
      <c r="BH51" s="1083"/>
      <c r="BI51" s="1083"/>
      <c r="BJ51" s="1083"/>
      <c r="BK51" s="1083"/>
      <c r="BL51" s="1083"/>
      <c r="BM51" s="1083"/>
      <c r="BN51" s="1083"/>
      <c r="BO51" s="1083"/>
      <c r="BP51" s="1083"/>
      <c r="BQ51" s="1083"/>
      <c r="BR51" s="1083"/>
      <c r="BS51" s="1083"/>
      <c r="BT51" s="1083"/>
      <c r="BU51" s="1083"/>
      <c r="BV51" s="1083"/>
      <c r="BW51" s="1083"/>
      <c r="BX51" s="1083"/>
      <c r="BY51" s="1083"/>
      <c r="BZ51" s="1083"/>
      <c r="CA51" s="1083"/>
      <c r="CB51" s="1083"/>
      <c r="CC51" s="1083"/>
      <c r="CD51" s="1083"/>
      <c r="CE51" s="1083"/>
      <c r="CF51" s="1083"/>
      <c r="CG51" s="1083"/>
      <c r="CH51" s="1083"/>
      <c r="CI51" s="1083"/>
      <c r="CJ51" s="1083"/>
      <c r="CK51" s="1083"/>
      <c r="CL51" s="1083"/>
      <c r="CM51" s="1083"/>
      <c r="CN51" s="1083"/>
      <c r="CO51" s="1083"/>
      <c r="CP51" s="1083"/>
      <c r="CQ51" s="1083"/>
      <c r="CR51" s="1083"/>
      <c r="CS51" s="1083"/>
      <c r="CT51" s="1083"/>
    </row>
    <row r="52">
      <c r="A52" s="1106" t="s">
        <v>7824</v>
      </c>
      <c r="B52" s="1107" t="s">
        <v>832</v>
      </c>
      <c r="C52" s="1108" t="s">
        <v>1432</v>
      </c>
      <c r="D52" s="1109" t="s">
        <v>1432</v>
      </c>
      <c r="E52" s="1110" t="s">
        <v>1432</v>
      </c>
      <c r="F52" s="1111" t="s">
        <v>1432</v>
      </c>
      <c r="G52" s="1107" t="s">
        <v>832</v>
      </c>
      <c r="H52" s="1188"/>
      <c r="I52" s="1198"/>
      <c r="J52" s="1082"/>
      <c r="K52" s="1082"/>
      <c r="L52" s="1083"/>
      <c r="M52" s="1082"/>
      <c r="N52" s="1083"/>
      <c r="O52" s="1083"/>
      <c r="P52" s="1083"/>
      <c r="Q52" s="1083"/>
      <c r="R52" s="1083"/>
      <c r="S52" s="1083"/>
      <c r="T52" s="1083"/>
      <c r="U52" s="1083"/>
      <c r="V52" s="1083"/>
      <c r="W52" s="1083"/>
      <c r="X52" s="1082"/>
      <c r="Y52" s="1082"/>
      <c r="Z52" s="1083"/>
      <c r="AA52" s="686" t="s">
        <v>7825</v>
      </c>
      <c r="AB52" s="1083"/>
      <c r="AC52" s="1082"/>
      <c r="AD52" s="1082"/>
      <c r="AE52" s="1082"/>
      <c r="AF52" s="1083"/>
      <c r="AG52" s="1083"/>
      <c r="AH52" s="1083"/>
      <c r="AI52" s="1083"/>
      <c r="AJ52" s="1083"/>
      <c r="AK52" s="1083"/>
      <c r="AL52" s="1083"/>
      <c r="AM52" s="1082"/>
      <c r="AN52" s="1083"/>
      <c r="AO52" s="1083"/>
      <c r="AP52" s="1082"/>
      <c r="AQ52" s="1082"/>
      <c r="AR52" s="1082"/>
      <c r="AS52" s="1083"/>
      <c r="AT52" s="1082"/>
      <c r="AU52" s="1082"/>
      <c r="AV52" s="1082"/>
      <c r="AW52" s="1082"/>
      <c r="AX52" s="1082"/>
      <c r="AY52" s="1083"/>
      <c r="AZ52" s="1083"/>
      <c r="BA52" s="1083"/>
      <c r="BB52" s="1082"/>
      <c r="BC52" s="1083"/>
      <c r="BD52" s="1082"/>
      <c r="BE52" s="1083"/>
      <c r="BF52" s="1083"/>
      <c r="BG52" s="1083"/>
      <c r="BH52" s="1083"/>
      <c r="BI52" s="1083"/>
      <c r="BJ52" s="1083"/>
      <c r="BK52" s="1083"/>
      <c r="BL52" s="1083"/>
      <c r="BM52" s="1083"/>
      <c r="BN52" s="1083"/>
      <c r="BO52" s="1083"/>
      <c r="BP52" s="1083"/>
      <c r="BQ52" s="1083"/>
      <c r="BR52" s="1083"/>
      <c r="BS52" s="1083"/>
      <c r="BT52" s="1083"/>
      <c r="BU52" s="1083"/>
      <c r="BV52" s="1083"/>
      <c r="BW52" s="1083"/>
      <c r="BX52" s="1083"/>
      <c r="BY52" s="1083"/>
      <c r="BZ52" s="1083"/>
      <c r="CA52" s="1083"/>
      <c r="CB52" s="1083"/>
      <c r="CC52" s="1083"/>
      <c r="CD52" s="1083"/>
      <c r="CE52" s="1083"/>
      <c r="CF52" s="1083"/>
      <c r="CG52" s="1083"/>
      <c r="CH52" s="1083"/>
      <c r="CI52" s="1083"/>
      <c r="CJ52" s="1083"/>
      <c r="CK52" s="1083"/>
      <c r="CL52" s="1083"/>
      <c r="CM52" s="1083"/>
      <c r="CN52" s="1083"/>
      <c r="CO52" s="1083"/>
      <c r="CP52" s="1083"/>
      <c r="CQ52" s="1083"/>
      <c r="CR52" s="1083"/>
      <c r="CS52" s="1083"/>
      <c r="CT52" s="1083"/>
    </row>
    <row r="53">
      <c r="A53" s="1117"/>
      <c r="B53" s="1107" t="s">
        <v>1432</v>
      </c>
      <c r="C53" s="1108" t="s">
        <v>1432</v>
      </c>
      <c r="D53" s="1109" t="s">
        <v>1432</v>
      </c>
      <c r="E53" s="1110" t="s">
        <v>1432</v>
      </c>
      <c r="F53" s="1111" t="s">
        <v>1432</v>
      </c>
      <c r="G53" s="1107" t="s">
        <v>1432</v>
      </c>
      <c r="H53" s="1188"/>
      <c r="I53" s="1198"/>
      <c r="J53" s="1082"/>
      <c r="K53" s="1082"/>
      <c r="L53" s="1083"/>
      <c r="M53" s="1082"/>
      <c r="N53" s="1083"/>
      <c r="O53" s="1083"/>
      <c r="P53" s="1083"/>
      <c r="Q53" s="1083"/>
      <c r="R53" s="1083"/>
      <c r="S53" s="1083"/>
      <c r="T53" s="1083"/>
      <c r="U53" s="1083"/>
      <c r="V53" s="1083"/>
      <c r="W53" s="1083"/>
      <c r="X53" s="1082"/>
      <c r="Y53" s="1082"/>
      <c r="Z53" s="1083"/>
      <c r="AA53" s="1082"/>
      <c r="AB53" s="1083"/>
      <c r="AC53" s="1082"/>
      <c r="AD53" s="1082"/>
      <c r="AE53" s="1082"/>
      <c r="AF53" s="1083"/>
      <c r="AG53" s="1083"/>
      <c r="AH53" s="1083"/>
      <c r="AI53" s="1083"/>
      <c r="AJ53" s="1083"/>
      <c r="AK53" s="1083"/>
      <c r="AL53" s="1083"/>
      <c r="AM53" s="1082"/>
      <c r="AN53" s="1083"/>
      <c r="AO53" s="1083"/>
      <c r="AP53" s="1082"/>
      <c r="AQ53" s="1082"/>
      <c r="AR53" s="1082"/>
      <c r="AS53" s="1083"/>
      <c r="AT53" s="1082"/>
      <c r="AU53" s="1082"/>
      <c r="AV53" s="1082"/>
      <c r="AW53" s="1082"/>
      <c r="AX53" s="1082"/>
      <c r="AY53" s="1083"/>
      <c r="AZ53" s="1083"/>
      <c r="BA53" s="1083"/>
      <c r="BB53" s="1082"/>
      <c r="BC53" s="1083"/>
      <c r="BD53" s="1082"/>
      <c r="BE53" s="1083"/>
      <c r="BF53" s="1083"/>
      <c r="BG53" s="1166"/>
      <c r="BH53" s="1166"/>
      <c r="BI53" s="1166"/>
      <c r="BJ53" s="1166"/>
      <c r="BK53" s="1166"/>
      <c r="BL53" s="1166"/>
      <c r="BM53" s="1166"/>
      <c r="BN53" s="1166"/>
      <c r="BO53" s="1166"/>
      <c r="BP53" s="1166"/>
      <c r="BQ53" s="1083"/>
      <c r="BR53" s="1083"/>
      <c r="BS53" s="1083"/>
      <c r="BT53" s="1083"/>
      <c r="BU53" s="1083"/>
      <c r="BV53" s="1083"/>
      <c r="BW53" s="1083"/>
      <c r="BX53" s="1083"/>
      <c r="BY53" s="1083"/>
      <c r="BZ53" s="1083"/>
      <c r="CA53" s="1083"/>
      <c r="CB53" s="1083"/>
      <c r="CC53" s="1083"/>
      <c r="CD53" s="1083"/>
      <c r="CE53" s="1083"/>
      <c r="CF53" s="1083"/>
      <c r="CG53" s="1083"/>
      <c r="CH53" s="1083"/>
      <c r="CI53" s="1083"/>
      <c r="CJ53" s="1083"/>
      <c r="CK53" s="1083"/>
      <c r="CL53" s="1083"/>
      <c r="CM53" s="1083"/>
      <c r="CN53" s="1083"/>
      <c r="CO53" s="1083"/>
      <c r="CP53" s="1083"/>
      <c r="CQ53" s="1083"/>
      <c r="CR53" s="1083"/>
      <c r="CS53" s="1083"/>
      <c r="CT53" s="1083"/>
    </row>
    <row r="54">
      <c r="A54" s="1117"/>
      <c r="B54" s="1107" t="s">
        <v>1432</v>
      </c>
      <c r="C54" s="1108" t="s">
        <v>1432</v>
      </c>
      <c r="D54" s="1109" t="s">
        <v>1432</v>
      </c>
      <c r="E54" s="1110" t="s">
        <v>1432</v>
      </c>
      <c r="F54" s="1111" t="s">
        <v>1432</v>
      </c>
      <c r="G54" s="1107" t="s">
        <v>1432</v>
      </c>
      <c r="H54" s="1146"/>
      <c r="I54" s="1110"/>
      <c r="J54" s="1082"/>
      <c r="K54" s="1082"/>
      <c r="L54" s="1083"/>
      <c r="M54" s="1082"/>
      <c r="N54" s="1083"/>
      <c r="O54" s="1083"/>
      <c r="P54" s="1083"/>
      <c r="Q54" s="1083"/>
      <c r="R54" s="1083"/>
      <c r="S54" s="1083"/>
      <c r="T54" s="1083"/>
      <c r="U54" s="1083"/>
      <c r="V54" s="1083"/>
      <c r="W54" s="1083"/>
      <c r="X54" s="1082"/>
      <c r="Y54" s="1082"/>
      <c r="Z54" s="1083"/>
      <c r="AA54" s="1082"/>
      <c r="AB54" s="1083"/>
      <c r="AC54" s="1082"/>
      <c r="AD54" s="1082"/>
      <c r="AE54" s="1082"/>
      <c r="AF54" s="1083"/>
      <c r="AG54" s="1083"/>
      <c r="AH54" s="1083"/>
      <c r="AI54" s="1083"/>
      <c r="AJ54" s="1083"/>
      <c r="AK54" s="1083"/>
      <c r="AL54" s="1083"/>
      <c r="AM54" s="1083"/>
      <c r="AN54" s="1083"/>
      <c r="AO54" s="1083"/>
      <c r="AP54" s="1082"/>
      <c r="AQ54" s="1082"/>
      <c r="AR54" s="1082"/>
      <c r="AS54" s="1083"/>
      <c r="AT54" s="1082"/>
      <c r="AU54" s="1082"/>
      <c r="AV54" s="1082"/>
      <c r="AW54" s="1082"/>
      <c r="AX54" s="1082"/>
      <c r="AY54" s="1083"/>
      <c r="AZ54" s="1083"/>
      <c r="BA54" s="1083"/>
      <c r="BB54" s="1082"/>
      <c r="BC54" s="1083"/>
      <c r="BD54" s="1082"/>
      <c r="BE54" s="1083"/>
      <c r="BF54" s="1083"/>
      <c r="BG54" s="1083"/>
      <c r="BH54" s="1083"/>
      <c r="BI54" s="1083"/>
      <c r="BJ54" s="1083"/>
      <c r="BK54" s="1083"/>
      <c r="BL54" s="1083"/>
      <c r="BM54" s="1083"/>
      <c r="BN54" s="1083"/>
      <c r="BO54" s="1083"/>
      <c r="BP54" s="1083"/>
      <c r="BQ54" s="1083"/>
      <c r="BR54" s="1083"/>
      <c r="BS54" s="1083"/>
      <c r="BT54" s="1083"/>
      <c r="BU54" s="1083"/>
      <c r="BV54" s="1083"/>
      <c r="BW54" s="1083"/>
      <c r="BX54" s="1083"/>
      <c r="BY54" s="1083"/>
      <c r="BZ54" s="1083"/>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17"/>
      <c r="B55" s="1107" t="s">
        <v>1432</v>
      </c>
      <c r="C55" s="1108" t="s">
        <v>1432</v>
      </c>
      <c r="D55" s="1109" t="s">
        <v>1432</v>
      </c>
      <c r="E55" s="1110" t="s">
        <v>1432</v>
      </c>
      <c r="F55" s="1111" t="s">
        <v>1432</v>
      </c>
      <c r="G55" s="1107" t="s">
        <v>1432</v>
      </c>
      <c r="H55" s="1146"/>
      <c r="I55" s="1110"/>
      <c r="J55" s="1082"/>
      <c r="K55" s="1082"/>
      <c r="L55" s="1083"/>
      <c r="M55" s="1082"/>
      <c r="N55" s="1083"/>
      <c r="O55" s="1083"/>
      <c r="P55" s="1083"/>
      <c r="Q55" s="1083"/>
      <c r="R55" s="1083"/>
      <c r="S55" s="1083"/>
      <c r="T55" s="1083"/>
      <c r="U55" s="1083"/>
      <c r="V55" s="1083"/>
      <c r="W55" s="1083"/>
      <c r="X55" s="1082"/>
      <c r="Y55" s="1082"/>
      <c r="Z55" s="1083"/>
      <c r="AA55" s="1082"/>
      <c r="AB55" s="1083"/>
      <c r="AC55" s="1082"/>
      <c r="AD55" s="1082"/>
      <c r="AE55" s="1082"/>
      <c r="AF55" s="1083"/>
      <c r="AG55" s="1083"/>
      <c r="AH55" s="1083"/>
      <c r="AI55" s="1083"/>
      <c r="AJ55" s="1083"/>
      <c r="AK55" s="1083"/>
      <c r="AL55" s="1083"/>
      <c r="AM55" s="1083"/>
      <c r="AN55" s="1083"/>
      <c r="AO55" s="1083"/>
      <c r="AP55" s="1082"/>
      <c r="AQ55" s="1082"/>
      <c r="AR55" s="1082"/>
      <c r="AS55" s="1083"/>
      <c r="AT55" s="1082"/>
      <c r="AU55" s="1082"/>
      <c r="AV55" s="1082"/>
      <c r="AW55" s="1082"/>
      <c r="AX55" s="1082"/>
      <c r="AY55" s="1083"/>
      <c r="AZ55" s="1083"/>
      <c r="BA55" s="1083"/>
      <c r="BB55" s="1082"/>
      <c r="BC55" s="1083"/>
      <c r="BD55" s="1082"/>
      <c r="BE55" s="1083"/>
      <c r="BF55" s="1083"/>
      <c r="BG55" s="1166"/>
      <c r="BH55" s="1166"/>
      <c r="BI55" s="1166"/>
      <c r="BJ55" s="1166"/>
      <c r="BK55" s="1166"/>
      <c r="BL55" s="1166"/>
      <c r="BM55" s="1166"/>
      <c r="BN55" s="1166"/>
      <c r="BO55" s="1166"/>
      <c r="BP55" s="1166"/>
      <c r="BQ55" s="1083"/>
      <c r="BR55" s="1083"/>
      <c r="BS55" s="1083"/>
      <c r="BT55" s="1083"/>
      <c r="BU55" s="1083"/>
      <c r="BV55" s="1083"/>
      <c r="BW55" s="1083"/>
      <c r="BX55" s="1083"/>
      <c r="BY55" s="1083"/>
      <c r="BZ55" s="1083"/>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17"/>
      <c r="B56" s="1107" t="s">
        <v>1432</v>
      </c>
      <c r="C56" s="1108" t="s">
        <v>1432</v>
      </c>
      <c r="D56" s="1109" t="s">
        <v>1432</v>
      </c>
      <c r="E56" s="1110" t="s">
        <v>1432</v>
      </c>
      <c r="F56" s="1111" t="s">
        <v>1432</v>
      </c>
      <c r="G56" s="1107" t="s">
        <v>1432</v>
      </c>
      <c r="H56" s="1146"/>
      <c r="I56" s="1110"/>
      <c r="J56" s="1082"/>
      <c r="K56" s="1082"/>
      <c r="L56" s="1083"/>
      <c r="M56" s="1082"/>
      <c r="N56" s="1083"/>
      <c r="O56" s="1083"/>
      <c r="P56" s="1083"/>
      <c r="Q56" s="1083"/>
      <c r="R56" s="1083"/>
      <c r="S56" s="1083"/>
      <c r="T56" s="1083"/>
      <c r="U56" s="1083"/>
      <c r="V56" s="1083"/>
      <c r="W56" s="1083"/>
      <c r="X56" s="1082"/>
      <c r="Y56" s="1082"/>
      <c r="Z56" s="1083"/>
      <c r="AA56" s="1082"/>
      <c r="AB56" s="1083"/>
      <c r="AC56" s="1082"/>
      <c r="AD56" s="1082"/>
      <c r="AE56" s="1082"/>
      <c r="AF56" s="1083"/>
      <c r="AG56" s="1083"/>
      <c r="AH56" s="1083"/>
      <c r="AI56" s="1083"/>
      <c r="AJ56" s="1083"/>
      <c r="AK56" s="1083"/>
      <c r="AL56" s="1083"/>
      <c r="AM56" s="1083"/>
      <c r="AN56" s="1083"/>
      <c r="AO56" s="1083"/>
      <c r="AP56" s="1082"/>
      <c r="AQ56" s="1082"/>
      <c r="AR56" s="1082"/>
      <c r="AS56" s="1083"/>
      <c r="AT56" s="1082"/>
      <c r="AU56" s="1082"/>
      <c r="AV56" s="1082"/>
      <c r="AW56" s="1082"/>
      <c r="AX56" s="1082"/>
      <c r="AY56" s="1083"/>
      <c r="AZ56" s="1083"/>
      <c r="BA56" s="1083"/>
      <c r="BB56" s="1082"/>
      <c r="BC56" s="1083"/>
      <c r="BD56" s="1082"/>
      <c r="BE56" s="1083"/>
      <c r="BF56" s="1083"/>
      <c r="BG56" s="1083"/>
      <c r="BH56" s="1083"/>
      <c r="BI56" s="1083"/>
      <c r="BJ56" s="1083"/>
      <c r="BK56" s="1083"/>
      <c r="BL56" s="1083"/>
      <c r="BM56" s="1083"/>
      <c r="BN56" s="1083"/>
      <c r="BO56" s="1083"/>
      <c r="BP56" s="1083"/>
      <c r="BQ56" s="1083"/>
      <c r="BR56" s="1083"/>
      <c r="BS56" s="1083"/>
      <c r="BT56" s="1083"/>
      <c r="BU56" s="1083"/>
      <c r="BV56" s="1083"/>
      <c r="BW56" s="1083"/>
      <c r="BX56" s="1083"/>
      <c r="BY56" s="1083"/>
      <c r="BZ56" s="1083"/>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17"/>
      <c r="B57" s="1107" t="s">
        <v>1432</v>
      </c>
      <c r="C57" s="1108" t="s">
        <v>1432</v>
      </c>
      <c r="D57" s="1109" t="s">
        <v>1432</v>
      </c>
      <c r="E57" s="1110" t="s">
        <v>1432</v>
      </c>
      <c r="F57" s="1111" t="s">
        <v>1432</v>
      </c>
      <c r="G57" s="1107" t="s">
        <v>1432</v>
      </c>
      <c r="H57" s="1146"/>
      <c r="I57" s="1110"/>
      <c r="J57" s="1082"/>
      <c r="K57" s="1082"/>
      <c r="L57" s="1083"/>
      <c r="M57" s="1082"/>
      <c r="N57" s="1083"/>
      <c r="O57" s="1083"/>
      <c r="P57" s="1083"/>
      <c r="Q57" s="1083"/>
      <c r="R57" s="1083"/>
      <c r="S57" s="1083"/>
      <c r="T57" s="1083"/>
      <c r="U57" s="1083"/>
      <c r="V57" s="1083"/>
      <c r="W57" s="1083"/>
      <c r="X57" s="1082"/>
      <c r="Y57" s="1082"/>
      <c r="Z57" s="1083"/>
      <c r="AA57" s="1082"/>
      <c r="AB57" s="1083"/>
      <c r="AC57" s="1082"/>
      <c r="AD57" s="1082"/>
      <c r="AE57" s="1082"/>
      <c r="AF57" s="1083"/>
      <c r="AG57" s="1083"/>
      <c r="AH57" s="1083"/>
      <c r="AI57" s="1083"/>
      <c r="AJ57" s="1083"/>
      <c r="AK57" s="1083"/>
      <c r="AL57" s="1083"/>
      <c r="AM57" s="1083"/>
      <c r="AN57" s="1083"/>
      <c r="AO57" s="1083"/>
      <c r="AP57" s="1082"/>
      <c r="AQ57" s="1082"/>
      <c r="AR57" s="1082"/>
      <c r="AS57" s="1083"/>
      <c r="AT57" s="1082"/>
      <c r="AU57" s="1082"/>
      <c r="AV57" s="1082"/>
      <c r="AW57" s="1082"/>
      <c r="AX57" s="1082"/>
      <c r="AY57" s="1083"/>
      <c r="AZ57" s="1083"/>
      <c r="BA57" s="1083"/>
      <c r="BB57" s="1082"/>
      <c r="BC57" s="1083"/>
      <c r="BD57" s="1082"/>
      <c r="BE57" s="1083"/>
      <c r="BF57" s="1083"/>
      <c r="BG57" s="1083"/>
      <c r="BH57" s="1083"/>
      <c r="BI57" s="1083"/>
      <c r="BJ57" s="1083"/>
      <c r="BK57" s="1083"/>
      <c r="BL57" s="1083"/>
      <c r="BM57" s="1083"/>
      <c r="BN57" s="1083"/>
      <c r="BO57" s="1083"/>
      <c r="BP57" s="1083"/>
      <c r="BQ57" s="1083"/>
      <c r="BR57" s="1083"/>
      <c r="BS57" s="1083"/>
      <c r="BT57" s="1083"/>
      <c r="BU57" s="1083"/>
      <c r="BV57" s="1083"/>
      <c r="BW57" s="1083"/>
      <c r="BX57" s="1083"/>
      <c r="BY57" s="1083"/>
      <c r="BZ57" s="1083"/>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17"/>
      <c r="B58" s="1107" t="s">
        <v>1432</v>
      </c>
      <c r="C58" s="1108" t="s">
        <v>1432</v>
      </c>
      <c r="D58" s="1109" t="s">
        <v>1432</v>
      </c>
      <c r="E58" s="1110" t="s">
        <v>1432</v>
      </c>
      <c r="F58" s="1111" t="s">
        <v>1432</v>
      </c>
      <c r="G58" s="1107" t="s">
        <v>1432</v>
      </c>
      <c r="H58" s="1109"/>
      <c r="I58" s="1110"/>
      <c r="J58" s="1082"/>
      <c r="K58" s="1082"/>
      <c r="L58" s="1083"/>
      <c r="M58" s="1082"/>
      <c r="N58" s="1083"/>
      <c r="O58" s="1083"/>
      <c r="P58" s="1083"/>
      <c r="Q58" s="1083"/>
      <c r="R58" s="1083"/>
      <c r="S58" s="1083"/>
      <c r="T58" s="1083"/>
      <c r="U58" s="1083"/>
      <c r="V58" s="1083"/>
      <c r="W58" s="1083"/>
      <c r="X58" s="1082"/>
      <c r="Y58" s="1082"/>
      <c r="Z58" s="1083"/>
      <c r="AA58" s="1082"/>
      <c r="AB58" s="1083"/>
      <c r="AC58" s="1082"/>
      <c r="AD58" s="1082"/>
      <c r="AE58" s="1082"/>
      <c r="AF58" s="1083"/>
      <c r="AG58" s="1083"/>
      <c r="AH58" s="1083"/>
      <c r="AI58" s="1083"/>
      <c r="AJ58" s="1083"/>
      <c r="AK58" s="1083"/>
      <c r="AL58" s="1083"/>
      <c r="AM58" s="1083"/>
      <c r="AN58" s="1083"/>
      <c r="AO58" s="1083"/>
      <c r="AP58" s="1082"/>
      <c r="AQ58" s="1082"/>
      <c r="AR58" s="1082"/>
      <c r="AS58" s="1083"/>
      <c r="AT58" s="1082"/>
      <c r="AU58" s="1082"/>
      <c r="AV58" s="1082"/>
      <c r="AW58" s="1082"/>
      <c r="AX58" s="1082"/>
      <c r="AY58" s="1083"/>
      <c r="AZ58" s="1083"/>
      <c r="BA58" s="1083"/>
      <c r="BB58" s="1082"/>
      <c r="BC58" s="1083"/>
      <c r="BD58" s="1082"/>
      <c r="BE58" s="1083"/>
      <c r="BF58" s="1083"/>
      <c r="BG58" s="1083"/>
      <c r="BH58" s="1083"/>
      <c r="BI58" s="1083"/>
      <c r="BJ58" s="1083"/>
      <c r="BK58" s="1083"/>
      <c r="BL58" s="1083"/>
      <c r="BM58" s="1083"/>
      <c r="BN58" s="1083"/>
      <c r="BO58" s="1083"/>
      <c r="BP58" s="1083"/>
      <c r="BQ58" s="1083"/>
      <c r="BR58" s="1083"/>
      <c r="BS58" s="1083"/>
      <c r="BT58" s="1083"/>
      <c r="BU58" s="1083"/>
      <c r="BV58" s="1083"/>
      <c r="BW58" s="1083"/>
      <c r="BX58" s="1083"/>
      <c r="BY58" s="1083"/>
      <c r="BZ58" s="1083"/>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17"/>
      <c r="B59" s="1107" t="s">
        <v>1432</v>
      </c>
      <c r="C59" s="1108" t="s">
        <v>1432</v>
      </c>
      <c r="D59" s="1109" t="s">
        <v>1432</v>
      </c>
      <c r="E59" s="1110" t="s">
        <v>1432</v>
      </c>
      <c r="F59" s="1111" t="s">
        <v>1432</v>
      </c>
      <c r="G59" s="1107" t="s">
        <v>1432</v>
      </c>
      <c r="H59" s="1109"/>
      <c r="I59" s="1110"/>
      <c r="J59" s="1082"/>
      <c r="K59" s="1082"/>
      <c r="L59" s="1083"/>
      <c r="M59" s="1082"/>
      <c r="N59" s="1083"/>
      <c r="O59" s="1083"/>
      <c r="P59" s="1083"/>
      <c r="Q59" s="1083"/>
      <c r="R59" s="1083"/>
      <c r="S59" s="1083"/>
      <c r="T59" s="1083"/>
      <c r="U59" s="1083"/>
      <c r="V59" s="1083"/>
      <c r="W59" s="1083"/>
      <c r="X59" s="1082"/>
      <c r="Y59" s="1082"/>
      <c r="Z59" s="1083"/>
      <c r="AA59" s="1082"/>
      <c r="AB59" s="1083"/>
      <c r="AC59" s="1082"/>
      <c r="AD59" s="1082"/>
      <c r="AE59" s="1082"/>
      <c r="AF59" s="1083"/>
      <c r="AG59" s="1083"/>
      <c r="AH59" s="1083"/>
      <c r="AI59" s="1083"/>
      <c r="AJ59" s="1083"/>
      <c r="AK59" s="1083"/>
      <c r="AL59" s="1083"/>
      <c r="AM59" s="1083"/>
      <c r="AN59" s="1083"/>
      <c r="AO59" s="1083"/>
      <c r="AP59" s="1082"/>
      <c r="AQ59" s="1082"/>
      <c r="AR59" s="1082"/>
      <c r="AS59" s="1083"/>
      <c r="AT59" s="1082"/>
      <c r="AU59" s="1082"/>
      <c r="AV59" s="1082"/>
      <c r="AW59" s="1082"/>
      <c r="AX59" s="1082"/>
      <c r="AY59" s="1083"/>
      <c r="AZ59" s="1083"/>
      <c r="BA59" s="1083"/>
      <c r="BB59" s="1082"/>
      <c r="BC59" s="1083"/>
      <c r="BD59" s="1082"/>
      <c r="BE59" s="1083"/>
      <c r="BF59" s="1083"/>
      <c r="BG59" s="1083"/>
      <c r="BH59" s="1083"/>
      <c r="BI59" s="1083"/>
      <c r="BJ59" s="1083"/>
      <c r="BK59" s="1083"/>
      <c r="BL59" s="1083"/>
      <c r="BM59" s="1083"/>
      <c r="BN59" s="1083"/>
      <c r="BO59" s="1083"/>
      <c r="BP59" s="1083"/>
      <c r="BQ59" s="1083"/>
      <c r="BR59" s="1083"/>
      <c r="BS59" s="1083"/>
      <c r="BT59" s="1083"/>
      <c r="BU59" s="1083"/>
      <c r="BV59" s="1083"/>
      <c r="BW59" s="1083"/>
      <c r="BX59" s="1083"/>
      <c r="BY59" s="1083"/>
      <c r="BZ59" s="1083"/>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17"/>
      <c r="B60" s="1107" t="s">
        <v>1432</v>
      </c>
      <c r="C60" s="1108" t="s">
        <v>1432</v>
      </c>
      <c r="D60" s="1109" t="s">
        <v>1432</v>
      </c>
      <c r="E60" s="1110" t="s">
        <v>1432</v>
      </c>
      <c r="F60" s="1111" t="s">
        <v>1432</v>
      </c>
      <c r="G60" s="1107" t="s">
        <v>1432</v>
      </c>
      <c r="H60" s="1109"/>
      <c r="I60" s="1110"/>
      <c r="J60" s="1082"/>
      <c r="K60" s="1082"/>
      <c r="L60" s="1083"/>
      <c r="M60" s="1082"/>
      <c r="N60" s="1083"/>
      <c r="O60" s="1083"/>
      <c r="P60" s="1083"/>
      <c r="Q60" s="1083"/>
      <c r="R60" s="1083"/>
      <c r="S60" s="1083"/>
      <c r="T60" s="1083"/>
      <c r="U60" s="1083"/>
      <c r="V60" s="1083"/>
      <c r="W60" s="1083"/>
      <c r="X60" s="1082"/>
      <c r="Y60" s="1082"/>
      <c r="Z60" s="1083"/>
      <c r="AA60" s="1082"/>
      <c r="AB60" s="1083"/>
      <c r="AC60" s="1082"/>
      <c r="AD60" s="1082"/>
      <c r="AE60" s="1082"/>
      <c r="AF60" s="1083"/>
      <c r="AG60" s="1083"/>
      <c r="AH60" s="1083"/>
      <c r="AI60" s="1083"/>
      <c r="AJ60" s="1083"/>
      <c r="AK60" s="1083"/>
      <c r="AL60" s="1083"/>
      <c r="AM60" s="1083"/>
      <c r="AN60" s="1083"/>
      <c r="AO60" s="1083"/>
      <c r="AP60" s="1082"/>
      <c r="AQ60" s="1082"/>
      <c r="AR60" s="1082"/>
      <c r="AS60" s="1083"/>
      <c r="AT60" s="1082"/>
      <c r="AU60" s="1082"/>
      <c r="AV60" s="1082"/>
      <c r="AW60" s="1082"/>
      <c r="AX60" s="1082"/>
      <c r="AY60" s="1083"/>
      <c r="AZ60" s="1083"/>
      <c r="BA60" s="1083"/>
      <c r="BB60" s="1082"/>
      <c r="BC60" s="1083"/>
      <c r="BD60" s="1082"/>
      <c r="BE60" s="1083"/>
      <c r="BF60" s="1083"/>
      <c r="BG60" s="1083"/>
      <c r="BH60" s="1083"/>
      <c r="BI60" s="1083"/>
      <c r="BJ60" s="1083"/>
      <c r="BK60" s="1083"/>
      <c r="BL60" s="1083"/>
      <c r="BM60" s="1083"/>
      <c r="BN60" s="1083"/>
      <c r="BO60" s="1083"/>
      <c r="BP60" s="1083"/>
      <c r="BQ60" s="1083"/>
      <c r="BR60" s="1083"/>
      <c r="BS60" s="1083"/>
      <c r="BT60" s="1083"/>
      <c r="BU60" s="1083"/>
      <c r="BV60" s="1083"/>
      <c r="BW60" s="1083"/>
      <c r="BX60" s="1083"/>
      <c r="BY60" s="1083"/>
      <c r="BZ60" s="1083"/>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17"/>
      <c r="B61" s="1107" t="s">
        <v>1432</v>
      </c>
      <c r="C61" s="1108" t="s">
        <v>1432</v>
      </c>
      <c r="D61" s="1109" t="s">
        <v>1432</v>
      </c>
      <c r="E61" s="1110" t="s">
        <v>1432</v>
      </c>
      <c r="F61" s="1111" t="s">
        <v>1432</v>
      </c>
      <c r="G61" s="1107" t="s">
        <v>1432</v>
      </c>
      <c r="H61" s="1109"/>
      <c r="I61" s="1110"/>
      <c r="J61" s="1082"/>
      <c r="K61" s="1082"/>
      <c r="L61" s="1083"/>
      <c r="M61" s="1082"/>
      <c r="N61" s="1083"/>
      <c r="O61" s="1083"/>
      <c r="P61" s="1083"/>
      <c r="Q61" s="1083"/>
      <c r="R61" s="1083"/>
      <c r="S61" s="1083"/>
      <c r="T61" s="1083"/>
      <c r="U61" s="1083"/>
      <c r="V61" s="1083"/>
      <c r="W61" s="1083"/>
      <c r="X61" s="1082"/>
      <c r="Y61" s="1082"/>
      <c r="Z61" s="1083"/>
      <c r="AA61" s="1082"/>
      <c r="AB61" s="1083"/>
      <c r="AC61" s="1082"/>
      <c r="AD61" s="1082"/>
      <c r="AE61" s="1082"/>
      <c r="AF61" s="1083"/>
      <c r="AG61" s="1083"/>
      <c r="AH61" s="1083"/>
      <c r="AI61" s="1083"/>
      <c r="AJ61" s="1083"/>
      <c r="AK61" s="1083"/>
      <c r="AL61" s="1083"/>
      <c r="AM61" s="1083"/>
      <c r="AN61" s="1083"/>
      <c r="AO61" s="1083"/>
      <c r="AP61" s="1082"/>
      <c r="AQ61" s="1082"/>
      <c r="AR61" s="1082"/>
      <c r="AS61" s="1083"/>
      <c r="AT61" s="1082"/>
      <c r="AU61" s="1082"/>
      <c r="AV61" s="1082"/>
      <c r="AW61" s="1082"/>
      <c r="AX61" s="1082"/>
      <c r="AY61" s="1083"/>
      <c r="AZ61" s="1083"/>
      <c r="BA61" s="1083"/>
      <c r="BB61" s="1082"/>
      <c r="BC61" s="1083"/>
      <c r="BD61" s="1082"/>
      <c r="BE61" s="1083"/>
      <c r="BF61" s="1083"/>
      <c r="BG61" s="1083"/>
      <c r="BH61" s="1083"/>
      <c r="BI61" s="1083"/>
      <c r="BJ61" s="1083"/>
      <c r="BK61" s="1083"/>
      <c r="BL61" s="1083"/>
      <c r="BM61" s="1083"/>
      <c r="BN61" s="1083"/>
      <c r="BO61" s="1083"/>
      <c r="BP61" s="1083"/>
      <c r="BQ61" s="1083"/>
      <c r="BR61" s="1083"/>
      <c r="BS61" s="1083"/>
      <c r="BT61" s="1083"/>
      <c r="BU61" s="1083"/>
      <c r="BV61" s="1083"/>
      <c r="BW61" s="1083"/>
      <c r="BX61" s="1083"/>
      <c r="BY61" s="1083"/>
      <c r="BZ61" s="1083"/>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17"/>
      <c r="B62" s="1107" t="s">
        <v>1432</v>
      </c>
      <c r="C62" s="1108" t="s">
        <v>1432</v>
      </c>
      <c r="D62" s="1109" t="s">
        <v>1432</v>
      </c>
      <c r="E62" s="1110" t="s">
        <v>1432</v>
      </c>
      <c r="F62" s="1111" t="s">
        <v>1432</v>
      </c>
      <c r="G62" s="1107" t="s">
        <v>1432</v>
      </c>
      <c r="H62" s="1109"/>
      <c r="I62" s="1110"/>
      <c r="J62" s="1082"/>
      <c r="K62" s="1082"/>
      <c r="L62" s="1083"/>
      <c r="M62" s="1082"/>
      <c r="N62" s="1083"/>
      <c r="O62" s="1083"/>
      <c r="P62" s="1083"/>
      <c r="Q62" s="1083"/>
      <c r="R62" s="1083"/>
      <c r="S62" s="1083"/>
      <c r="T62" s="1083"/>
      <c r="U62" s="1083"/>
      <c r="V62" s="1083"/>
      <c r="W62" s="1083"/>
      <c r="X62" s="1082"/>
      <c r="Y62" s="1082"/>
      <c r="Z62" s="1083"/>
      <c r="AA62" s="1082"/>
      <c r="AB62" s="1083"/>
      <c r="AC62" s="1082"/>
      <c r="AD62" s="1082"/>
      <c r="AE62" s="1082"/>
      <c r="AF62" s="1083"/>
      <c r="AG62" s="1083"/>
      <c r="AH62" s="1083"/>
      <c r="AI62" s="1083"/>
      <c r="AJ62" s="1083"/>
      <c r="AK62" s="1083"/>
      <c r="AL62" s="1083"/>
      <c r="AM62" s="1083"/>
      <c r="AN62" s="1083"/>
      <c r="AO62" s="1083"/>
      <c r="AP62" s="1082"/>
      <c r="AQ62" s="1082"/>
      <c r="AR62" s="1082"/>
      <c r="AS62" s="1083"/>
      <c r="AT62" s="1082"/>
      <c r="AU62" s="1082"/>
      <c r="AV62" s="1082"/>
      <c r="AW62" s="1082"/>
      <c r="AX62" s="1082"/>
      <c r="AY62" s="1083"/>
      <c r="AZ62" s="1083"/>
      <c r="BA62" s="1083"/>
      <c r="BB62" s="1082"/>
      <c r="BC62" s="1083"/>
      <c r="BD62" s="1082"/>
      <c r="BE62" s="1083"/>
      <c r="BF62" s="1083"/>
      <c r="BG62" s="1083"/>
      <c r="BH62" s="1083"/>
      <c r="BI62" s="1083"/>
      <c r="BJ62" s="1083"/>
      <c r="BK62" s="1083"/>
      <c r="BL62" s="1083"/>
      <c r="BM62" s="1083"/>
      <c r="BN62" s="1083"/>
      <c r="BO62" s="1083"/>
      <c r="BP62" s="1083"/>
      <c r="BQ62" s="1083"/>
      <c r="BR62" s="1083"/>
      <c r="BS62" s="1083"/>
      <c r="BT62" s="1083"/>
      <c r="BU62" s="1083"/>
      <c r="BV62" s="1083"/>
      <c r="BW62" s="1083"/>
      <c r="BX62" s="1083"/>
      <c r="BY62" s="1083"/>
      <c r="BZ62" s="1083"/>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17"/>
      <c r="B63" s="1107" t="s">
        <v>1432</v>
      </c>
      <c r="C63" s="1108" t="s">
        <v>1432</v>
      </c>
      <c r="D63" s="1109" t="s">
        <v>1432</v>
      </c>
      <c r="E63" s="1110" t="s">
        <v>1432</v>
      </c>
      <c r="F63" s="1111" t="s">
        <v>1432</v>
      </c>
      <c r="G63" s="1107" t="s">
        <v>1432</v>
      </c>
      <c r="H63" s="1109"/>
      <c r="I63" s="1110"/>
      <c r="J63" s="1082"/>
      <c r="K63" s="1082"/>
      <c r="L63" s="1083"/>
      <c r="M63" s="1082"/>
      <c r="N63" s="1083"/>
      <c r="O63" s="1083"/>
      <c r="P63" s="1083"/>
      <c r="Q63" s="1083"/>
      <c r="R63" s="1083"/>
      <c r="S63" s="1083"/>
      <c r="T63" s="1083"/>
      <c r="U63" s="1083"/>
      <c r="V63" s="1083"/>
      <c r="W63" s="1083"/>
      <c r="X63" s="1082"/>
      <c r="Y63" s="1082"/>
      <c r="Z63" s="1083"/>
      <c r="AA63" s="1082"/>
      <c r="AB63" s="1083"/>
      <c r="AC63" s="1082"/>
      <c r="AD63" s="1082"/>
      <c r="AE63" s="1082"/>
      <c r="AF63" s="1083"/>
      <c r="AG63" s="1083"/>
      <c r="AH63" s="1083"/>
      <c r="AI63" s="1083"/>
      <c r="AJ63" s="1083"/>
      <c r="AK63" s="1083"/>
      <c r="AL63" s="1083"/>
      <c r="AM63" s="1083"/>
      <c r="AN63" s="1083"/>
      <c r="AO63" s="1083"/>
      <c r="AP63" s="1082"/>
      <c r="AQ63" s="1082"/>
      <c r="AR63" s="1082"/>
      <c r="AS63" s="1083"/>
      <c r="AT63" s="1082"/>
      <c r="AU63" s="1082"/>
      <c r="AV63" s="1082"/>
      <c r="AW63" s="1082"/>
      <c r="AX63" s="1082"/>
      <c r="AY63" s="1083"/>
      <c r="AZ63" s="1083"/>
      <c r="BA63" s="1083"/>
      <c r="BB63" s="1082"/>
      <c r="BC63" s="1083"/>
      <c r="BD63" s="1082"/>
      <c r="BE63" s="1083"/>
      <c r="BF63" s="1083"/>
      <c r="BG63" s="1083"/>
      <c r="BH63" s="1083"/>
      <c r="BI63" s="1083"/>
      <c r="BJ63" s="1083"/>
      <c r="BK63" s="1083"/>
      <c r="BL63" s="1083"/>
      <c r="BM63" s="1083"/>
      <c r="BN63" s="1083"/>
      <c r="BO63" s="1083"/>
      <c r="BP63" s="1083"/>
      <c r="BQ63" s="1083"/>
      <c r="BR63" s="1083"/>
      <c r="BS63" s="1083"/>
      <c r="BT63" s="1083"/>
      <c r="BU63" s="1083"/>
      <c r="BV63" s="1083"/>
      <c r="BW63" s="1083"/>
      <c r="BX63" s="1083"/>
      <c r="BY63" s="1083"/>
      <c r="BZ63" s="1083"/>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17"/>
      <c r="B64" s="1107" t="s">
        <v>1432</v>
      </c>
      <c r="C64" s="1108" t="s">
        <v>1432</v>
      </c>
      <c r="D64" s="1109" t="s">
        <v>1432</v>
      </c>
      <c r="E64" s="1110" t="s">
        <v>1432</v>
      </c>
      <c r="F64" s="1111" t="s">
        <v>1432</v>
      </c>
      <c r="G64" s="1107" t="s">
        <v>1432</v>
      </c>
      <c r="H64" s="1109"/>
      <c r="I64" s="1110"/>
      <c r="J64" s="1082"/>
      <c r="K64" s="1082"/>
      <c r="L64" s="1083"/>
      <c r="M64" s="1082"/>
      <c r="N64" s="1083"/>
      <c r="O64" s="1083"/>
      <c r="P64" s="1083"/>
      <c r="Q64" s="1083"/>
      <c r="R64" s="1083"/>
      <c r="S64" s="1083"/>
      <c r="T64" s="1083"/>
      <c r="U64" s="1083"/>
      <c r="V64" s="1083"/>
      <c r="W64" s="1083"/>
      <c r="X64" s="1082"/>
      <c r="Y64" s="1082"/>
      <c r="Z64" s="1083"/>
      <c r="AA64" s="1082"/>
      <c r="AB64" s="1083"/>
      <c r="AC64" s="1082"/>
      <c r="AD64" s="1082"/>
      <c r="AE64" s="1082"/>
      <c r="AF64" s="1083"/>
      <c r="AG64" s="1083"/>
      <c r="AH64" s="1083"/>
      <c r="AI64" s="1083"/>
      <c r="AJ64" s="1083"/>
      <c r="AK64" s="1083"/>
      <c r="AL64" s="1083"/>
      <c r="AM64" s="1083"/>
      <c r="AN64" s="1083"/>
      <c r="AO64" s="1083"/>
      <c r="AP64" s="1082"/>
      <c r="AQ64" s="1082"/>
      <c r="AR64" s="1082"/>
      <c r="AS64" s="1083"/>
      <c r="AT64" s="1082"/>
      <c r="AU64" s="1082"/>
      <c r="AV64" s="1082"/>
      <c r="AW64" s="1082"/>
      <c r="AX64" s="1082"/>
      <c r="AY64" s="1083"/>
      <c r="AZ64" s="1083"/>
      <c r="BA64" s="1083"/>
      <c r="BB64" s="1082"/>
      <c r="BC64" s="1083"/>
      <c r="BD64" s="1082"/>
      <c r="BE64" s="1083"/>
      <c r="BF64" s="1083"/>
      <c r="BG64" s="1083"/>
      <c r="BH64" s="1083"/>
      <c r="BI64" s="1083"/>
      <c r="BJ64" s="1083"/>
      <c r="BK64" s="1083"/>
      <c r="BL64" s="1083"/>
      <c r="BM64" s="1083"/>
      <c r="BN64" s="1083"/>
      <c r="BO64" s="1083"/>
      <c r="BP64" s="1083"/>
      <c r="BQ64" s="1083"/>
      <c r="BR64" s="1083"/>
      <c r="BS64" s="1083"/>
      <c r="BT64" s="1083"/>
      <c r="BU64" s="1083"/>
      <c r="BV64" s="1083"/>
      <c r="BW64" s="1083"/>
      <c r="BX64" s="1083"/>
      <c r="BY64" s="1083"/>
      <c r="BZ64" s="1083"/>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17"/>
      <c r="B65" s="1107" t="s">
        <v>1432</v>
      </c>
      <c r="C65" s="1108" t="s">
        <v>1432</v>
      </c>
      <c r="D65" s="1109" t="s">
        <v>1432</v>
      </c>
      <c r="E65" s="1110" t="s">
        <v>1432</v>
      </c>
      <c r="F65" s="1111" t="s">
        <v>1432</v>
      </c>
      <c r="G65" s="1107" t="s">
        <v>1432</v>
      </c>
      <c r="H65" s="1109"/>
      <c r="I65" s="1110"/>
      <c r="J65" s="1082"/>
      <c r="K65" s="1082"/>
      <c r="L65" s="1083"/>
      <c r="M65" s="1082"/>
      <c r="N65" s="1083"/>
      <c r="O65" s="1083"/>
      <c r="P65" s="1083"/>
      <c r="Q65" s="1083"/>
      <c r="R65" s="1083"/>
      <c r="S65" s="1083"/>
      <c r="T65" s="1083"/>
      <c r="U65" s="1083"/>
      <c r="V65" s="1083"/>
      <c r="W65" s="1083"/>
      <c r="X65" s="1082"/>
      <c r="Y65" s="1082"/>
      <c r="Z65" s="1083"/>
      <c r="AA65" s="1082"/>
      <c r="AB65" s="1083"/>
      <c r="AC65" s="1082"/>
      <c r="AD65" s="1082"/>
      <c r="AE65" s="1082"/>
      <c r="AF65" s="1083"/>
      <c r="AG65" s="1083"/>
      <c r="AH65" s="1083"/>
      <c r="AI65" s="1083"/>
      <c r="AJ65" s="1083"/>
      <c r="AK65" s="1083"/>
      <c r="AL65" s="1083"/>
      <c r="AM65" s="1083"/>
      <c r="AN65" s="1083"/>
      <c r="AO65" s="1083"/>
      <c r="AP65" s="1082"/>
      <c r="AQ65" s="1082"/>
      <c r="AR65" s="1082"/>
      <c r="AS65" s="1083"/>
      <c r="AT65" s="1082"/>
      <c r="AU65" s="1082"/>
      <c r="AV65" s="1082"/>
      <c r="AW65" s="1082"/>
      <c r="AX65" s="1082"/>
      <c r="AY65" s="1083"/>
      <c r="AZ65" s="1083"/>
      <c r="BA65" s="1083"/>
      <c r="BB65" s="1082"/>
      <c r="BC65" s="1083"/>
      <c r="BD65" s="1082"/>
      <c r="BE65" s="1083"/>
      <c r="BF65" s="1083"/>
      <c r="BG65" s="1083"/>
      <c r="BH65" s="1083"/>
      <c r="BI65" s="1083"/>
      <c r="BJ65" s="1083"/>
      <c r="BK65" s="1083"/>
      <c r="BL65" s="1083"/>
      <c r="BM65" s="1083"/>
      <c r="BN65" s="1083"/>
      <c r="BO65" s="1083"/>
      <c r="BP65" s="1083"/>
      <c r="BQ65" s="1083"/>
      <c r="BR65" s="1083"/>
      <c r="BS65" s="1083"/>
      <c r="BT65" s="1083"/>
      <c r="BU65" s="1083"/>
      <c r="BV65" s="1083"/>
      <c r="BW65" s="1083"/>
      <c r="BX65" s="1083"/>
      <c r="BY65" s="1083"/>
      <c r="BZ65" s="1083"/>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17"/>
      <c r="B66" s="1107" t="s">
        <v>1432</v>
      </c>
      <c r="C66" s="1108" t="s">
        <v>1432</v>
      </c>
      <c r="D66" s="1109" t="s">
        <v>1432</v>
      </c>
      <c r="E66" s="1110" t="s">
        <v>1432</v>
      </c>
      <c r="F66" s="1111" t="s">
        <v>1432</v>
      </c>
      <c r="G66" s="1107" t="s">
        <v>1432</v>
      </c>
      <c r="H66" s="1109"/>
      <c r="I66" s="1110"/>
      <c r="J66" s="1082"/>
      <c r="K66" s="1082"/>
      <c r="L66" s="1083"/>
      <c r="M66" s="1082"/>
      <c r="N66" s="1083"/>
      <c r="O66" s="1083"/>
      <c r="P66" s="1083"/>
      <c r="Q66" s="1083"/>
      <c r="R66" s="1083"/>
      <c r="S66" s="1083"/>
      <c r="T66" s="1083"/>
      <c r="U66" s="1083"/>
      <c r="V66" s="1083"/>
      <c r="W66" s="1083"/>
      <c r="X66" s="1083"/>
      <c r="Y66" s="1082"/>
      <c r="Z66" s="1083"/>
      <c r="AA66" s="1082"/>
      <c r="AB66" s="1083"/>
      <c r="AC66" s="1082"/>
      <c r="AD66" s="1082"/>
      <c r="AE66" s="1082"/>
      <c r="AF66" s="1083"/>
      <c r="AG66" s="1083"/>
      <c r="AH66" s="1083"/>
      <c r="AI66" s="1083"/>
      <c r="AJ66" s="1083"/>
      <c r="AK66" s="1083"/>
      <c r="AL66" s="1083"/>
      <c r="AM66" s="1083"/>
      <c r="AN66" s="1083"/>
      <c r="AO66" s="1083"/>
      <c r="AP66" s="1082"/>
      <c r="AQ66" s="1082"/>
      <c r="AR66" s="1082"/>
      <c r="AS66" s="1083"/>
      <c r="AT66" s="1082"/>
      <c r="AU66" s="1082"/>
      <c r="AV66" s="1082"/>
      <c r="AW66" s="1082"/>
      <c r="AX66" s="1082"/>
      <c r="AY66" s="1083"/>
      <c r="AZ66" s="1083"/>
      <c r="BA66" s="1083"/>
      <c r="BB66" s="1082"/>
      <c r="BC66" s="1083"/>
      <c r="BD66" s="1082"/>
      <c r="BE66" s="1083"/>
      <c r="BF66" s="1083"/>
      <c r="BG66" s="1083"/>
      <c r="BH66" s="1083"/>
      <c r="BI66" s="1083"/>
      <c r="BJ66" s="1083"/>
      <c r="BK66" s="1083"/>
      <c r="BL66" s="1083"/>
      <c r="BM66" s="1083"/>
      <c r="BN66" s="1083"/>
      <c r="BO66" s="1083"/>
      <c r="BP66" s="1083"/>
      <c r="BQ66" s="1083"/>
      <c r="BR66" s="1083"/>
      <c r="BS66" s="1083"/>
      <c r="BT66" s="1083"/>
      <c r="BU66" s="1083"/>
      <c r="BV66" s="1083"/>
      <c r="BW66" s="1083"/>
      <c r="BX66" s="1083"/>
      <c r="BY66" s="1083"/>
      <c r="BZ66" s="1083"/>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17"/>
      <c r="B67" s="1107" t="s">
        <v>1432</v>
      </c>
      <c r="C67" s="1108" t="s">
        <v>1432</v>
      </c>
      <c r="D67" s="1109" t="s">
        <v>1432</v>
      </c>
      <c r="E67" s="1110" t="s">
        <v>1432</v>
      </c>
      <c r="F67" s="1111" t="s">
        <v>1432</v>
      </c>
      <c r="G67" s="1107" t="s">
        <v>1432</v>
      </c>
      <c r="H67" s="1109"/>
      <c r="I67" s="1110"/>
      <c r="J67" s="1082"/>
      <c r="K67" s="1082"/>
      <c r="L67" s="1083"/>
      <c r="M67" s="1082"/>
      <c r="N67" s="1083"/>
      <c r="O67" s="1083"/>
      <c r="P67" s="1083"/>
      <c r="Q67" s="1083"/>
      <c r="R67" s="1083"/>
      <c r="S67" s="1083"/>
      <c r="T67" s="1083"/>
      <c r="U67" s="1083"/>
      <c r="V67" s="1083"/>
      <c r="W67" s="1083"/>
      <c r="X67" s="1083"/>
      <c r="Y67" s="1082"/>
      <c r="Z67" s="1083"/>
      <c r="AA67" s="1082"/>
      <c r="AB67" s="1083"/>
      <c r="AC67" s="1082"/>
      <c r="AD67" s="1082"/>
      <c r="AE67" s="1082"/>
      <c r="AF67" s="1083"/>
      <c r="AG67" s="1083"/>
      <c r="AH67" s="1083"/>
      <c r="AI67" s="1083"/>
      <c r="AJ67" s="1083"/>
      <c r="AK67" s="1083"/>
      <c r="AL67" s="1083"/>
      <c r="AM67" s="1083"/>
      <c r="AN67" s="1083"/>
      <c r="AO67" s="1083"/>
      <c r="AP67" s="1082"/>
      <c r="AQ67" s="1082"/>
      <c r="AR67" s="1082"/>
      <c r="AS67" s="1083"/>
      <c r="AT67" s="1082"/>
      <c r="AU67" s="1082"/>
      <c r="AV67" s="1082"/>
      <c r="AW67" s="1082"/>
      <c r="AX67" s="1082"/>
      <c r="AY67" s="1083"/>
      <c r="AZ67" s="1083"/>
      <c r="BA67" s="1083"/>
      <c r="BB67" s="1082"/>
      <c r="BC67" s="1083"/>
      <c r="BD67" s="1082"/>
      <c r="BE67" s="1083"/>
      <c r="BF67" s="1083"/>
      <c r="BG67" s="1083"/>
      <c r="BH67" s="1083"/>
      <c r="BI67" s="1083"/>
      <c r="BJ67" s="1083"/>
      <c r="BK67" s="1083"/>
      <c r="BL67" s="1083"/>
      <c r="BM67" s="1083"/>
      <c r="BN67" s="1083"/>
      <c r="BO67" s="1083"/>
      <c r="BP67" s="1083"/>
      <c r="BQ67" s="1083"/>
      <c r="BR67" s="1083"/>
      <c r="BS67" s="1083"/>
      <c r="BT67" s="1083"/>
      <c r="BU67" s="1083"/>
      <c r="BV67" s="1083"/>
      <c r="BW67" s="1083"/>
      <c r="BX67" s="1083"/>
      <c r="BY67" s="1083"/>
      <c r="BZ67" s="1083"/>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17"/>
      <c r="B68" s="1107" t="s">
        <v>1432</v>
      </c>
      <c r="C68" s="1108" t="s">
        <v>1432</v>
      </c>
      <c r="D68" s="1109" t="s">
        <v>1432</v>
      </c>
      <c r="E68" s="1110" t="s">
        <v>1432</v>
      </c>
      <c r="F68" s="1111" t="s">
        <v>1432</v>
      </c>
      <c r="G68" s="1107" t="s">
        <v>1432</v>
      </c>
      <c r="H68" s="1109"/>
      <c r="I68" s="1110"/>
      <c r="J68" s="1082"/>
      <c r="K68" s="1082"/>
      <c r="L68" s="1083"/>
      <c r="M68" s="1082"/>
      <c r="N68" s="1083"/>
      <c r="O68" s="1083"/>
      <c r="P68" s="1083"/>
      <c r="Q68" s="1083"/>
      <c r="R68" s="1083"/>
      <c r="S68" s="1083"/>
      <c r="T68" s="1083"/>
      <c r="U68" s="1083"/>
      <c r="V68" s="1083"/>
      <c r="W68" s="1083"/>
      <c r="X68" s="1083"/>
      <c r="Y68" s="1082"/>
      <c r="Z68" s="1083"/>
      <c r="AA68" s="1082"/>
      <c r="AB68" s="1083"/>
      <c r="AC68" s="1082"/>
      <c r="AD68" s="1082"/>
      <c r="AE68" s="1082"/>
      <c r="AF68" s="1083"/>
      <c r="AG68" s="1083"/>
      <c r="AH68" s="1083"/>
      <c r="AI68" s="1083"/>
      <c r="AJ68" s="1083"/>
      <c r="AK68" s="1083"/>
      <c r="AL68" s="1083"/>
      <c r="AM68" s="1083"/>
      <c r="AN68" s="1083"/>
      <c r="AO68" s="1083"/>
      <c r="AP68" s="1082"/>
      <c r="AQ68" s="1082"/>
      <c r="AR68" s="1082"/>
      <c r="AS68" s="1083"/>
      <c r="AT68" s="1082"/>
      <c r="AU68" s="1082"/>
      <c r="AV68" s="1082"/>
      <c r="AW68" s="1082"/>
      <c r="AX68" s="1082"/>
      <c r="AY68" s="1083"/>
      <c r="AZ68" s="1083"/>
      <c r="BA68" s="1083"/>
      <c r="BB68" s="1082"/>
      <c r="BC68" s="1083"/>
      <c r="BD68" s="1082"/>
      <c r="BE68" s="1083"/>
      <c r="BF68" s="1083"/>
      <c r="BG68" s="1083"/>
      <c r="BH68" s="1083"/>
      <c r="BI68" s="1083"/>
      <c r="BJ68" s="1083"/>
      <c r="BK68" s="1083"/>
      <c r="BL68" s="1083"/>
      <c r="BM68" s="1083"/>
      <c r="BN68" s="1083"/>
      <c r="BO68" s="1083"/>
      <c r="BP68" s="1083"/>
      <c r="BQ68" s="1083"/>
      <c r="BR68" s="1083"/>
      <c r="BS68" s="1083"/>
      <c r="BT68" s="1083"/>
      <c r="BU68" s="1083"/>
      <c r="BV68" s="1083"/>
      <c r="BW68" s="1083"/>
      <c r="BX68" s="1083"/>
      <c r="BY68" s="1083"/>
      <c r="BZ68" s="1083"/>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17"/>
      <c r="B69" s="1107" t="s">
        <v>1432</v>
      </c>
      <c r="C69" s="1108" t="s">
        <v>1432</v>
      </c>
      <c r="D69" s="1109" t="s">
        <v>1432</v>
      </c>
      <c r="E69" s="1110" t="s">
        <v>1432</v>
      </c>
      <c r="F69" s="1111" t="s">
        <v>1432</v>
      </c>
      <c r="G69" s="1107" t="s">
        <v>1432</v>
      </c>
      <c r="H69" s="1109"/>
      <c r="I69" s="1110"/>
      <c r="J69" s="1082"/>
      <c r="K69" s="1082"/>
      <c r="L69" s="1083"/>
      <c r="M69" s="1082"/>
      <c r="N69" s="1083"/>
      <c r="O69" s="1083"/>
      <c r="P69" s="1083"/>
      <c r="Q69" s="1083"/>
      <c r="R69" s="1083"/>
      <c r="S69" s="1083"/>
      <c r="T69" s="1083"/>
      <c r="U69" s="1083"/>
      <c r="V69" s="1083"/>
      <c r="W69" s="1083"/>
      <c r="X69" s="1083"/>
      <c r="Y69" s="1082"/>
      <c r="Z69" s="1083"/>
      <c r="AA69" s="1082"/>
      <c r="AB69" s="1083"/>
      <c r="AC69" s="1082"/>
      <c r="AD69" s="1082"/>
      <c r="AE69" s="1082"/>
      <c r="AF69" s="1083"/>
      <c r="AG69" s="1083"/>
      <c r="AH69" s="1083"/>
      <c r="AI69" s="1083"/>
      <c r="AJ69" s="1083"/>
      <c r="AK69" s="1083"/>
      <c r="AL69" s="1083"/>
      <c r="AM69" s="1083"/>
      <c r="AN69" s="1083"/>
      <c r="AO69" s="1083"/>
      <c r="AP69" s="1082"/>
      <c r="AQ69" s="1082"/>
      <c r="AR69" s="1082"/>
      <c r="AS69" s="1083"/>
      <c r="AT69" s="1082"/>
      <c r="AU69" s="1082"/>
      <c r="AV69" s="1082"/>
      <c r="AW69" s="1082"/>
      <c r="AX69" s="1082"/>
      <c r="AY69" s="1083"/>
      <c r="AZ69" s="1083"/>
      <c r="BA69" s="1083"/>
      <c r="BB69" s="1082"/>
      <c r="BC69" s="1083"/>
      <c r="BD69" s="1082"/>
      <c r="BE69" s="1083"/>
      <c r="BF69" s="1083"/>
      <c r="BG69" s="1083"/>
      <c r="BH69" s="1083"/>
      <c r="BI69" s="1083"/>
      <c r="BJ69" s="1083"/>
      <c r="BK69" s="1083"/>
      <c r="BL69" s="1083"/>
      <c r="BM69" s="1083"/>
      <c r="BN69" s="1083"/>
      <c r="BO69" s="1083"/>
      <c r="BP69" s="1083"/>
      <c r="BQ69" s="1083"/>
      <c r="BR69" s="1083"/>
      <c r="BS69" s="1083"/>
      <c r="BT69" s="1083"/>
      <c r="BU69" s="1083"/>
      <c r="BV69" s="1083"/>
      <c r="BW69" s="1083"/>
      <c r="BX69" s="1083"/>
      <c r="BY69" s="1083"/>
      <c r="BZ69" s="1083"/>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17"/>
      <c r="B70" s="1107" t="s">
        <v>1432</v>
      </c>
      <c r="C70" s="1108" t="s">
        <v>1432</v>
      </c>
      <c r="D70" s="1109" t="s">
        <v>1432</v>
      </c>
      <c r="E70" s="1110" t="s">
        <v>1432</v>
      </c>
      <c r="F70" s="1111" t="s">
        <v>1432</v>
      </c>
      <c r="G70" s="1107" t="s">
        <v>1432</v>
      </c>
      <c r="H70" s="1109"/>
      <c r="I70" s="1110"/>
      <c r="J70" s="1082"/>
      <c r="K70" s="1082"/>
      <c r="L70" s="1083"/>
      <c r="M70" s="1082"/>
      <c r="N70" s="1083"/>
      <c r="O70" s="1083"/>
      <c r="P70" s="1083"/>
      <c r="Q70" s="1083"/>
      <c r="R70" s="1083"/>
      <c r="S70" s="1083"/>
      <c r="T70" s="1083"/>
      <c r="U70" s="1083"/>
      <c r="V70" s="1083"/>
      <c r="W70" s="1083"/>
      <c r="X70" s="1083"/>
      <c r="Y70" s="1083"/>
      <c r="Z70" s="1083"/>
      <c r="AA70" s="1082"/>
      <c r="AB70" s="1083"/>
      <c r="AC70" s="1082"/>
      <c r="AD70" s="1082"/>
      <c r="AE70" s="1082"/>
      <c r="AF70" s="1083"/>
      <c r="AG70" s="1083"/>
      <c r="AH70" s="1083"/>
      <c r="AI70" s="1083"/>
      <c r="AJ70" s="1083"/>
      <c r="AK70" s="1083"/>
      <c r="AL70" s="1083"/>
      <c r="AM70" s="1083"/>
      <c r="AN70" s="1083"/>
      <c r="AO70" s="1083"/>
      <c r="AP70" s="1082"/>
      <c r="AQ70" s="1082"/>
      <c r="AR70" s="1082"/>
      <c r="AS70" s="1083"/>
      <c r="AT70" s="1082"/>
      <c r="AU70" s="1082"/>
      <c r="AV70" s="1082"/>
      <c r="AW70" s="1082"/>
      <c r="AX70" s="1082"/>
      <c r="AY70" s="1083"/>
      <c r="AZ70" s="1083"/>
      <c r="BA70" s="1083"/>
      <c r="BB70" s="1082"/>
      <c r="BC70" s="1083"/>
      <c r="BD70" s="1082"/>
      <c r="BE70" s="1083"/>
      <c r="BF70" s="1083"/>
      <c r="BG70" s="1083"/>
      <c r="BH70" s="1083"/>
      <c r="BI70" s="1083"/>
      <c r="BJ70" s="1083"/>
      <c r="BK70" s="1083"/>
      <c r="BL70" s="1083"/>
      <c r="BM70" s="1083"/>
      <c r="BN70" s="1083"/>
      <c r="BO70" s="1083"/>
      <c r="BP70" s="1083"/>
      <c r="BQ70" s="1083"/>
      <c r="BR70" s="1083"/>
      <c r="BS70" s="1083"/>
      <c r="BT70" s="1083"/>
      <c r="BU70" s="1083"/>
      <c r="BV70" s="1083"/>
      <c r="BW70" s="1083"/>
      <c r="BX70" s="1083"/>
      <c r="BY70" s="1083"/>
      <c r="BZ70" s="1083"/>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17"/>
      <c r="B71" s="1107" t="s">
        <v>1432</v>
      </c>
      <c r="C71" s="1108" t="s">
        <v>1432</v>
      </c>
      <c r="D71" s="1109" t="s">
        <v>1432</v>
      </c>
      <c r="E71" s="1110" t="s">
        <v>1432</v>
      </c>
      <c r="F71" s="1111" t="s">
        <v>1432</v>
      </c>
      <c r="G71" s="1107" t="s">
        <v>1432</v>
      </c>
      <c r="H71" s="1109"/>
      <c r="I71" s="1110"/>
      <c r="J71" s="1082"/>
      <c r="K71" s="1082"/>
      <c r="L71" s="1083"/>
      <c r="M71" s="1082"/>
      <c r="N71" s="1083"/>
      <c r="O71" s="1083"/>
      <c r="P71" s="1083"/>
      <c r="Q71" s="1083"/>
      <c r="R71" s="1083"/>
      <c r="S71" s="1083"/>
      <c r="T71" s="1083"/>
      <c r="U71" s="1083"/>
      <c r="V71" s="1083"/>
      <c r="W71" s="1083"/>
      <c r="X71" s="1083"/>
      <c r="Y71" s="1083"/>
      <c r="Z71" s="1083"/>
      <c r="AA71" s="1082"/>
      <c r="AB71" s="1083"/>
      <c r="AC71" s="1082"/>
      <c r="AD71" s="1082"/>
      <c r="AE71" s="1082"/>
      <c r="AF71" s="1083"/>
      <c r="AG71" s="1083"/>
      <c r="AH71" s="1083"/>
      <c r="AI71" s="1083"/>
      <c r="AJ71" s="1083"/>
      <c r="AK71" s="1083"/>
      <c r="AL71" s="1083"/>
      <c r="AM71" s="1083"/>
      <c r="AN71" s="1083"/>
      <c r="AO71" s="1083"/>
      <c r="AP71" s="1082"/>
      <c r="AQ71" s="1082"/>
      <c r="AR71" s="1082"/>
      <c r="AS71" s="1083"/>
      <c r="AT71" s="1082"/>
      <c r="AU71" s="1082"/>
      <c r="AV71" s="1082"/>
      <c r="AW71" s="1082"/>
      <c r="AX71" s="1082"/>
      <c r="AY71" s="1083"/>
      <c r="AZ71" s="1083"/>
      <c r="BA71" s="1083"/>
      <c r="BB71" s="1082"/>
      <c r="BC71" s="1083"/>
      <c r="BD71" s="1082"/>
      <c r="BE71" s="1083"/>
      <c r="BF71" s="1083"/>
      <c r="BG71" s="1083"/>
      <c r="BH71" s="1083"/>
      <c r="BI71" s="1083"/>
      <c r="BJ71" s="1083"/>
      <c r="BK71" s="1083"/>
      <c r="BL71" s="1083"/>
      <c r="BM71" s="1083"/>
      <c r="BN71" s="1083"/>
      <c r="BO71" s="1083"/>
      <c r="BP71" s="1083"/>
      <c r="BQ71" s="1083"/>
      <c r="BR71" s="1083"/>
      <c r="BS71" s="1083"/>
      <c r="BT71" s="1083"/>
      <c r="BU71" s="1083"/>
      <c r="BV71" s="1083"/>
      <c r="BW71" s="1083"/>
      <c r="BX71" s="1083"/>
      <c r="BY71" s="1083"/>
      <c r="BZ71" s="1083"/>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17"/>
      <c r="B72" s="1107" t="s">
        <v>1432</v>
      </c>
      <c r="C72" s="1108" t="s">
        <v>1432</v>
      </c>
      <c r="D72" s="1109" t="s">
        <v>1432</v>
      </c>
      <c r="E72" s="1110" t="s">
        <v>1432</v>
      </c>
      <c r="F72" s="1111" t="s">
        <v>1432</v>
      </c>
      <c r="G72" s="1107" t="s">
        <v>1432</v>
      </c>
      <c r="H72" s="1109"/>
      <c r="I72" s="1110"/>
      <c r="J72" s="1082"/>
      <c r="K72" s="1082"/>
      <c r="L72" s="1083"/>
      <c r="M72" s="1082"/>
      <c r="N72" s="1083"/>
      <c r="O72" s="1083"/>
      <c r="P72" s="1083"/>
      <c r="Q72" s="1083"/>
      <c r="R72" s="1083"/>
      <c r="S72" s="1083"/>
      <c r="T72" s="1083"/>
      <c r="U72" s="1083"/>
      <c r="V72" s="1083"/>
      <c r="W72" s="1083"/>
      <c r="X72" s="1083"/>
      <c r="Y72" s="1083"/>
      <c r="Z72" s="1083"/>
      <c r="AA72" s="1082"/>
      <c r="AB72" s="1083"/>
      <c r="AC72" s="1082"/>
      <c r="AD72" s="1082"/>
      <c r="AE72" s="1082"/>
      <c r="AF72" s="1083"/>
      <c r="AG72" s="1083"/>
      <c r="AH72" s="1083"/>
      <c r="AI72" s="1083"/>
      <c r="AJ72" s="1083"/>
      <c r="AK72" s="1083"/>
      <c r="AL72" s="1083"/>
      <c r="AM72" s="1083"/>
      <c r="AN72" s="1083"/>
      <c r="AO72" s="1083"/>
      <c r="AP72" s="1082"/>
      <c r="AQ72" s="1082"/>
      <c r="AR72" s="1082"/>
      <c r="AS72" s="1083"/>
      <c r="AT72" s="1082"/>
      <c r="AU72" s="1082"/>
      <c r="AV72" s="1082"/>
      <c r="AW72" s="1082"/>
      <c r="AX72" s="1082"/>
      <c r="AY72" s="1083"/>
      <c r="AZ72" s="1083"/>
      <c r="BA72" s="1083"/>
      <c r="BB72" s="1082"/>
      <c r="BC72" s="1083"/>
      <c r="BD72" s="1082"/>
      <c r="BE72" s="1083"/>
      <c r="BF72" s="1083"/>
      <c r="BG72" s="1083"/>
      <c r="BH72" s="1083"/>
      <c r="BI72" s="1083"/>
      <c r="BJ72" s="1083"/>
      <c r="BK72" s="1083"/>
      <c r="BL72" s="1083"/>
      <c r="BM72" s="1083"/>
      <c r="BN72" s="1083"/>
      <c r="BO72" s="1083"/>
      <c r="BP72" s="1083"/>
      <c r="BQ72" s="1083"/>
      <c r="BR72" s="1083"/>
      <c r="BS72" s="1083"/>
      <c r="BT72" s="1083"/>
      <c r="BU72" s="1083"/>
      <c r="BV72" s="1083"/>
      <c r="BW72" s="1083"/>
      <c r="BX72" s="1083"/>
      <c r="BY72" s="1083"/>
      <c r="BZ72" s="1083"/>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17"/>
      <c r="B73" s="1107" t="s">
        <v>1432</v>
      </c>
      <c r="C73" s="1108" t="s">
        <v>1432</v>
      </c>
      <c r="D73" s="1109" t="s">
        <v>1432</v>
      </c>
      <c r="E73" s="1110" t="s">
        <v>1432</v>
      </c>
      <c r="F73" s="1111" t="s">
        <v>1432</v>
      </c>
      <c r="G73" s="1107" t="s">
        <v>1432</v>
      </c>
      <c r="H73" s="1109"/>
      <c r="I73" s="1110"/>
      <c r="J73" s="1082"/>
      <c r="K73" s="1082"/>
      <c r="L73" s="1083"/>
      <c r="M73" s="1082"/>
      <c r="N73" s="1083"/>
      <c r="O73" s="1083"/>
      <c r="P73" s="1083"/>
      <c r="Q73" s="1083"/>
      <c r="R73" s="1083"/>
      <c r="S73" s="1083"/>
      <c r="T73" s="1083"/>
      <c r="U73" s="1083"/>
      <c r="V73" s="1083"/>
      <c r="W73" s="1083"/>
      <c r="X73" s="1083"/>
      <c r="Y73" s="1083"/>
      <c r="Z73" s="1083"/>
      <c r="AA73" s="1082"/>
      <c r="AB73" s="1083"/>
      <c r="AC73" s="1082"/>
      <c r="AD73" s="1082"/>
      <c r="AE73" s="1082"/>
      <c r="AF73" s="1083"/>
      <c r="AG73" s="1083"/>
      <c r="AH73" s="1083"/>
      <c r="AI73" s="1083"/>
      <c r="AJ73" s="1083"/>
      <c r="AK73" s="1083"/>
      <c r="AL73" s="1083"/>
      <c r="AM73" s="1083"/>
      <c r="AN73" s="1083"/>
      <c r="AO73" s="1083"/>
      <c r="AP73" s="1082"/>
      <c r="AQ73" s="1082"/>
      <c r="AR73" s="1082"/>
      <c r="AS73" s="1083"/>
      <c r="AT73" s="1082"/>
      <c r="AU73" s="1082"/>
      <c r="AV73" s="1082"/>
      <c r="AW73" s="1082"/>
      <c r="AX73" s="1082"/>
      <c r="AY73" s="1083"/>
      <c r="AZ73" s="1083"/>
      <c r="BA73" s="1083"/>
      <c r="BB73" s="1082"/>
      <c r="BC73" s="1083"/>
      <c r="BD73" s="1082"/>
      <c r="BE73" s="1083"/>
      <c r="BF73" s="1083"/>
      <c r="BG73" s="1083"/>
      <c r="BH73" s="1083"/>
      <c r="BI73" s="1083"/>
      <c r="BJ73" s="1083"/>
      <c r="BK73" s="1083"/>
      <c r="BL73" s="1083"/>
      <c r="BM73" s="1083"/>
      <c r="BN73" s="1083"/>
      <c r="BO73" s="1083"/>
      <c r="BP73" s="1083"/>
      <c r="BQ73" s="1083"/>
      <c r="BR73" s="1083"/>
      <c r="BS73" s="1083"/>
      <c r="BT73" s="1083"/>
      <c r="BU73" s="1083"/>
      <c r="BV73" s="1083"/>
      <c r="BW73" s="1083"/>
      <c r="BX73" s="1083"/>
      <c r="BY73" s="1083"/>
      <c r="BZ73" s="1083"/>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17"/>
      <c r="B74" s="1107" t="s">
        <v>1432</v>
      </c>
      <c r="C74" s="1108" t="s">
        <v>1432</v>
      </c>
      <c r="D74" s="1109" t="s">
        <v>1432</v>
      </c>
      <c r="E74" s="1110" t="s">
        <v>1432</v>
      </c>
      <c r="F74" s="1111" t="s">
        <v>1432</v>
      </c>
      <c r="G74" s="1107" t="s">
        <v>1432</v>
      </c>
      <c r="H74" s="1109"/>
      <c r="I74" s="1110"/>
      <c r="J74" s="1082"/>
      <c r="K74" s="1082"/>
      <c r="L74" s="1083"/>
      <c r="M74" s="1082"/>
      <c r="N74" s="1083"/>
      <c r="O74" s="1083"/>
      <c r="P74" s="1083"/>
      <c r="Q74" s="1083"/>
      <c r="R74" s="1083"/>
      <c r="S74" s="1083"/>
      <c r="T74" s="1083"/>
      <c r="U74" s="1083"/>
      <c r="V74" s="1083"/>
      <c r="W74" s="1083"/>
      <c r="X74" s="1083"/>
      <c r="Y74" s="1083"/>
      <c r="Z74" s="1083"/>
      <c r="AA74" s="1082"/>
      <c r="AB74" s="1083"/>
      <c r="AC74" s="1082"/>
      <c r="AD74" s="1082"/>
      <c r="AE74" s="1082"/>
      <c r="AF74" s="1083"/>
      <c r="AG74" s="1083"/>
      <c r="AH74" s="1083"/>
      <c r="AI74" s="1083"/>
      <c r="AJ74" s="1083"/>
      <c r="AK74" s="1083"/>
      <c r="AL74" s="1083"/>
      <c r="AM74" s="1083"/>
      <c r="AN74" s="1083"/>
      <c r="AO74" s="1083"/>
      <c r="AP74" s="1082"/>
      <c r="AQ74" s="1082"/>
      <c r="AR74" s="1082"/>
      <c r="AS74" s="1083"/>
      <c r="AT74" s="1082"/>
      <c r="AU74" s="1082"/>
      <c r="AV74" s="1082"/>
      <c r="AW74" s="1082"/>
      <c r="AX74" s="1082"/>
      <c r="AY74" s="1083"/>
      <c r="AZ74" s="1083"/>
      <c r="BA74" s="1083"/>
      <c r="BB74" s="1082"/>
      <c r="BC74" s="1083"/>
      <c r="BD74" s="1082"/>
      <c r="BE74" s="1083"/>
      <c r="BF74" s="1083"/>
      <c r="BG74" s="1083"/>
      <c r="BH74" s="1083"/>
      <c r="BI74" s="1083"/>
      <c r="BJ74" s="1083"/>
      <c r="BK74" s="1083"/>
      <c r="BL74" s="1083"/>
      <c r="BM74" s="1083"/>
      <c r="BN74" s="1083"/>
      <c r="BO74" s="1083"/>
      <c r="BP74" s="1083"/>
      <c r="BQ74" s="1083"/>
      <c r="BR74" s="1083"/>
      <c r="BS74" s="1083"/>
      <c r="BT74" s="1083"/>
      <c r="BU74" s="1083"/>
      <c r="BV74" s="1083"/>
      <c r="BW74" s="1083"/>
      <c r="BX74" s="1083"/>
      <c r="BY74" s="1083"/>
      <c r="BZ74" s="1083"/>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17"/>
      <c r="B75" s="1107" t="s">
        <v>1432</v>
      </c>
      <c r="C75" s="1108" t="s">
        <v>1432</v>
      </c>
      <c r="D75" s="1109" t="s">
        <v>1432</v>
      </c>
      <c r="E75" s="1110" t="s">
        <v>1432</v>
      </c>
      <c r="F75" s="1111" t="s">
        <v>1432</v>
      </c>
      <c r="G75" s="1107" t="s">
        <v>1432</v>
      </c>
      <c r="H75" s="1109"/>
      <c r="I75" s="1110"/>
      <c r="J75" s="1082"/>
      <c r="K75" s="1082"/>
      <c r="L75" s="1083"/>
      <c r="M75" s="1082"/>
      <c r="N75" s="1083"/>
      <c r="O75" s="1083"/>
      <c r="P75" s="1083"/>
      <c r="Q75" s="1083"/>
      <c r="R75" s="1083"/>
      <c r="S75" s="1083"/>
      <c r="T75" s="1083"/>
      <c r="U75" s="1083"/>
      <c r="V75" s="1083"/>
      <c r="W75" s="1083"/>
      <c r="X75" s="1083"/>
      <c r="Y75" s="1083"/>
      <c r="Z75" s="1083"/>
      <c r="AA75" s="1082"/>
      <c r="AB75" s="1083"/>
      <c r="AC75" s="1082"/>
      <c r="AD75" s="1082"/>
      <c r="AE75" s="1082"/>
      <c r="AF75" s="1083"/>
      <c r="AG75" s="1083"/>
      <c r="AH75" s="1083"/>
      <c r="AI75" s="1083"/>
      <c r="AJ75" s="1083"/>
      <c r="AK75" s="1083"/>
      <c r="AL75" s="1083"/>
      <c r="AM75" s="1083"/>
      <c r="AN75" s="1083"/>
      <c r="AO75" s="1083"/>
      <c r="AP75" s="1082"/>
      <c r="AQ75" s="1082"/>
      <c r="AR75" s="1082"/>
      <c r="AS75" s="1083"/>
      <c r="AT75" s="1082"/>
      <c r="AU75" s="1082"/>
      <c r="AV75" s="1082"/>
      <c r="AW75" s="1082"/>
      <c r="AX75" s="1082"/>
      <c r="AY75" s="1083"/>
      <c r="AZ75" s="1083"/>
      <c r="BA75" s="1083"/>
      <c r="BB75" s="1082"/>
      <c r="BC75" s="1083"/>
      <c r="BD75" s="1082"/>
      <c r="BE75" s="1083"/>
      <c r="BF75" s="1083"/>
      <c r="BG75" s="1083"/>
      <c r="BH75" s="1083"/>
      <c r="BI75" s="1083"/>
      <c r="BJ75" s="1083"/>
      <c r="BK75" s="1083"/>
      <c r="BL75" s="1083"/>
      <c r="BM75" s="1083"/>
      <c r="BN75" s="1083"/>
      <c r="BO75" s="1083"/>
      <c r="BP75" s="1083"/>
      <c r="BQ75" s="1083"/>
      <c r="BR75" s="1083"/>
      <c r="BS75" s="1083"/>
      <c r="BT75" s="1083"/>
      <c r="BU75" s="1083"/>
      <c r="BV75" s="1083"/>
      <c r="BW75" s="1083"/>
      <c r="BX75" s="1083"/>
      <c r="BY75" s="1083"/>
      <c r="BZ75" s="1083"/>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17"/>
      <c r="B76" s="1107" t="s">
        <v>1432</v>
      </c>
      <c r="C76" s="1108" t="s">
        <v>1432</v>
      </c>
      <c r="D76" s="1109" t="s">
        <v>1432</v>
      </c>
      <c r="E76" s="1110" t="s">
        <v>1432</v>
      </c>
      <c r="F76" s="1111" t="s">
        <v>1432</v>
      </c>
      <c r="G76" s="1107" t="s">
        <v>1432</v>
      </c>
      <c r="H76" s="1109"/>
      <c r="I76" s="1110"/>
      <c r="J76" s="1082"/>
      <c r="K76" s="1082"/>
      <c r="L76" s="1083"/>
      <c r="M76" s="1082"/>
      <c r="N76" s="1083"/>
      <c r="O76" s="1083"/>
      <c r="P76" s="1083"/>
      <c r="Q76" s="1083"/>
      <c r="R76" s="1083"/>
      <c r="S76" s="1083"/>
      <c r="T76" s="1083"/>
      <c r="U76" s="1083"/>
      <c r="V76" s="1083"/>
      <c r="W76" s="1083"/>
      <c r="X76" s="1083"/>
      <c r="Y76" s="1083"/>
      <c r="Z76" s="1083"/>
      <c r="AA76" s="1082"/>
      <c r="AB76" s="1083"/>
      <c r="AC76" s="1082"/>
      <c r="AD76" s="1082"/>
      <c r="AE76" s="1082"/>
      <c r="AF76" s="1083"/>
      <c r="AG76" s="1083"/>
      <c r="AH76" s="1083"/>
      <c r="AI76" s="1083"/>
      <c r="AJ76" s="1083"/>
      <c r="AK76" s="1083"/>
      <c r="AL76" s="1083"/>
      <c r="AM76" s="1083"/>
      <c r="AN76" s="1083"/>
      <c r="AO76" s="1083"/>
      <c r="AP76" s="1082"/>
      <c r="AQ76" s="1082"/>
      <c r="AR76" s="1082"/>
      <c r="AS76" s="1083"/>
      <c r="AT76" s="1082"/>
      <c r="AU76" s="1082"/>
      <c r="AV76" s="1082"/>
      <c r="AW76" s="1082"/>
      <c r="AX76" s="1082"/>
      <c r="AY76" s="1083"/>
      <c r="AZ76" s="1083"/>
      <c r="BA76" s="1083"/>
      <c r="BB76" s="1082"/>
      <c r="BC76" s="1083"/>
      <c r="BD76" s="1082"/>
      <c r="BE76" s="1083"/>
      <c r="BF76" s="1083"/>
      <c r="BG76" s="1083"/>
      <c r="BH76" s="1083"/>
      <c r="BI76" s="1083"/>
      <c r="BJ76" s="1083"/>
      <c r="BK76" s="1083"/>
      <c r="BL76" s="1083"/>
      <c r="BM76" s="1083"/>
      <c r="BN76" s="1083"/>
      <c r="BO76" s="1083"/>
      <c r="BP76" s="1083"/>
      <c r="BQ76" s="1083"/>
      <c r="BR76" s="1083"/>
      <c r="BS76" s="1083"/>
      <c r="BT76" s="1083"/>
      <c r="BU76" s="1083"/>
      <c r="BV76" s="1083"/>
      <c r="BW76" s="1083"/>
      <c r="BX76" s="1083"/>
      <c r="BY76" s="1083"/>
      <c r="BZ76" s="1083"/>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17"/>
      <c r="B77" s="1107" t="s">
        <v>1432</v>
      </c>
      <c r="C77" s="1108" t="s">
        <v>1432</v>
      </c>
      <c r="D77" s="1109" t="s">
        <v>1432</v>
      </c>
      <c r="E77" s="1110" t="s">
        <v>1432</v>
      </c>
      <c r="F77" s="1111" t="s">
        <v>1432</v>
      </c>
      <c r="G77" s="1107" t="s">
        <v>1432</v>
      </c>
      <c r="H77" s="1109"/>
      <c r="I77" s="1110"/>
      <c r="J77" s="1082"/>
      <c r="K77" s="1082"/>
      <c r="L77" s="1083"/>
      <c r="M77" s="1082"/>
      <c r="N77" s="1083"/>
      <c r="O77" s="1083"/>
      <c r="P77" s="1083"/>
      <c r="Q77" s="1083"/>
      <c r="R77" s="1083"/>
      <c r="S77" s="1083"/>
      <c r="T77" s="1083"/>
      <c r="U77" s="1083"/>
      <c r="V77" s="1083"/>
      <c r="W77" s="1083"/>
      <c r="X77" s="1083"/>
      <c r="Y77" s="1083"/>
      <c r="Z77" s="1083"/>
      <c r="AA77" s="1082"/>
      <c r="AB77" s="1083"/>
      <c r="AC77" s="1082"/>
      <c r="AD77" s="1082"/>
      <c r="AE77" s="1082"/>
      <c r="AF77" s="1083"/>
      <c r="AG77" s="1083"/>
      <c r="AH77" s="1083"/>
      <c r="AI77" s="1083"/>
      <c r="AJ77" s="1083"/>
      <c r="AK77" s="1083"/>
      <c r="AL77" s="1083"/>
      <c r="AM77" s="1083"/>
      <c r="AN77" s="1083"/>
      <c r="AO77" s="1083"/>
      <c r="AP77" s="1082"/>
      <c r="AQ77" s="1082"/>
      <c r="AR77" s="1082"/>
      <c r="AS77" s="1083"/>
      <c r="AT77" s="1082"/>
      <c r="AU77" s="1082"/>
      <c r="AV77" s="1082"/>
      <c r="AW77" s="1082"/>
      <c r="AX77" s="1082"/>
      <c r="AY77" s="1083"/>
      <c r="AZ77" s="1083"/>
      <c r="BA77" s="1083"/>
      <c r="BB77" s="1082"/>
      <c r="BC77" s="1083"/>
      <c r="BD77" s="1082"/>
      <c r="BE77" s="1083"/>
      <c r="BF77" s="1083"/>
      <c r="BG77" s="1083"/>
      <c r="BH77" s="1083"/>
      <c r="BI77" s="1083"/>
      <c r="BJ77" s="1083"/>
      <c r="BK77" s="1083"/>
      <c r="BL77" s="1083"/>
      <c r="BM77" s="1083"/>
      <c r="BN77" s="1083"/>
      <c r="BO77" s="1083"/>
      <c r="BP77" s="1083"/>
      <c r="BQ77" s="1083"/>
      <c r="BR77" s="1083"/>
      <c r="BS77" s="1083"/>
      <c r="BT77" s="1083"/>
      <c r="BU77" s="1083"/>
      <c r="BV77" s="1083"/>
      <c r="BW77" s="1083"/>
      <c r="BX77" s="1083"/>
      <c r="BY77" s="1083"/>
      <c r="BZ77" s="1083"/>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17"/>
      <c r="B78" s="1107" t="s">
        <v>1432</v>
      </c>
      <c r="C78" s="1108" t="s">
        <v>1432</v>
      </c>
      <c r="D78" s="1109" t="s">
        <v>1432</v>
      </c>
      <c r="E78" s="1110" t="s">
        <v>1432</v>
      </c>
      <c r="F78" s="1111" t="s">
        <v>1432</v>
      </c>
      <c r="G78" s="1107" t="s">
        <v>1432</v>
      </c>
      <c r="H78" s="1109"/>
      <c r="I78" s="1110"/>
      <c r="J78" s="1082"/>
      <c r="K78" s="1082"/>
      <c r="L78" s="1083"/>
      <c r="M78" s="1082"/>
      <c r="N78" s="1083"/>
      <c r="O78" s="1083"/>
      <c r="P78" s="1083"/>
      <c r="Q78" s="1083"/>
      <c r="R78" s="1083"/>
      <c r="S78" s="1083"/>
      <c r="T78" s="1083"/>
      <c r="U78" s="1083"/>
      <c r="V78" s="1083"/>
      <c r="W78" s="1083"/>
      <c r="X78" s="1083"/>
      <c r="Y78" s="1083"/>
      <c r="Z78" s="1083"/>
      <c r="AA78" s="1082"/>
      <c r="AB78" s="1083"/>
      <c r="AC78" s="1083"/>
      <c r="AD78" s="1082"/>
      <c r="AE78" s="1082"/>
      <c r="AF78" s="1083"/>
      <c r="AG78" s="1083"/>
      <c r="AH78" s="1083"/>
      <c r="AI78" s="1083"/>
      <c r="AJ78" s="1083"/>
      <c r="AK78" s="1083"/>
      <c r="AL78" s="1083"/>
      <c r="AM78" s="1083"/>
      <c r="AN78" s="1083"/>
      <c r="AO78" s="1083"/>
      <c r="AP78" s="1082"/>
      <c r="AQ78" s="1082"/>
      <c r="AR78" s="1082"/>
      <c r="AS78" s="1083"/>
      <c r="AT78" s="1082"/>
      <c r="AU78" s="1082"/>
      <c r="AV78" s="1082"/>
      <c r="AW78" s="1082"/>
      <c r="AX78" s="1082"/>
      <c r="AY78" s="1083"/>
      <c r="AZ78" s="1083"/>
      <c r="BA78" s="1083"/>
      <c r="BB78" s="1082"/>
      <c r="BC78" s="1083"/>
      <c r="BD78" s="1082"/>
      <c r="BE78" s="1083"/>
      <c r="BF78" s="1083"/>
      <c r="BG78" s="1083"/>
      <c r="BH78" s="1083"/>
      <c r="BI78" s="1083"/>
      <c r="BJ78" s="1083"/>
      <c r="BK78" s="1083"/>
      <c r="BL78" s="1083"/>
      <c r="BM78" s="1083"/>
      <c r="BN78" s="1083"/>
      <c r="BO78" s="1083"/>
      <c r="BP78" s="1083"/>
      <c r="BQ78" s="1083"/>
      <c r="BR78" s="1083"/>
      <c r="BS78" s="1083"/>
      <c r="BT78" s="1083"/>
      <c r="BU78" s="1083"/>
      <c r="BV78" s="1083"/>
      <c r="BW78" s="1083"/>
      <c r="BX78" s="1083"/>
      <c r="BY78" s="1083"/>
      <c r="BZ78" s="1083"/>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17"/>
      <c r="B79" s="1107" t="s">
        <v>1432</v>
      </c>
      <c r="C79" s="1108" t="s">
        <v>1432</v>
      </c>
      <c r="D79" s="1109" t="s">
        <v>1432</v>
      </c>
      <c r="E79" s="1110" t="s">
        <v>1432</v>
      </c>
      <c r="F79" s="1111" t="s">
        <v>1432</v>
      </c>
      <c r="G79" s="1107" t="s">
        <v>1432</v>
      </c>
      <c r="H79" s="1109"/>
      <c r="I79" s="1110"/>
      <c r="J79" s="1082"/>
      <c r="K79" s="1082"/>
      <c r="L79" s="1083"/>
      <c r="M79" s="1082"/>
      <c r="N79" s="1083"/>
      <c r="O79" s="1083"/>
      <c r="P79" s="1083"/>
      <c r="Q79" s="1083"/>
      <c r="R79" s="1083"/>
      <c r="S79" s="1083"/>
      <c r="T79" s="1083"/>
      <c r="U79" s="1083"/>
      <c r="V79" s="1083"/>
      <c r="W79" s="1083"/>
      <c r="X79" s="1083"/>
      <c r="Y79" s="1083"/>
      <c r="Z79" s="1083"/>
      <c r="AA79" s="1082"/>
      <c r="AB79" s="1083"/>
      <c r="AC79" s="1083"/>
      <c r="AD79" s="1082"/>
      <c r="AE79" s="1082"/>
      <c r="AF79" s="1083"/>
      <c r="AG79" s="1083"/>
      <c r="AH79" s="1083"/>
      <c r="AI79" s="1083"/>
      <c r="AJ79" s="1083"/>
      <c r="AK79" s="1083"/>
      <c r="AL79" s="1083"/>
      <c r="AM79" s="1083"/>
      <c r="AN79" s="1083"/>
      <c r="AO79" s="1083"/>
      <c r="AP79" s="1082"/>
      <c r="AQ79" s="1082"/>
      <c r="AR79" s="1082"/>
      <c r="AS79" s="1083"/>
      <c r="AT79" s="1082"/>
      <c r="AU79" s="1082"/>
      <c r="AV79" s="1082"/>
      <c r="AW79" s="1082"/>
      <c r="AX79" s="1082"/>
      <c r="AY79" s="1083"/>
      <c r="AZ79" s="1083"/>
      <c r="BA79" s="1083"/>
      <c r="BB79" s="1082"/>
      <c r="BC79" s="1083"/>
      <c r="BD79" s="1082"/>
      <c r="BE79" s="1083"/>
      <c r="BF79" s="1083"/>
      <c r="BG79" s="1083"/>
      <c r="BH79" s="1083"/>
      <c r="BI79" s="1083"/>
      <c r="BJ79" s="1083"/>
      <c r="BK79" s="1083"/>
      <c r="BL79" s="1083"/>
      <c r="BM79" s="1083"/>
      <c r="BN79" s="1083"/>
      <c r="BO79" s="1083"/>
      <c r="BP79" s="1083"/>
      <c r="BQ79" s="1083"/>
      <c r="BR79" s="1083"/>
      <c r="BS79" s="1083"/>
      <c r="BT79" s="1083"/>
      <c r="BU79" s="1083"/>
      <c r="BV79" s="1083"/>
      <c r="BW79" s="1083"/>
      <c r="BX79" s="1083"/>
      <c r="BY79" s="1083"/>
      <c r="BZ79" s="1083"/>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17"/>
      <c r="B80" s="1107" t="s">
        <v>1432</v>
      </c>
      <c r="C80" s="1108" t="s">
        <v>1432</v>
      </c>
      <c r="D80" s="1109" t="s">
        <v>1432</v>
      </c>
      <c r="E80" s="1110" t="s">
        <v>1432</v>
      </c>
      <c r="F80" s="1111" t="s">
        <v>1432</v>
      </c>
      <c r="G80" s="1107" t="s">
        <v>1432</v>
      </c>
      <c r="H80" s="1109"/>
      <c r="I80" s="1110"/>
      <c r="J80" s="1082"/>
      <c r="K80" s="1082"/>
      <c r="L80" s="1083"/>
      <c r="M80" s="1082"/>
      <c r="N80" s="1083"/>
      <c r="O80" s="1083"/>
      <c r="P80" s="1083"/>
      <c r="Q80" s="1083"/>
      <c r="R80" s="1083"/>
      <c r="S80" s="1083"/>
      <c r="T80" s="1083"/>
      <c r="U80" s="1083"/>
      <c r="V80" s="1083"/>
      <c r="W80" s="1083"/>
      <c r="X80" s="1083"/>
      <c r="Y80" s="1083"/>
      <c r="Z80" s="1083"/>
      <c r="AA80" s="1082"/>
      <c r="AB80" s="1083"/>
      <c r="AC80" s="1083"/>
      <c r="AD80" s="1082"/>
      <c r="AE80" s="1082"/>
      <c r="AF80" s="1083"/>
      <c r="AG80" s="1083"/>
      <c r="AH80" s="1083"/>
      <c r="AI80" s="1083"/>
      <c r="AJ80" s="1083"/>
      <c r="AK80" s="1083"/>
      <c r="AL80" s="1083"/>
      <c r="AM80" s="1083"/>
      <c r="AN80" s="1083"/>
      <c r="AO80" s="1083"/>
      <c r="AP80" s="1082"/>
      <c r="AQ80" s="1082"/>
      <c r="AR80" s="1082"/>
      <c r="AS80" s="1083"/>
      <c r="AT80" s="1082"/>
      <c r="AU80" s="1082"/>
      <c r="AV80" s="1082"/>
      <c r="AW80" s="1082"/>
      <c r="AX80" s="1082"/>
      <c r="AY80" s="1083"/>
      <c r="AZ80" s="1083"/>
      <c r="BA80" s="1083"/>
      <c r="BB80" s="1082"/>
      <c r="BC80" s="1083"/>
      <c r="BD80" s="1082"/>
      <c r="BE80" s="1083"/>
      <c r="BF80" s="1083"/>
      <c r="BG80" s="1083"/>
      <c r="BH80" s="1083"/>
      <c r="BI80" s="1083"/>
      <c r="BJ80" s="1083"/>
      <c r="BK80" s="1083"/>
      <c r="BL80" s="1083"/>
      <c r="BM80" s="1083"/>
      <c r="BN80" s="1083"/>
      <c r="BO80" s="1083"/>
      <c r="BP80" s="1083"/>
      <c r="BQ80" s="1083"/>
      <c r="BR80" s="1083"/>
      <c r="BS80" s="1083"/>
      <c r="BT80" s="1083"/>
      <c r="BU80" s="1083"/>
      <c r="BV80" s="1083"/>
      <c r="BW80" s="1083"/>
      <c r="BX80" s="1083"/>
      <c r="BY80" s="1083"/>
      <c r="BZ80" s="1083"/>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17"/>
      <c r="B81" s="1107" t="s">
        <v>1432</v>
      </c>
      <c r="C81" s="1108" t="s">
        <v>1432</v>
      </c>
      <c r="D81" s="1109" t="s">
        <v>1432</v>
      </c>
      <c r="E81" s="1110" t="s">
        <v>1432</v>
      </c>
      <c r="F81" s="1111" t="s">
        <v>1432</v>
      </c>
      <c r="G81" s="1107" t="s">
        <v>1432</v>
      </c>
      <c r="H81" s="1109"/>
      <c r="I81" s="1110"/>
      <c r="J81" s="1082"/>
      <c r="K81" s="1082"/>
      <c r="L81" s="1083"/>
      <c r="M81" s="1082"/>
      <c r="N81" s="1083"/>
      <c r="O81" s="1083"/>
      <c r="P81" s="1083"/>
      <c r="Q81" s="1083"/>
      <c r="R81" s="1083"/>
      <c r="S81" s="1083"/>
      <c r="T81" s="1083"/>
      <c r="U81" s="1083"/>
      <c r="V81" s="1083"/>
      <c r="W81" s="1083"/>
      <c r="X81" s="1083"/>
      <c r="Y81" s="1083"/>
      <c r="Z81" s="1083"/>
      <c r="AA81" s="1082"/>
      <c r="AB81" s="1083"/>
      <c r="AC81" s="1083"/>
      <c r="AD81" s="1082"/>
      <c r="AE81" s="1082"/>
      <c r="AF81" s="1083"/>
      <c r="AG81" s="1083"/>
      <c r="AH81" s="1083"/>
      <c r="AI81" s="1083"/>
      <c r="AJ81" s="1083"/>
      <c r="AK81" s="1083"/>
      <c r="AL81" s="1083"/>
      <c r="AM81" s="1083"/>
      <c r="AN81" s="1083"/>
      <c r="AO81" s="1083"/>
      <c r="AP81" s="1082"/>
      <c r="AQ81" s="1082"/>
      <c r="AR81" s="1082"/>
      <c r="AS81" s="1083"/>
      <c r="AT81" s="1082"/>
      <c r="AU81" s="1082"/>
      <c r="AV81" s="1082"/>
      <c r="AW81" s="1082"/>
      <c r="AX81" s="1082"/>
      <c r="AY81" s="1083"/>
      <c r="AZ81" s="1083"/>
      <c r="BA81" s="1083"/>
      <c r="BB81" s="1082"/>
      <c r="BC81" s="1083"/>
      <c r="BD81" s="1082"/>
      <c r="BE81" s="1083"/>
      <c r="BF81" s="1083"/>
      <c r="BG81" s="1083"/>
      <c r="BH81" s="1083"/>
      <c r="BI81" s="1083"/>
      <c r="BJ81" s="1083"/>
      <c r="BK81" s="1083"/>
      <c r="BL81" s="1083"/>
      <c r="BM81" s="1083"/>
      <c r="BN81" s="1083"/>
      <c r="BO81" s="1083"/>
      <c r="BP81" s="1083"/>
      <c r="BQ81" s="1083"/>
      <c r="BR81" s="1083"/>
      <c r="BS81" s="1083"/>
      <c r="BT81" s="1083"/>
      <c r="BU81" s="1083"/>
      <c r="BV81" s="1083"/>
      <c r="BW81" s="1083"/>
      <c r="BX81" s="1083"/>
      <c r="BY81" s="1083"/>
      <c r="BZ81" s="1083"/>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17"/>
      <c r="B82" s="1107" t="s">
        <v>1432</v>
      </c>
      <c r="C82" s="1108" t="s">
        <v>1432</v>
      </c>
      <c r="D82" s="1109" t="s">
        <v>1432</v>
      </c>
      <c r="E82" s="1110" t="s">
        <v>1432</v>
      </c>
      <c r="F82" s="1111" t="s">
        <v>1432</v>
      </c>
      <c r="G82" s="1107" t="s">
        <v>1432</v>
      </c>
      <c r="H82" s="1109"/>
      <c r="I82" s="1110"/>
      <c r="J82" s="1082"/>
      <c r="K82" s="1082"/>
      <c r="L82" s="1083"/>
      <c r="M82" s="1082"/>
      <c r="N82" s="1083"/>
      <c r="O82" s="1083"/>
      <c r="P82" s="1083"/>
      <c r="Q82" s="1083"/>
      <c r="R82" s="1083"/>
      <c r="S82" s="1083"/>
      <c r="T82" s="1083"/>
      <c r="U82" s="1083"/>
      <c r="V82" s="1083"/>
      <c r="W82" s="1083"/>
      <c r="X82" s="1083"/>
      <c r="Y82" s="1083"/>
      <c r="Z82" s="1083"/>
      <c r="AA82" s="1082"/>
      <c r="AB82" s="1083"/>
      <c r="AC82" s="1083"/>
      <c r="AD82" s="1083"/>
      <c r="AE82" s="1082"/>
      <c r="AF82" s="1083"/>
      <c r="AG82" s="1083"/>
      <c r="AH82" s="1083"/>
      <c r="AI82" s="1083"/>
      <c r="AJ82" s="1083"/>
      <c r="AK82" s="1083"/>
      <c r="AL82" s="1083"/>
      <c r="AM82" s="1083"/>
      <c r="AN82" s="1083"/>
      <c r="AO82" s="1083"/>
      <c r="AP82" s="1082"/>
      <c r="AQ82" s="1082"/>
      <c r="AR82" s="1082"/>
      <c r="AS82" s="1083"/>
      <c r="AT82" s="1082"/>
      <c r="AU82" s="1082"/>
      <c r="AV82" s="1082"/>
      <c r="AW82" s="1082"/>
      <c r="AX82" s="1082"/>
      <c r="AY82" s="1083"/>
      <c r="AZ82" s="1083"/>
      <c r="BA82" s="1083"/>
      <c r="BB82" s="1082"/>
      <c r="BC82" s="1083"/>
      <c r="BD82" s="1082"/>
      <c r="BE82" s="1083"/>
      <c r="BF82" s="1083"/>
      <c r="BG82" s="1083"/>
      <c r="BH82" s="1083"/>
      <c r="BI82" s="1083"/>
      <c r="BJ82" s="1083"/>
      <c r="BK82" s="1083"/>
      <c r="BL82" s="1083"/>
      <c r="BM82" s="1083"/>
      <c r="BN82" s="1083"/>
      <c r="BO82" s="1083"/>
      <c r="BP82" s="1083"/>
      <c r="BQ82" s="1083"/>
      <c r="BR82" s="1083"/>
      <c r="BS82" s="1083"/>
      <c r="BT82" s="1083"/>
      <c r="BU82" s="1083"/>
      <c r="BV82" s="1083"/>
      <c r="BW82" s="1083"/>
      <c r="BX82" s="1083"/>
      <c r="BY82" s="1083"/>
      <c r="BZ82" s="1083"/>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17"/>
      <c r="B83" s="1107" t="s">
        <v>1432</v>
      </c>
      <c r="C83" s="1108" t="s">
        <v>1432</v>
      </c>
      <c r="D83" s="1109" t="s">
        <v>1432</v>
      </c>
      <c r="E83" s="1110" t="s">
        <v>1432</v>
      </c>
      <c r="F83" s="1111" t="s">
        <v>1432</v>
      </c>
      <c r="G83" s="1107" t="s">
        <v>1432</v>
      </c>
      <c r="H83" s="1109"/>
      <c r="I83" s="1110"/>
      <c r="J83" s="1082"/>
      <c r="K83" s="1082"/>
      <c r="L83" s="1083"/>
      <c r="M83" s="1082"/>
      <c r="N83" s="1083"/>
      <c r="O83" s="1083"/>
      <c r="P83" s="1083"/>
      <c r="Q83" s="1083"/>
      <c r="R83" s="1083"/>
      <c r="S83" s="1083"/>
      <c r="T83" s="1083"/>
      <c r="U83" s="1083"/>
      <c r="V83" s="1083"/>
      <c r="W83" s="1083"/>
      <c r="X83" s="1083"/>
      <c r="Y83" s="1083"/>
      <c r="Z83" s="1083"/>
      <c r="AA83" s="1082"/>
      <c r="AB83" s="1083"/>
      <c r="AC83" s="1083"/>
      <c r="AD83" s="1083"/>
      <c r="AE83" s="1082"/>
      <c r="AF83" s="1083"/>
      <c r="AG83" s="1083"/>
      <c r="AH83" s="1083"/>
      <c r="AI83" s="1083"/>
      <c r="AJ83" s="1083"/>
      <c r="AK83" s="1083"/>
      <c r="AL83" s="1083"/>
      <c r="AM83" s="1083"/>
      <c r="AN83" s="1083"/>
      <c r="AO83" s="1083"/>
      <c r="AP83" s="1082"/>
      <c r="AQ83" s="1082"/>
      <c r="AR83" s="1082"/>
      <c r="AS83" s="1083"/>
      <c r="AT83" s="1082"/>
      <c r="AU83" s="1082"/>
      <c r="AV83" s="1082"/>
      <c r="AW83" s="1082"/>
      <c r="AX83" s="1082"/>
      <c r="AY83" s="1083"/>
      <c r="AZ83" s="1083"/>
      <c r="BA83" s="1083"/>
      <c r="BB83" s="1082"/>
      <c r="BC83" s="1083"/>
      <c r="BD83" s="1082"/>
      <c r="BE83" s="1083"/>
      <c r="BF83" s="1083"/>
      <c r="BG83" s="1083"/>
      <c r="BH83" s="1083"/>
      <c r="BI83" s="1083"/>
      <c r="BJ83" s="1083"/>
      <c r="BK83" s="1083"/>
      <c r="BL83" s="1083"/>
      <c r="BM83" s="1083"/>
      <c r="BN83" s="1083"/>
      <c r="BO83" s="1083"/>
      <c r="BP83" s="1083"/>
      <c r="BQ83" s="1083"/>
      <c r="BR83" s="1083"/>
      <c r="BS83" s="1083"/>
      <c r="BT83" s="1083"/>
      <c r="BU83" s="1083"/>
      <c r="BV83" s="1083"/>
      <c r="BW83" s="1083"/>
      <c r="BX83" s="1083"/>
      <c r="BY83" s="1083"/>
      <c r="BZ83" s="1083"/>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17"/>
      <c r="B84" s="1107" t="s">
        <v>1432</v>
      </c>
      <c r="C84" s="1108" t="s">
        <v>1432</v>
      </c>
      <c r="D84" s="1109" t="s">
        <v>1432</v>
      </c>
      <c r="E84" s="1110" t="s">
        <v>1432</v>
      </c>
      <c r="F84" s="1111" t="s">
        <v>1432</v>
      </c>
      <c r="G84" s="1107" t="s">
        <v>1432</v>
      </c>
      <c r="H84" s="1109"/>
      <c r="I84" s="1110"/>
      <c r="J84" s="1082"/>
      <c r="K84" s="1082"/>
      <c r="L84" s="1083"/>
      <c r="M84" s="1082"/>
      <c r="N84" s="1083"/>
      <c r="O84" s="1083"/>
      <c r="P84" s="1083"/>
      <c r="Q84" s="1083"/>
      <c r="R84" s="1083"/>
      <c r="S84" s="1083"/>
      <c r="T84" s="1083"/>
      <c r="U84" s="1083"/>
      <c r="V84" s="1083"/>
      <c r="W84" s="1083"/>
      <c r="X84" s="1083"/>
      <c r="Y84" s="1083"/>
      <c r="Z84" s="1083"/>
      <c r="AA84" s="1082"/>
      <c r="AB84" s="1083"/>
      <c r="AC84" s="1083"/>
      <c r="AD84" s="1083"/>
      <c r="AE84" s="1082"/>
      <c r="AF84" s="1083"/>
      <c r="AG84" s="1083"/>
      <c r="AH84" s="1083"/>
      <c r="AI84" s="1083"/>
      <c r="AJ84" s="1083"/>
      <c r="AK84" s="1083"/>
      <c r="AL84" s="1083"/>
      <c r="AM84" s="1083"/>
      <c r="AN84" s="1083"/>
      <c r="AO84" s="1083"/>
      <c r="AP84" s="1082"/>
      <c r="AQ84" s="1082"/>
      <c r="AR84" s="1082"/>
      <c r="AS84" s="1083"/>
      <c r="AT84" s="1082"/>
      <c r="AU84" s="1082"/>
      <c r="AV84" s="1082"/>
      <c r="AW84" s="1082"/>
      <c r="AX84" s="1082"/>
      <c r="AY84" s="1083"/>
      <c r="AZ84" s="1083"/>
      <c r="BA84" s="1083"/>
      <c r="BB84" s="1082"/>
      <c r="BC84" s="1083"/>
      <c r="BD84" s="1082"/>
      <c r="BE84" s="1083"/>
      <c r="BF84" s="1083"/>
      <c r="BG84" s="1083"/>
      <c r="BH84" s="1083"/>
      <c r="BI84" s="1083"/>
      <c r="BJ84" s="1083"/>
      <c r="BK84" s="1083"/>
      <c r="BL84" s="1083"/>
      <c r="BM84" s="1083"/>
      <c r="BN84" s="1083"/>
      <c r="BO84" s="1083"/>
      <c r="BP84" s="1083"/>
      <c r="BQ84" s="1083"/>
      <c r="BR84" s="1083"/>
      <c r="BS84" s="1083"/>
      <c r="BT84" s="1083"/>
      <c r="BU84" s="1083"/>
      <c r="BV84" s="1083"/>
      <c r="BW84" s="1083"/>
      <c r="BX84" s="1083"/>
      <c r="BY84" s="1083"/>
      <c r="BZ84" s="1083"/>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17"/>
      <c r="B85" s="1107" t="s">
        <v>1432</v>
      </c>
      <c r="C85" s="1108" t="s">
        <v>1432</v>
      </c>
      <c r="D85" s="1109" t="s">
        <v>1432</v>
      </c>
      <c r="E85" s="1110" t="s">
        <v>1432</v>
      </c>
      <c r="F85" s="1111" t="s">
        <v>1432</v>
      </c>
      <c r="G85" s="1107" t="s">
        <v>1432</v>
      </c>
      <c r="H85" s="1109"/>
      <c r="I85" s="1110"/>
      <c r="J85" s="1082"/>
      <c r="K85" s="1082"/>
      <c r="L85" s="1083"/>
      <c r="M85" s="1082"/>
      <c r="N85" s="1083"/>
      <c r="O85" s="1083"/>
      <c r="P85" s="1083"/>
      <c r="Q85" s="1083"/>
      <c r="R85" s="1083"/>
      <c r="S85" s="1083"/>
      <c r="T85" s="1083"/>
      <c r="U85" s="1083"/>
      <c r="V85" s="1083"/>
      <c r="W85" s="1083"/>
      <c r="X85" s="1083"/>
      <c r="Y85" s="1083"/>
      <c r="Z85" s="1083"/>
      <c r="AA85" s="1082"/>
      <c r="AB85" s="1083"/>
      <c r="AC85" s="1083"/>
      <c r="AD85" s="1083"/>
      <c r="AE85" s="1082"/>
      <c r="AF85" s="1083"/>
      <c r="AG85" s="1083"/>
      <c r="AH85" s="1083"/>
      <c r="AI85" s="1083"/>
      <c r="AJ85" s="1083"/>
      <c r="AK85" s="1083"/>
      <c r="AL85" s="1083"/>
      <c r="AM85" s="1083"/>
      <c r="AN85" s="1083"/>
      <c r="AO85" s="1083"/>
      <c r="AP85" s="1082"/>
      <c r="AQ85" s="1082"/>
      <c r="AR85" s="1082"/>
      <c r="AS85" s="1083"/>
      <c r="AT85" s="1082"/>
      <c r="AU85" s="1082"/>
      <c r="AV85" s="1082"/>
      <c r="AW85" s="1082"/>
      <c r="AX85" s="1082"/>
      <c r="AY85" s="1083"/>
      <c r="AZ85" s="1083"/>
      <c r="BA85" s="1083"/>
      <c r="BB85" s="1082"/>
      <c r="BC85" s="1083"/>
      <c r="BD85" s="1082"/>
      <c r="BE85" s="1083"/>
      <c r="BF85" s="1083"/>
      <c r="BG85" s="1083"/>
      <c r="BH85" s="1083"/>
      <c r="BI85" s="1083"/>
      <c r="BJ85" s="1083"/>
      <c r="BK85" s="1083"/>
      <c r="BL85" s="1083"/>
      <c r="BM85" s="1083"/>
      <c r="BN85" s="1083"/>
      <c r="BO85" s="1083"/>
      <c r="BP85" s="1083"/>
      <c r="BQ85" s="1083"/>
      <c r="BR85" s="1083"/>
      <c r="BS85" s="1083"/>
      <c r="BT85" s="1083"/>
      <c r="BU85" s="1083"/>
      <c r="BV85" s="1083"/>
      <c r="BW85" s="1083"/>
      <c r="BX85" s="1083"/>
      <c r="BY85" s="1083"/>
      <c r="BZ85" s="1083"/>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17"/>
      <c r="B86" s="1107" t="s">
        <v>1432</v>
      </c>
      <c r="C86" s="1108" t="s">
        <v>1432</v>
      </c>
      <c r="D86" s="1109" t="s">
        <v>1432</v>
      </c>
      <c r="E86" s="1110" t="s">
        <v>1432</v>
      </c>
      <c r="F86" s="1111" t="s">
        <v>1432</v>
      </c>
      <c r="G86" s="1107" t="s">
        <v>1432</v>
      </c>
      <c r="H86" s="1109"/>
      <c r="I86" s="1110"/>
      <c r="J86" s="1082"/>
      <c r="K86" s="1082"/>
      <c r="L86" s="1083"/>
      <c r="M86" s="1082"/>
      <c r="N86" s="1083"/>
      <c r="O86" s="1083"/>
      <c r="P86" s="1083"/>
      <c r="Q86" s="1083"/>
      <c r="R86" s="1083"/>
      <c r="S86" s="1083"/>
      <c r="T86" s="1083"/>
      <c r="U86" s="1083"/>
      <c r="V86" s="1083"/>
      <c r="W86" s="1083"/>
      <c r="X86" s="1083"/>
      <c r="Y86" s="1083"/>
      <c r="Z86" s="1083"/>
      <c r="AA86" s="1082"/>
      <c r="AB86" s="1083"/>
      <c r="AC86" s="1083"/>
      <c r="AD86" s="1083"/>
      <c r="AE86" s="1083"/>
      <c r="AF86" s="1083"/>
      <c r="AG86" s="1083"/>
      <c r="AH86" s="1083"/>
      <c r="AI86" s="1083"/>
      <c r="AJ86" s="1083"/>
      <c r="AK86" s="1083"/>
      <c r="AL86" s="1083"/>
      <c r="AM86" s="1083"/>
      <c r="AN86" s="1083"/>
      <c r="AO86" s="1083"/>
      <c r="AP86" s="1082"/>
      <c r="AQ86" s="1082"/>
      <c r="AR86" s="1082"/>
      <c r="AS86" s="1083"/>
      <c r="AT86" s="1082"/>
      <c r="AU86" s="1082"/>
      <c r="AV86" s="1082"/>
      <c r="AW86" s="1082"/>
      <c r="AX86" s="1082"/>
      <c r="AY86" s="1083"/>
      <c r="AZ86" s="1083"/>
      <c r="BA86" s="1083"/>
      <c r="BB86" s="1082"/>
      <c r="BC86" s="1083"/>
      <c r="BD86" s="1082"/>
      <c r="BE86" s="1083"/>
      <c r="BF86" s="1083"/>
      <c r="BG86" s="1083"/>
      <c r="BH86" s="1083"/>
      <c r="BI86" s="1083"/>
      <c r="BJ86" s="1083"/>
      <c r="BK86" s="1083"/>
      <c r="BL86" s="1083"/>
      <c r="BM86" s="1083"/>
      <c r="BN86" s="1083"/>
      <c r="BO86" s="1083"/>
      <c r="BP86" s="1083"/>
      <c r="BQ86" s="1083"/>
      <c r="BR86" s="1083"/>
      <c r="BS86" s="1083"/>
      <c r="BT86" s="1083"/>
      <c r="BU86" s="1083"/>
      <c r="BV86" s="1083"/>
      <c r="BW86" s="1083"/>
      <c r="BX86" s="1083"/>
      <c r="BY86" s="1083"/>
      <c r="BZ86" s="1083"/>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17"/>
      <c r="B87" s="1107" t="s">
        <v>1432</v>
      </c>
      <c r="C87" s="1108" t="s">
        <v>1432</v>
      </c>
      <c r="D87" s="1109" t="s">
        <v>1432</v>
      </c>
      <c r="E87" s="1110" t="s">
        <v>1432</v>
      </c>
      <c r="F87" s="1111" t="s">
        <v>1432</v>
      </c>
      <c r="G87" s="1107" t="s">
        <v>1432</v>
      </c>
      <c r="H87" s="1109"/>
      <c r="I87" s="1110"/>
      <c r="J87" s="1082"/>
      <c r="K87" s="1082"/>
      <c r="L87" s="1083"/>
      <c r="M87" s="1082"/>
      <c r="N87" s="1083"/>
      <c r="O87" s="1083"/>
      <c r="P87" s="1083"/>
      <c r="Q87" s="1083"/>
      <c r="R87" s="1083"/>
      <c r="S87" s="1083"/>
      <c r="T87" s="1083"/>
      <c r="U87" s="1083"/>
      <c r="V87" s="1083"/>
      <c r="W87" s="1083"/>
      <c r="X87" s="1083"/>
      <c r="Y87" s="1083"/>
      <c r="Z87" s="1083"/>
      <c r="AA87" s="1082"/>
      <c r="AB87" s="1083"/>
      <c r="AC87" s="1083"/>
      <c r="AD87" s="1083"/>
      <c r="AE87" s="1083"/>
      <c r="AF87" s="1083"/>
      <c r="AG87" s="1083"/>
      <c r="AH87" s="1083"/>
      <c r="AI87" s="1083"/>
      <c r="AJ87" s="1083"/>
      <c r="AK87" s="1083"/>
      <c r="AL87" s="1083"/>
      <c r="AM87" s="1083"/>
      <c r="AN87" s="1083"/>
      <c r="AO87" s="1083"/>
      <c r="AP87" s="1082"/>
      <c r="AQ87" s="1082"/>
      <c r="AR87" s="1082"/>
      <c r="AS87" s="1083"/>
      <c r="AT87" s="1082"/>
      <c r="AU87" s="1082"/>
      <c r="AV87" s="1082"/>
      <c r="AW87" s="1082"/>
      <c r="AX87" s="1082"/>
      <c r="AY87" s="1083"/>
      <c r="AZ87" s="1083"/>
      <c r="BA87" s="1083"/>
      <c r="BB87" s="1082"/>
      <c r="BC87" s="1083"/>
      <c r="BD87" s="1082"/>
      <c r="BE87" s="1083"/>
      <c r="BF87" s="1083"/>
      <c r="BG87" s="1083"/>
      <c r="BH87" s="1083"/>
      <c r="BI87" s="1083"/>
      <c r="BJ87" s="1083"/>
      <c r="BK87" s="1083"/>
      <c r="BL87" s="1083"/>
      <c r="BM87" s="1083"/>
      <c r="BN87" s="1083"/>
      <c r="BO87" s="1083"/>
      <c r="BP87" s="1083"/>
      <c r="BQ87" s="1083"/>
      <c r="BR87" s="1083"/>
      <c r="BS87" s="1083"/>
      <c r="BT87" s="1083"/>
      <c r="BU87" s="1083"/>
      <c r="BV87" s="1083"/>
      <c r="BW87" s="1083"/>
      <c r="BX87" s="1083"/>
      <c r="BY87" s="1083"/>
      <c r="BZ87" s="1083"/>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17"/>
      <c r="B88" s="1107" t="s">
        <v>1432</v>
      </c>
      <c r="C88" s="1108" t="s">
        <v>1432</v>
      </c>
      <c r="D88" s="1109" t="s">
        <v>1432</v>
      </c>
      <c r="E88" s="1110" t="s">
        <v>1432</v>
      </c>
      <c r="F88" s="1111" t="s">
        <v>1432</v>
      </c>
      <c r="G88" s="1107" t="s">
        <v>1432</v>
      </c>
      <c r="H88" s="1109"/>
      <c r="I88" s="1110"/>
      <c r="J88" s="1082"/>
      <c r="K88" s="1082"/>
      <c r="L88" s="1083"/>
      <c r="M88" s="1082"/>
      <c r="N88" s="1083"/>
      <c r="O88" s="1083"/>
      <c r="P88" s="1083"/>
      <c r="Q88" s="1083"/>
      <c r="R88" s="1083"/>
      <c r="S88" s="1083"/>
      <c r="T88" s="1083"/>
      <c r="U88" s="1083"/>
      <c r="V88" s="1083"/>
      <c r="W88" s="1083"/>
      <c r="X88" s="1083"/>
      <c r="Y88" s="1083"/>
      <c r="Z88" s="1083"/>
      <c r="AA88" s="1082"/>
      <c r="AB88" s="1083"/>
      <c r="AC88" s="1083"/>
      <c r="AD88" s="1083"/>
      <c r="AE88" s="1083"/>
      <c r="AF88" s="1083"/>
      <c r="AG88" s="1083"/>
      <c r="AH88" s="1083"/>
      <c r="AI88" s="1083"/>
      <c r="AJ88" s="1083"/>
      <c r="AK88" s="1083"/>
      <c r="AL88" s="1083"/>
      <c r="AM88" s="1083"/>
      <c r="AN88" s="1083"/>
      <c r="AO88" s="1083"/>
      <c r="AP88" s="1082"/>
      <c r="AQ88" s="1082"/>
      <c r="AR88" s="1082"/>
      <c r="AS88" s="1083"/>
      <c r="AT88" s="1082"/>
      <c r="AU88" s="1082"/>
      <c r="AV88" s="1082"/>
      <c r="AW88" s="1082"/>
      <c r="AX88" s="1082"/>
      <c r="AY88" s="1083"/>
      <c r="AZ88" s="1083"/>
      <c r="BA88" s="1083"/>
      <c r="BB88" s="1082"/>
      <c r="BC88" s="1083"/>
      <c r="BD88" s="1082"/>
      <c r="BE88" s="1083"/>
      <c r="BF88" s="1083"/>
      <c r="BG88" s="1083"/>
      <c r="BH88" s="1083"/>
      <c r="BI88" s="1083"/>
      <c r="BJ88" s="1083"/>
      <c r="BK88" s="1083"/>
      <c r="BL88" s="1083"/>
      <c r="BM88" s="1083"/>
      <c r="BN88" s="1083"/>
      <c r="BO88" s="1083"/>
      <c r="BP88" s="1083"/>
      <c r="BQ88" s="1083"/>
      <c r="BR88" s="1083"/>
      <c r="BS88" s="1083"/>
      <c r="BT88" s="1083"/>
      <c r="BU88" s="1083"/>
      <c r="BV88" s="1083"/>
      <c r="BW88" s="1083"/>
      <c r="BX88" s="1083"/>
      <c r="BY88" s="1083"/>
      <c r="BZ88" s="1083"/>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17"/>
      <c r="B89" s="1107" t="s">
        <v>1432</v>
      </c>
      <c r="C89" s="1108" t="s">
        <v>1432</v>
      </c>
      <c r="D89" s="1109" t="s">
        <v>1432</v>
      </c>
      <c r="E89" s="1110" t="s">
        <v>1432</v>
      </c>
      <c r="F89" s="1111" t="s">
        <v>1432</v>
      </c>
      <c r="G89" s="1107" t="s">
        <v>1432</v>
      </c>
      <c r="H89" s="1109"/>
      <c r="I89" s="1110"/>
      <c r="J89" s="1082"/>
      <c r="K89" s="1082"/>
      <c r="L89" s="1083"/>
      <c r="M89" s="1082"/>
      <c r="N89" s="1083"/>
      <c r="O89" s="1083"/>
      <c r="P89" s="1083"/>
      <c r="Q89" s="1083"/>
      <c r="R89" s="1083"/>
      <c r="S89" s="1083"/>
      <c r="T89" s="1083"/>
      <c r="U89" s="1083"/>
      <c r="V89" s="1083"/>
      <c r="W89" s="1083"/>
      <c r="X89" s="1083"/>
      <c r="Y89" s="1083"/>
      <c r="Z89" s="1083"/>
      <c r="AA89" s="1082"/>
      <c r="AB89" s="1083"/>
      <c r="AC89" s="1083"/>
      <c r="AD89" s="1083"/>
      <c r="AE89" s="1083"/>
      <c r="AF89" s="1083"/>
      <c r="AG89" s="1083"/>
      <c r="AH89" s="1083"/>
      <c r="AI89" s="1083"/>
      <c r="AJ89" s="1083"/>
      <c r="AK89" s="1083"/>
      <c r="AL89" s="1083"/>
      <c r="AM89" s="1083"/>
      <c r="AN89" s="1083"/>
      <c r="AO89" s="1083"/>
      <c r="AP89" s="1082"/>
      <c r="AQ89" s="1082"/>
      <c r="AR89" s="1082"/>
      <c r="AS89" s="1083"/>
      <c r="AT89" s="1082"/>
      <c r="AU89" s="1082"/>
      <c r="AV89" s="1082"/>
      <c r="AW89" s="1082"/>
      <c r="AX89" s="1082"/>
      <c r="AY89" s="1083"/>
      <c r="AZ89" s="1083"/>
      <c r="BA89" s="1083"/>
      <c r="BB89" s="1082"/>
      <c r="BC89" s="1083"/>
      <c r="BD89" s="1082"/>
      <c r="BE89" s="1083"/>
      <c r="BF89" s="1083"/>
      <c r="BG89" s="1083"/>
      <c r="BH89" s="1083"/>
      <c r="BI89" s="1083"/>
      <c r="BJ89" s="1083"/>
      <c r="BK89" s="1083"/>
      <c r="BL89" s="1083"/>
      <c r="BM89" s="1083"/>
      <c r="BN89" s="1083"/>
      <c r="BO89" s="1083"/>
      <c r="BP89" s="1083"/>
      <c r="BQ89" s="1083"/>
      <c r="BR89" s="1083"/>
      <c r="BS89" s="1083"/>
      <c r="BT89" s="1083"/>
      <c r="BU89" s="1083"/>
      <c r="BV89" s="1083"/>
      <c r="BW89" s="1083"/>
      <c r="BX89" s="1083"/>
      <c r="BY89" s="1083"/>
      <c r="BZ89" s="1083"/>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17"/>
      <c r="B90" s="1107" t="s">
        <v>1432</v>
      </c>
      <c r="C90" s="1108" t="s">
        <v>1432</v>
      </c>
      <c r="D90" s="1109" t="s">
        <v>1432</v>
      </c>
      <c r="E90" s="1110" t="s">
        <v>1432</v>
      </c>
      <c r="F90" s="1111" t="s">
        <v>1432</v>
      </c>
      <c r="G90" s="1107" t="s">
        <v>1432</v>
      </c>
      <c r="H90" s="1109"/>
      <c r="I90" s="1110"/>
      <c r="J90" s="1082"/>
      <c r="K90" s="1082"/>
      <c r="L90" s="1083"/>
      <c r="M90" s="1082"/>
      <c r="N90" s="1083"/>
      <c r="O90" s="1083"/>
      <c r="P90" s="1083"/>
      <c r="Q90" s="1083"/>
      <c r="R90" s="1083"/>
      <c r="S90" s="1083"/>
      <c r="T90" s="1083"/>
      <c r="U90" s="1083"/>
      <c r="V90" s="1083"/>
      <c r="W90" s="1083"/>
      <c r="X90" s="1083"/>
      <c r="Y90" s="1083"/>
      <c r="Z90" s="1083"/>
      <c r="AA90" s="1082"/>
      <c r="AB90" s="1083"/>
      <c r="AC90" s="1083"/>
      <c r="AD90" s="1083"/>
      <c r="AE90" s="1083"/>
      <c r="AF90" s="1083"/>
      <c r="AG90" s="1083"/>
      <c r="AH90" s="1083"/>
      <c r="AI90" s="1083"/>
      <c r="AJ90" s="1083"/>
      <c r="AK90" s="1083"/>
      <c r="AL90" s="1083"/>
      <c r="AM90" s="1083"/>
      <c r="AN90" s="1083"/>
      <c r="AO90" s="1083"/>
      <c r="AP90" s="1082"/>
      <c r="AQ90" s="1082"/>
      <c r="AR90" s="1082"/>
      <c r="AS90" s="1083"/>
      <c r="AT90" s="1082"/>
      <c r="AU90" s="1082"/>
      <c r="AV90" s="1082"/>
      <c r="AW90" s="1082"/>
      <c r="AX90" s="1082"/>
      <c r="AY90" s="1083"/>
      <c r="AZ90" s="1083"/>
      <c r="BA90" s="1083"/>
      <c r="BB90" s="1082"/>
      <c r="BC90" s="1083"/>
      <c r="BD90" s="1082"/>
      <c r="BE90" s="1083"/>
      <c r="BF90" s="1083"/>
      <c r="BG90" s="1083"/>
      <c r="BH90" s="1083"/>
      <c r="BI90" s="1083"/>
      <c r="BJ90" s="1083"/>
      <c r="BK90" s="1083"/>
      <c r="BL90" s="1083"/>
      <c r="BM90" s="1083"/>
      <c r="BN90" s="1083"/>
      <c r="BO90" s="1083"/>
      <c r="BP90" s="1083"/>
      <c r="BQ90" s="1083"/>
      <c r="BR90" s="1083"/>
      <c r="BS90" s="1083"/>
      <c r="BT90" s="1083"/>
      <c r="BU90" s="1083"/>
      <c r="BV90" s="1083"/>
      <c r="BW90" s="1083"/>
      <c r="BX90" s="1083"/>
      <c r="BY90" s="1083"/>
      <c r="BZ90" s="1083"/>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17"/>
      <c r="B91" s="1107" t="s">
        <v>1432</v>
      </c>
      <c r="C91" s="1108" t="s">
        <v>1432</v>
      </c>
      <c r="D91" s="1109" t="s">
        <v>1432</v>
      </c>
      <c r="E91" s="1110" t="s">
        <v>1432</v>
      </c>
      <c r="F91" s="1111" t="s">
        <v>1432</v>
      </c>
      <c r="G91" s="1107" t="s">
        <v>1432</v>
      </c>
      <c r="H91" s="1109"/>
      <c r="I91" s="1110"/>
      <c r="J91" s="1082"/>
      <c r="K91" s="1082"/>
      <c r="L91" s="1083"/>
      <c r="M91" s="1082"/>
      <c r="N91" s="1083"/>
      <c r="O91" s="1083"/>
      <c r="P91" s="1083"/>
      <c r="Q91" s="1083"/>
      <c r="R91" s="1083"/>
      <c r="S91" s="1083"/>
      <c r="T91" s="1083"/>
      <c r="U91" s="1083"/>
      <c r="V91" s="1083"/>
      <c r="W91" s="1083"/>
      <c r="X91" s="1083"/>
      <c r="Y91" s="1083"/>
      <c r="Z91" s="1083"/>
      <c r="AA91" s="1082"/>
      <c r="AB91" s="1083"/>
      <c r="AC91" s="1083"/>
      <c r="AD91" s="1083"/>
      <c r="AE91" s="1083"/>
      <c r="AF91" s="1083"/>
      <c r="AG91" s="1083"/>
      <c r="AH91" s="1083"/>
      <c r="AI91" s="1083"/>
      <c r="AJ91" s="1083"/>
      <c r="AK91" s="1083"/>
      <c r="AL91" s="1083"/>
      <c r="AM91" s="1083"/>
      <c r="AN91" s="1083"/>
      <c r="AO91" s="1083"/>
      <c r="AP91" s="1082"/>
      <c r="AQ91" s="1082"/>
      <c r="AR91" s="1082"/>
      <c r="AS91" s="1083"/>
      <c r="AT91" s="1082"/>
      <c r="AU91" s="1082"/>
      <c r="AV91" s="1082"/>
      <c r="AW91" s="1082"/>
      <c r="AX91" s="1082"/>
      <c r="AY91" s="1083"/>
      <c r="AZ91" s="1083"/>
      <c r="BA91" s="1083"/>
      <c r="BB91" s="1082"/>
      <c r="BC91" s="1083"/>
      <c r="BD91" s="1082"/>
      <c r="BE91" s="1083"/>
      <c r="BF91" s="1083"/>
      <c r="BG91" s="1083"/>
      <c r="BH91" s="1083"/>
      <c r="BI91" s="1083"/>
      <c r="BJ91" s="1083"/>
      <c r="BK91" s="1083"/>
      <c r="BL91" s="1083"/>
      <c r="BM91" s="1083"/>
      <c r="BN91" s="1083"/>
      <c r="BO91" s="1083"/>
      <c r="BP91" s="1083"/>
      <c r="BQ91" s="1083"/>
      <c r="BR91" s="1083"/>
      <c r="BS91" s="1083"/>
      <c r="BT91" s="1083"/>
      <c r="BU91" s="1083"/>
      <c r="BV91" s="1083"/>
      <c r="BW91" s="1083"/>
      <c r="BX91" s="1083"/>
      <c r="BY91" s="1083"/>
      <c r="BZ91" s="1083"/>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17"/>
      <c r="B92" s="1107" t="s">
        <v>1432</v>
      </c>
      <c r="C92" s="1108" t="s">
        <v>1432</v>
      </c>
      <c r="D92" s="1109" t="s">
        <v>1432</v>
      </c>
      <c r="E92" s="1110" t="s">
        <v>1432</v>
      </c>
      <c r="F92" s="1111" t="s">
        <v>1432</v>
      </c>
      <c r="G92" s="1107" t="s">
        <v>1432</v>
      </c>
      <c r="H92" s="1109"/>
      <c r="I92" s="1110"/>
      <c r="J92" s="1082"/>
      <c r="K92" s="1082"/>
      <c r="L92" s="1083"/>
      <c r="M92" s="1082"/>
      <c r="N92" s="1083"/>
      <c r="O92" s="1083"/>
      <c r="P92" s="1083"/>
      <c r="Q92" s="1083"/>
      <c r="R92" s="1083"/>
      <c r="S92" s="1083"/>
      <c r="T92" s="1083"/>
      <c r="U92" s="1083"/>
      <c r="V92" s="1083"/>
      <c r="W92" s="1083"/>
      <c r="X92" s="1083"/>
      <c r="Y92" s="1083"/>
      <c r="Z92" s="1083"/>
      <c r="AA92" s="1082"/>
      <c r="AB92" s="1083"/>
      <c r="AC92" s="1083"/>
      <c r="AD92" s="1083"/>
      <c r="AE92" s="1083"/>
      <c r="AF92" s="1083"/>
      <c r="AG92" s="1083"/>
      <c r="AH92" s="1083"/>
      <c r="AI92" s="1083"/>
      <c r="AJ92" s="1083"/>
      <c r="AK92" s="1083"/>
      <c r="AL92" s="1083"/>
      <c r="AM92" s="1083"/>
      <c r="AN92" s="1083"/>
      <c r="AO92" s="1083"/>
      <c r="AP92" s="1082"/>
      <c r="AQ92" s="1082"/>
      <c r="AR92" s="1082"/>
      <c r="AS92" s="1083"/>
      <c r="AT92" s="1082"/>
      <c r="AU92" s="1082"/>
      <c r="AV92" s="1082"/>
      <c r="AW92" s="1082"/>
      <c r="AX92" s="1082"/>
      <c r="AY92" s="1083"/>
      <c r="AZ92" s="1083"/>
      <c r="BA92" s="1083"/>
      <c r="BB92" s="1082"/>
      <c r="BC92" s="1083"/>
      <c r="BD92" s="1082"/>
      <c r="BE92" s="1083"/>
      <c r="BF92" s="1083"/>
      <c r="BG92" s="1083"/>
      <c r="BH92" s="1083"/>
      <c r="BI92" s="1083"/>
      <c r="BJ92" s="1083"/>
      <c r="BK92" s="1083"/>
      <c r="BL92" s="1083"/>
      <c r="BM92" s="1083"/>
      <c r="BN92" s="1083"/>
      <c r="BO92" s="1083"/>
      <c r="BP92" s="1083"/>
      <c r="BQ92" s="1083"/>
      <c r="BR92" s="1083"/>
      <c r="BS92" s="1083"/>
      <c r="BT92" s="1083"/>
      <c r="BU92" s="1083"/>
      <c r="BV92" s="1083"/>
      <c r="BW92" s="1083"/>
      <c r="BX92" s="1083"/>
      <c r="BY92" s="1083"/>
      <c r="BZ92" s="1083"/>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17"/>
      <c r="B93" s="1107" t="s">
        <v>1432</v>
      </c>
      <c r="C93" s="1108" t="s">
        <v>1432</v>
      </c>
      <c r="D93" s="1109" t="s">
        <v>1432</v>
      </c>
      <c r="E93" s="1110" t="s">
        <v>1432</v>
      </c>
      <c r="F93" s="1111" t="s">
        <v>1432</v>
      </c>
      <c r="G93" s="1107" t="s">
        <v>1432</v>
      </c>
      <c r="H93" s="1109"/>
      <c r="I93" s="1110"/>
      <c r="J93" s="1082"/>
      <c r="K93" s="1082"/>
      <c r="L93" s="1083"/>
      <c r="M93" s="1082"/>
      <c r="N93" s="1083"/>
      <c r="O93" s="1083"/>
      <c r="P93" s="1083"/>
      <c r="Q93" s="1083"/>
      <c r="R93" s="1083"/>
      <c r="S93" s="1083"/>
      <c r="T93" s="1083"/>
      <c r="U93" s="1083"/>
      <c r="V93" s="1083"/>
      <c r="W93" s="1083"/>
      <c r="X93" s="1083"/>
      <c r="Y93" s="1083"/>
      <c r="Z93" s="1083"/>
      <c r="AA93" s="1082"/>
      <c r="AB93" s="1083"/>
      <c r="AC93" s="1083"/>
      <c r="AD93" s="1083"/>
      <c r="AE93" s="1083"/>
      <c r="AF93" s="1083"/>
      <c r="AG93" s="1083"/>
      <c r="AH93" s="1083"/>
      <c r="AI93" s="1083"/>
      <c r="AJ93" s="1083"/>
      <c r="AK93" s="1083"/>
      <c r="AL93" s="1083"/>
      <c r="AM93" s="1083"/>
      <c r="AN93" s="1083"/>
      <c r="AO93" s="1083"/>
      <c r="AP93" s="1082"/>
      <c r="AQ93" s="1082"/>
      <c r="AR93" s="1082"/>
      <c r="AS93" s="1083"/>
      <c r="AT93" s="1082"/>
      <c r="AU93" s="1082"/>
      <c r="AV93" s="1082"/>
      <c r="AW93" s="1082"/>
      <c r="AX93" s="1082"/>
      <c r="AY93" s="1083"/>
      <c r="AZ93" s="1083"/>
      <c r="BA93" s="1083"/>
      <c r="BB93" s="1082"/>
      <c r="BC93" s="1083"/>
      <c r="BD93" s="1082"/>
      <c r="BE93" s="1083"/>
      <c r="BF93" s="1083"/>
      <c r="BG93" s="1083"/>
      <c r="BH93" s="1083"/>
      <c r="BI93" s="1083"/>
      <c r="BJ93" s="1083"/>
      <c r="BK93" s="1083"/>
      <c r="BL93" s="1083"/>
      <c r="BM93" s="1083"/>
      <c r="BN93" s="1083"/>
      <c r="BO93" s="1083"/>
      <c r="BP93" s="1083"/>
      <c r="BQ93" s="1083"/>
      <c r="BR93" s="1083"/>
      <c r="BS93" s="1083"/>
      <c r="BT93" s="1083"/>
      <c r="BU93" s="1083"/>
      <c r="BV93" s="1083"/>
      <c r="BW93" s="1083"/>
      <c r="BX93" s="1083"/>
      <c r="BY93" s="1083"/>
      <c r="BZ93" s="1083"/>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17"/>
      <c r="B94" s="1107" t="s">
        <v>1432</v>
      </c>
      <c r="C94" s="1108" t="s">
        <v>1432</v>
      </c>
      <c r="D94" s="1109" t="s">
        <v>1432</v>
      </c>
      <c r="E94" s="1110" t="s">
        <v>1432</v>
      </c>
      <c r="F94" s="1111" t="s">
        <v>1432</v>
      </c>
      <c r="G94" s="1107" t="s">
        <v>1432</v>
      </c>
      <c r="H94" s="1109"/>
      <c r="I94" s="1110"/>
      <c r="J94" s="1082"/>
      <c r="K94" s="1082"/>
      <c r="L94" s="1083"/>
      <c r="M94" s="1082"/>
      <c r="N94" s="1083"/>
      <c r="O94" s="1083"/>
      <c r="P94" s="1083"/>
      <c r="Q94" s="1083"/>
      <c r="R94" s="1083"/>
      <c r="S94" s="1083"/>
      <c r="T94" s="1083"/>
      <c r="U94" s="1083"/>
      <c r="V94" s="1083"/>
      <c r="W94" s="1083"/>
      <c r="X94" s="1083"/>
      <c r="Y94" s="1083"/>
      <c r="Z94" s="1083"/>
      <c r="AA94" s="1082"/>
      <c r="AB94" s="1083"/>
      <c r="AC94" s="1083"/>
      <c r="AD94" s="1083"/>
      <c r="AE94" s="1083"/>
      <c r="AF94" s="1083"/>
      <c r="AG94" s="1083"/>
      <c r="AH94" s="1083"/>
      <c r="AI94" s="1083"/>
      <c r="AJ94" s="1083"/>
      <c r="AK94" s="1083"/>
      <c r="AL94" s="1083"/>
      <c r="AM94" s="1083"/>
      <c r="AN94" s="1083"/>
      <c r="AO94" s="1083"/>
      <c r="AP94" s="1083"/>
      <c r="AQ94" s="1082"/>
      <c r="AR94" s="1082"/>
      <c r="AS94" s="1083"/>
      <c r="AT94" s="1082"/>
      <c r="AU94" s="1082"/>
      <c r="AV94" s="1082"/>
      <c r="AW94" s="1082"/>
      <c r="AX94" s="1082"/>
      <c r="AY94" s="1083"/>
      <c r="AZ94" s="1083"/>
      <c r="BA94" s="1083"/>
      <c r="BB94" s="1082"/>
      <c r="BC94" s="1083"/>
      <c r="BD94" s="1082"/>
      <c r="BE94" s="1083"/>
      <c r="BF94" s="1083"/>
      <c r="BG94" s="1083"/>
      <c r="BH94" s="1083"/>
      <c r="BI94" s="1083"/>
      <c r="BJ94" s="1083"/>
      <c r="BK94" s="1083"/>
      <c r="BL94" s="1083"/>
      <c r="BM94" s="1083"/>
      <c r="BN94" s="1083"/>
      <c r="BO94" s="1083"/>
      <c r="BP94" s="1083"/>
      <c r="BQ94" s="1083"/>
      <c r="BR94" s="1083"/>
      <c r="BS94" s="1083"/>
      <c r="BT94" s="1083"/>
      <c r="BU94" s="1083"/>
      <c r="BV94" s="1083"/>
      <c r="BW94" s="1083"/>
      <c r="BX94" s="1083"/>
      <c r="BY94" s="1083"/>
      <c r="BZ94" s="1083"/>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17"/>
      <c r="B95" s="1107" t="s">
        <v>1432</v>
      </c>
      <c r="C95" s="1108" t="s">
        <v>1432</v>
      </c>
      <c r="D95" s="1109" t="s">
        <v>1432</v>
      </c>
      <c r="E95" s="1110" t="s">
        <v>1432</v>
      </c>
      <c r="F95" s="1111" t="s">
        <v>1432</v>
      </c>
      <c r="G95" s="1107" t="s">
        <v>1432</v>
      </c>
      <c r="H95" s="1109"/>
      <c r="I95" s="1110"/>
      <c r="J95" s="1082"/>
      <c r="K95" s="1082"/>
      <c r="L95" s="1083"/>
      <c r="M95" s="1082"/>
      <c r="N95" s="1083"/>
      <c r="O95" s="1083"/>
      <c r="P95" s="1083"/>
      <c r="Q95" s="1083"/>
      <c r="R95" s="1083"/>
      <c r="S95" s="1083"/>
      <c r="T95" s="1083"/>
      <c r="U95" s="1083"/>
      <c r="V95" s="1083"/>
      <c r="W95" s="1083"/>
      <c r="X95" s="1083"/>
      <c r="Y95" s="1083"/>
      <c r="Z95" s="1083"/>
      <c r="AA95" s="1082"/>
      <c r="AB95" s="1083"/>
      <c r="AC95" s="1083"/>
      <c r="AD95" s="1083"/>
      <c r="AE95" s="1083"/>
      <c r="AF95" s="1083"/>
      <c r="AG95" s="1083"/>
      <c r="AH95" s="1083"/>
      <c r="AI95" s="1083"/>
      <c r="AJ95" s="1083"/>
      <c r="AK95" s="1083"/>
      <c r="AL95" s="1083"/>
      <c r="AM95" s="1083"/>
      <c r="AN95" s="1083"/>
      <c r="AO95" s="1083"/>
      <c r="AP95" s="1083"/>
      <c r="AQ95" s="1082"/>
      <c r="AR95" s="1082"/>
      <c r="AS95" s="1083"/>
      <c r="AT95" s="1082"/>
      <c r="AU95" s="1082"/>
      <c r="AV95" s="1082"/>
      <c r="AW95" s="1082"/>
      <c r="AX95" s="1082"/>
      <c r="AY95" s="1083"/>
      <c r="AZ95" s="1083"/>
      <c r="BA95" s="1083"/>
      <c r="BB95" s="1082"/>
      <c r="BC95" s="1083"/>
      <c r="BD95" s="1082"/>
      <c r="BE95" s="1083"/>
      <c r="BF95" s="1083"/>
      <c r="BG95" s="1083"/>
      <c r="BH95" s="1083"/>
      <c r="BI95" s="1083"/>
      <c r="BJ95" s="1083"/>
      <c r="BK95" s="1083"/>
      <c r="BL95" s="1083"/>
      <c r="BM95" s="1083"/>
      <c r="BN95" s="1083"/>
      <c r="BO95" s="1083"/>
      <c r="BP95" s="1083"/>
      <c r="BQ95" s="1083"/>
      <c r="BR95" s="1083"/>
      <c r="BS95" s="1083"/>
      <c r="BT95" s="1083"/>
      <c r="BU95" s="1083"/>
      <c r="BV95" s="1083"/>
      <c r="BW95" s="1083"/>
      <c r="BX95" s="1083"/>
      <c r="BY95" s="1083"/>
      <c r="BZ95" s="1083"/>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17"/>
      <c r="B96" s="1107" t="s">
        <v>1432</v>
      </c>
      <c r="C96" s="1108" t="s">
        <v>1432</v>
      </c>
      <c r="D96" s="1109" t="s">
        <v>1432</v>
      </c>
      <c r="E96" s="1110" t="s">
        <v>1432</v>
      </c>
      <c r="F96" s="1111" t="s">
        <v>1432</v>
      </c>
      <c r="G96" s="1107" t="s">
        <v>1432</v>
      </c>
      <c r="H96" s="1109"/>
      <c r="I96" s="1110"/>
      <c r="J96" s="1082"/>
      <c r="K96" s="1082"/>
      <c r="L96" s="1083"/>
      <c r="M96" s="1082"/>
      <c r="N96" s="1083"/>
      <c r="O96" s="1083"/>
      <c r="P96" s="1083"/>
      <c r="Q96" s="1083"/>
      <c r="R96" s="1083"/>
      <c r="S96" s="1083"/>
      <c r="T96" s="1083"/>
      <c r="U96" s="1083"/>
      <c r="V96" s="1083"/>
      <c r="W96" s="1083"/>
      <c r="X96" s="1083"/>
      <c r="Y96" s="1083"/>
      <c r="Z96" s="1083"/>
      <c r="AA96" s="1082"/>
      <c r="AB96" s="1083"/>
      <c r="AC96" s="1083"/>
      <c r="AD96" s="1083"/>
      <c r="AE96" s="1083"/>
      <c r="AF96" s="1083"/>
      <c r="AG96" s="1083"/>
      <c r="AH96" s="1083"/>
      <c r="AI96" s="1083"/>
      <c r="AJ96" s="1083"/>
      <c r="AK96" s="1083"/>
      <c r="AL96" s="1083"/>
      <c r="AM96" s="1083"/>
      <c r="AN96" s="1083"/>
      <c r="AO96" s="1083"/>
      <c r="AP96" s="1083"/>
      <c r="AQ96" s="1082"/>
      <c r="AR96" s="1082"/>
      <c r="AS96" s="1083"/>
      <c r="AT96" s="1082"/>
      <c r="AU96" s="1082"/>
      <c r="AV96" s="1082"/>
      <c r="AW96" s="1082"/>
      <c r="AX96" s="1082"/>
      <c r="AY96" s="1083"/>
      <c r="AZ96" s="1083"/>
      <c r="BA96" s="1083"/>
      <c r="BB96" s="1082"/>
      <c r="BC96" s="1083"/>
      <c r="BD96" s="1082"/>
      <c r="BE96" s="1083"/>
      <c r="BF96" s="1083"/>
      <c r="BG96" s="1083"/>
      <c r="BH96" s="1083"/>
      <c r="BI96" s="1083"/>
      <c r="BJ96" s="1083"/>
      <c r="BK96" s="1083"/>
      <c r="BL96" s="1083"/>
      <c r="BM96" s="1083"/>
      <c r="BN96" s="1083"/>
      <c r="BO96" s="1083"/>
      <c r="BP96" s="1083"/>
      <c r="BQ96" s="1083"/>
      <c r="BR96" s="1083"/>
      <c r="BS96" s="1083"/>
      <c r="BT96" s="1083"/>
      <c r="BU96" s="1083"/>
      <c r="BV96" s="1083"/>
      <c r="BW96" s="1083"/>
      <c r="BX96" s="1083"/>
      <c r="BY96" s="1083"/>
      <c r="BZ96" s="1083"/>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17"/>
      <c r="B97" s="1107" t="s">
        <v>1432</v>
      </c>
      <c r="C97" s="1108" t="s">
        <v>1432</v>
      </c>
      <c r="D97" s="1109" t="s">
        <v>1432</v>
      </c>
      <c r="E97" s="1110" t="s">
        <v>1432</v>
      </c>
      <c r="F97" s="1111" t="s">
        <v>1432</v>
      </c>
      <c r="G97" s="1107" t="s">
        <v>1432</v>
      </c>
      <c r="H97" s="1109"/>
      <c r="I97" s="1110"/>
      <c r="J97" s="1082"/>
      <c r="K97" s="1082"/>
      <c r="L97" s="1083"/>
      <c r="M97" s="1082"/>
      <c r="N97" s="1083"/>
      <c r="O97" s="1083"/>
      <c r="P97" s="1083"/>
      <c r="Q97" s="1083"/>
      <c r="R97" s="1083"/>
      <c r="S97" s="1083"/>
      <c r="T97" s="1083"/>
      <c r="U97" s="1083"/>
      <c r="V97" s="1083"/>
      <c r="W97" s="1083"/>
      <c r="X97" s="1083"/>
      <c r="Y97" s="1083"/>
      <c r="Z97" s="1083"/>
      <c r="AA97" s="1082"/>
      <c r="AB97" s="1083"/>
      <c r="AC97" s="1083"/>
      <c r="AD97" s="1083"/>
      <c r="AE97" s="1083"/>
      <c r="AF97" s="1083"/>
      <c r="AG97" s="1083"/>
      <c r="AH97" s="1083"/>
      <c r="AI97" s="1083"/>
      <c r="AJ97" s="1083"/>
      <c r="AK97" s="1083"/>
      <c r="AL97" s="1083"/>
      <c r="AM97" s="1083"/>
      <c r="AN97" s="1083"/>
      <c r="AO97" s="1083"/>
      <c r="AP97" s="1083"/>
      <c r="AQ97" s="1082"/>
      <c r="AR97" s="1082"/>
      <c r="AS97" s="1083"/>
      <c r="AT97" s="1082"/>
      <c r="AU97" s="1082"/>
      <c r="AV97" s="1082"/>
      <c r="AW97" s="1082"/>
      <c r="AX97" s="1082"/>
      <c r="AY97" s="1083"/>
      <c r="AZ97" s="1083"/>
      <c r="BA97" s="1083"/>
      <c r="BB97" s="1082"/>
      <c r="BC97" s="1083"/>
      <c r="BD97" s="1082"/>
      <c r="BE97" s="1083"/>
      <c r="BF97" s="1083"/>
      <c r="BG97" s="1083"/>
      <c r="BH97" s="1083"/>
      <c r="BI97" s="1083"/>
      <c r="BJ97" s="1083"/>
      <c r="BK97" s="1083"/>
      <c r="BL97" s="1083"/>
      <c r="BM97" s="1083"/>
      <c r="BN97" s="1083"/>
      <c r="BO97" s="1083"/>
      <c r="BP97" s="1083"/>
      <c r="BQ97" s="1083"/>
      <c r="BR97" s="1083"/>
      <c r="BS97" s="1083"/>
      <c r="BT97" s="1083"/>
      <c r="BU97" s="1083"/>
      <c r="BV97" s="1083"/>
      <c r="BW97" s="1083"/>
      <c r="BX97" s="1083"/>
      <c r="BY97" s="1083"/>
      <c r="BZ97" s="1083"/>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17"/>
      <c r="B98" s="1107" t="s">
        <v>1432</v>
      </c>
      <c r="C98" s="1108" t="s">
        <v>1432</v>
      </c>
      <c r="D98" s="1109" t="s">
        <v>1432</v>
      </c>
      <c r="E98" s="1110" t="s">
        <v>1432</v>
      </c>
      <c r="F98" s="1111" t="s">
        <v>1432</v>
      </c>
      <c r="G98" s="1107" t="s">
        <v>1432</v>
      </c>
      <c r="H98" s="1109"/>
      <c r="I98" s="1110"/>
      <c r="J98" s="1082"/>
      <c r="K98" s="1082"/>
      <c r="L98" s="1083"/>
      <c r="M98" s="1082"/>
      <c r="N98" s="1083"/>
      <c r="O98" s="1083"/>
      <c r="P98" s="1083"/>
      <c r="Q98" s="1083"/>
      <c r="R98" s="1083"/>
      <c r="S98" s="1083"/>
      <c r="T98" s="1083"/>
      <c r="U98" s="1083"/>
      <c r="V98" s="1083"/>
      <c r="W98" s="1083"/>
      <c r="X98" s="1083"/>
      <c r="Y98" s="1083"/>
      <c r="Z98" s="1083"/>
      <c r="AA98" s="1082"/>
      <c r="AB98" s="1083"/>
      <c r="AC98" s="1083"/>
      <c r="AD98" s="1083"/>
      <c r="AE98" s="1083"/>
      <c r="AF98" s="1083"/>
      <c r="AG98" s="1083"/>
      <c r="AH98" s="1083"/>
      <c r="AI98" s="1083"/>
      <c r="AJ98" s="1083"/>
      <c r="AK98" s="1083"/>
      <c r="AL98" s="1083"/>
      <c r="AM98" s="1083"/>
      <c r="AN98" s="1083"/>
      <c r="AO98" s="1083"/>
      <c r="AP98" s="1083"/>
      <c r="AQ98" s="1083"/>
      <c r="AR98" s="1082"/>
      <c r="AS98" s="1083"/>
      <c r="AT98" s="1082"/>
      <c r="AU98" s="1082"/>
      <c r="AV98" s="1082"/>
      <c r="AW98" s="1082"/>
      <c r="AX98" s="1082"/>
      <c r="AY98" s="1083"/>
      <c r="AZ98" s="1083"/>
      <c r="BA98" s="1083"/>
      <c r="BB98" s="1082"/>
      <c r="BC98" s="1083"/>
      <c r="BD98" s="1082"/>
      <c r="BE98" s="1083"/>
      <c r="BF98" s="1083"/>
      <c r="BG98" s="1083"/>
      <c r="BH98" s="1083"/>
      <c r="BI98" s="1083"/>
      <c r="BJ98" s="1083"/>
      <c r="BK98" s="1083"/>
      <c r="BL98" s="1083"/>
      <c r="BM98" s="1083"/>
      <c r="BN98" s="1083"/>
      <c r="BO98" s="1083"/>
      <c r="BP98" s="1083"/>
      <c r="BQ98" s="1083"/>
      <c r="BR98" s="1083"/>
      <c r="BS98" s="1083"/>
      <c r="BT98" s="1083"/>
      <c r="BU98" s="1083"/>
      <c r="BV98" s="1083"/>
      <c r="BW98" s="1083"/>
      <c r="BX98" s="1083"/>
      <c r="BY98" s="1083"/>
      <c r="BZ98" s="1083"/>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17"/>
      <c r="B99" s="1107" t="s">
        <v>1432</v>
      </c>
      <c r="C99" s="1108" t="s">
        <v>1432</v>
      </c>
      <c r="D99" s="1109" t="s">
        <v>1432</v>
      </c>
      <c r="E99" s="1110" t="s">
        <v>1432</v>
      </c>
      <c r="F99" s="1111" t="s">
        <v>1432</v>
      </c>
      <c r="G99" s="1107" t="s">
        <v>1432</v>
      </c>
      <c r="H99" s="1109"/>
      <c r="I99" s="1110"/>
      <c r="J99" s="1082"/>
      <c r="K99" s="1082"/>
      <c r="L99" s="1083"/>
      <c r="M99" s="1082"/>
      <c r="N99" s="1083"/>
      <c r="O99" s="1083"/>
      <c r="P99" s="1083"/>
      <c r="Q99" s="1083"/>
      <c r="R99" s="1083"/>
      <c r="S99" s="1083"/>
      <c r="T99" s="1083"/>
      <c r="U99" s="1083"/>
      <c r="V99" s="1083"/>
      <c r="W99" s="1083"/>
      <c r="X99" s="1083"/>
      <c r="Y99" s="1083"/>
      <c r="Z99" s="1083"/>
      <c r="AA99" s="1082"/>
      <c r="AB99" s="1083"/>
      <c r="AC99" s="1083"/>
      <c r="AD99" s="1083"/>
      <c r="AE99" s="1083"/>
      <c r="AF99" s="1083"/>
      <c r="AG99" s="1083"/>
      <c r="AH99" s="1083"/>
      <c r="AI99" s="1083"/>
      <c r="AJ99" s="1083"/>
      <c r="AK99" s="1083"/>
      <c r="AL99" s="1083"/>
      <c r="AM99" s="1083"/>
      <c r="AN99" s="1083"/>
      <c r="AO99" s="1083"/>
      <c r="AP99" s="1083"/>
      <c r="AQ99" s="1083"/>
      <c r="AR99" s="1082"/>
      <c r="AS99" s="1083"/>
      <c r="AT99" s="1082"/>
      <c r="AU99" s="1082"/>
      <c r="AV99" s="1082"/>
      <c r="AW99" s="1082"/>
      <c r="AX99" s="1082"/>
      <c r="AY99" s="1083"/>
      <c r="AZ99" s="1083"/>
      <c r="BA99" s="1083"/>
      <c r="BB99" s="1082"/>
      <c r="BC99" s="1083"/>
      <c r="BD99" s="1082"/>
      <c r="BE99" s="1083"/>
      <c r="BF99" s="1083"/>
      <c r="BG99" s="1083"/>
      <c r="BH99" s="1083"/>
      <c r="BI99" s="1083"/>
      <c r="BJ99" s="1083"/>
      <c r="BK99" s="1083"/>
      <c r="BL99" s="1083"/>
      <c r="BM99" s="1083"/>
      <c r="BN99" s="1083"/>
      <c r="BO99" s="1083"/>
      <c r="BP99" s="1083"/>
      <c r="BQ99" s="1083"/>
      <c r="BR99" s="1083"/>
      <c r="BS99" s="1083"/>
      <c r="BT99" s="1083"/>
      <c r="BU99" s="1083"/>
      <c r="BV99" s="1083"/>
      <c r="BW99" s="1083"/>
      <c r="BX99" s="1083"/>
      <c r="BY99" s="1083"/>
      <c r="BZ99" s="1083"/>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17"/>
      <c r="B100" s="1107" t="s">
        <v>1432</v>
      </c>
      <c r="C100" s="1108" t="s">
        <v>1432</v>
      </c>
      <c r="D100" s="1109" t="s">
        <v>1432</v>
      </c>
      <c r="E100" s="1110" t="s">
        <v>1432</v>
      </c>
      <c r="F100" s="1111" t="s">
        <v>1432</v>
      </c>
      <c r="G100" s="1107" t="s">
        <v>1432</v>
      </c>
      <c r="H100" s="1109"/>
      <c r="I100" s="1110"/>
      <c r="J100" s="1082"/>
      <c r="K100" s="1082"/>
      <c r="L100" s="1083"/>
      <c r="M100" s="1082"/>
      <c r="N100" s="1083"/>
      <c r="O100" s="1083"/>
      <c r="P100" s="1083"/>
      <c r="Q100" s="1083"/>
      <c r="R100" s="1083"/>
      <c r="S100" s="1083"/>
      <c r="T100" s="1083"/>
      <c r="U100" s="1083"/>
      <c r="V100" s="1083"/>
      <c r="W100" s="1083"/>
      <c r="X100" s="1083"/>
      <c r="Y100" s="1083"/>
      <c r="Z100" s="1083"/>
      <c r="AA100" s="1082"/>
      <c r="AB100" s="1083"/>
      <c r="AC100" s="1083"/>
      <c r="AD100" s="1083"/>
      <c r="AE100" s="1083"/>
      <c r="AF100" s="1083"/>
      <c r="AG100" s="1083"/>
      <c r="AH100" s="1083"/>
      <c r="AI100" s="1083"/>
      <c r="AJ100" s="1083"/>
      <c r="AK100" s="1083"/>
      <c r="AL100" s="1083"/>
      <c r="AM100" s="1083"/>
      <c r="AN100" s="1083"/>
      <c r="AO100" s="1083"/>
      <c r="AP100" s="1083"/>
      <c r="AQ100" s="1083"/>
      <c r="AR100" s="1082"/>
      <c r="AS100" s="1083"/>
      <c r="AT100" s="1082"/>
      <c r="AU100" s="1082"/>
      <c r="AV100" s="1082"/>
      <c r="AW100" s="1082"/>
      <c r="AX100" s="1082"/>
      <c r="AY100" s="1083"/>
      <c r="AZ100" s="1083"/>
      <c r="BA100" s="1083"/>
      <c r="BB100" s="1082"/>
      <c r="BC100" s="1083"/>
      <c r="BD100" s="1082"/>
      <c r="BE100" s="1083"/>
      <c r="BF100" s="1083"/>
      <c r="BG100" s="1083"/>
      <c r="BH100" s="1083"/>
      <c r="BI100" s="1083"/>
      <c r="BJ100" s="1083"/>
      <c r="BK100" s="1083"/>
      <c r="BL100" s="1083"/>
      <c r="BM100" s="1083"/>
      <c r="BN100" s="1083"/>
      <c r="BO100" s="1083"/>
      <c r="BP100" s="1083"/>
      <c r="BQ100" s="1083"/>
      <c r="BR100" s="1083"/>
      <c r="BS100" s="1083"/>
      <c r="BT100" s="1083"/>
      <c r="BU100" s="1083"/>
      <c r="BV100" s="1083"/>
      <c r="BW100" s="1083"/>
      <c r="BX100" s="1083"/>
      <c r="BY100" s="1083"/>
      <c r="BZ100" s="1083"/>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17"/>
      <c r="B101" s="1107" t="s">
        <v>1432</v>
      </c>
      <c r="C101" s="1108" t="s">
        <v>1432</v>
      </c>
      <c r="D101" s="1109" t="s">
        <v>1432</v>
      </c>
      <c r="E101" s="1110" t="s">
        <v>1432</v>
      </c>
      <c r="F101" s="1111" t="s">
        <v>1432</v>
      </c>
      <c r="G101" s="1107" t="s">
        <v>1432</v>
      </c>
      <c r="H101" s="1109"/>
      <c r="I101" s="1110"/>
      <c r="J101" s="1082"/>
      <c r="K101" s="1082"/>
      <c r="L101" s="1083"/>
      <c r="M101" s="1082"/>
      <c r="N101" s="1083"/>
      <c r="O101" s="1083"/>
      <c r="P101" s="1083"/>
      <c r="Q101" s="1083"/>
      <c r="R101" s="1083"/>
      <c r="S101" s="1083"/>
      <c r="T101" s="1083"/>
      <c r="U101" s="1083"/>
      <c r="V101" s="1083"/>
      <c r="W101" s="1083"/>
      <c r="X101" s="1083"/>
      <c r="Y101" s="1083"/>
      <c r="Z101" s="1083"/>
      <c r="AA101" s="1082"/>
      <c r="AB101" s="1083"/>
      <c r="AC101" s="1083"/>
      <c r="AD101" s="1083"/>
      <c r="AE101" s="1083"/>
      <c r="AF101" s="1083"/>
      <c r="AG101" s="1083"/>
      <c r="AH101" s="1083"/>
      <c r="AI101" s="1083"/>
      <c r="AJ101" s="1083"/>
      <c r="AK101" s="1083"/>
      <c r="AL101" s="1083"/>
      <c r="AM101" s="1083"/>
      <c r="AN101" s="1083"/>
      <c r="AO101" s="1083"/>
      <c r="AP101" s="1083"/>
      <c r="AQ101" s="1083"/>
      <c r="AR101" s="1082"/>
      <c r="AS101" s="1083"/>
      <c r="AT101" s="1082"/>
      <c r="AU101" s="1082"/>
      <c r="AV101" s="1082"/>
      <c r="AW101" s="1082"/>
      <c r="AX101" s="1082"/>
      <c r="AY101" s="1083"/>
      <c r="AZ101" s="1083"/>
      <c r="BA101" s="1083"/>
      <c r="BB101" s="1082"/>
      <c r="BC101" s="1083"/>
      <c r="BD101" s="1082"/>
      <c r="BE101" s="1083"/>
      <c r="BF101" s="1083"/>
      <c r="BG101" s="1083"/>
      <c r="BH101" s="1083"/>
      <c r="BI101" s="1083"/>
      <c r="BJ101" s="1083"/>
      <c r="BK101" s="1083"/>
      <c r="BL101" s="1083"/>
      <c r="BM101" s="1083"/>
      <c r="BN101" s="1083"/>
      <c r="BO101" s="1083"/>
      <c r="BP101" s="1083"/>
      <c r="BQ101" s="1083"/>
      <c r="BR101" s="1083"/>
      <c r="BS101" s="1083"/>
      <c r="BT101" s="1083"/>
      <c r="BU101" s="1083"/>
      <c r="BV101" s="1083"/>
      <c r="BW101" s="1083"/>
      <c r="BX101" s="1083"/>
      <c r="BY101" s="1083"/>
      <c r="BZ101" s="1083"/>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17"/>
      <c r="B102" s="1107" t="s">
        <v>1432</v>
      </c>
      <c r="C102" s="1108" t="s">
        <v>1432</v>
      </c>
      <c r="D102" s="1109" t="s">
        <v>1432</v>
      </c>
      <c r="E102" s="1110" t="s">
        <v>1432</v>
      </c>
      <c r="F102" s="1111" t="s">
        <v>1432</v>
      </c>
      <c r="G102" s="1107" t="s">
        <v>1432</v>
      </c>
      <c r="H102" s="1109"/>
      <c r="I102" s="1110"/>
      <c r="J102" s="1082"/>
      <c r="K102" s="1082"/>
      <c r="L102" s="1083"/>
      <c r="M102" s="1082"/>
      <c r="N102" s="1083"/>
      <c r="O102" s="1083"/>
      <c r="P102" s="1083"/>
      <c r="Q102" s="1083"/>
      <c r="R102" s="1083"/>
      <c r="S102" s="1083"/>
      <c r="T102" s="1083"/>
      <c r="U102" s="1083"/>
      <c r="V102" s="1083"/>
      <c r="W102" s="1083"/>
      <c r="X102" s="1083"/>
      <c r="Y102" s="1083"/>
      <c r="Z102" s="1083"/>
      <c r="AA102" s="1082"/>
      <c r="AB102" s="1083"/>
      <c r="AC102" s="1083"/>
      <c r="AD102" s="1083"/>
      <c r="AE102" s="1083"/>
      <c r="AF102" s="1083"/>
      <c r="AG102" s="1083"/>
      <c r="AH102" s="1083"/>
      <c r="AI102" s="1083"/>
      <c r="AJ102" s="1083"/>
      <c r="AK102" s="1083"/>
      <c r="AL102" s="1083"/>
      <c r="AM102" s="1083"/>
      <c r="AN102" s="1083"/>
      <c r="AO102" s="1083"/>
      <c r="AP102" s="1083"/>
      <c r="AQ102" s="1083"/>
      <c r="AR102" s="1083"/>
      <c r="AS102" s="1083"/>
      <c r="AT102" s="1082"/>
      <c r="AU102" s="1082"/>
      <c r="AV102" s="1082"/>
      <c r="AW102" s="1082"/>
      <c r="AX102" s="1082"/>
      <c r="AY102" s="1083"/>
      <c r="AZ102" s="1083"/>
      <c r="BA102" s="1083"/>
      <c r="BB102" s="1082"/>
      <c r="BC102" s="1083"/>
      <c r="BD102" s="1082"/>
      <c r="BE102" s="1083"/>
      <c r="BF102" s="1083"/>
      <c r="BG102" s="1083"/>
      <c r="BH102" s="1083"/>
      <c r="BI102" s="1083"/>
      <c r="BJ102" s="1083"/>
      <c r="BK102" s="1083"/>
      <c r="BL102" s="1083"/>
      <c r="BM102" s="1083"/>
      <c r="BN102" s="1083"/>
      <c r="BO102" s="1083"/>
      <c r="BP102" s="1083"/>
      <c r="BQ102" s="1083"/>
      <c r="BR102" s="1083"/>
      <c r="BS102" s="1083"/>
      <c r="BT102" s="1083"/>
      <c r="BU102" s="1083"/>
      <c r="BV102" s="1083"/>
      <c r="BW102" s="1083"/>
      <c r="BX102" s="1083"/>
      <c r="BY102" s="1083"/>
      <c r="BZ102" s="1083"/>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17"/>
      <c r="B103" s="1107" t="s">
        <v>1432</v>
      </c>
      <c r="C103" s="1108" t="s">
        <v>1432</v>
      </c>
      <c r="D103" s="1109" t="s">
        <v>1432</v>
      </c>
      <c r="E103" s="1110" t="s">
        <v>1432</v>
      </c>
      <c r="F103" s="1111" t="s">
        <v>1432</v>
      </c>
      <c r="G103" s="1107" t="s">
        <v>1432</v>
      </c>
      <c r="H103" s="1109"/>
      <c r="I103" s="1110"/>
      <c r="J103" s="1082"/>
      <c r="K103" s="1082"/>
      <c r="L103" s="1083"/>
      <c r="M103" s="1082"/>
      <c r="N103" s="1083"/>
      <c r="O103" s="1083"/>
      <c r="P103" s="1083"/>
      <c r="Q103" s="1083"/>
      <c r="R103" s="1083"/>
      <c r="S103" s="1083"/>
      <c r="T103" s="1083"/>
      <c r="U103" s="1083"/>
      <c r="V103" s="1083"/>
      <c r="W103" s="1083"/>
      <c r="X103" s="1083"/>
      <c r="Y103" s="1083"/>
      <c r="Z103" s="1083"/>
      <c r="AA103" s="1082"/>
      <c r="AB103" s="1083"/>
      <c r="AC103" s="1083"/>
      <c r="AD103" s="1083"/>
      <c r="AE103" s="1083"/>
      <c r="AF103" s="1083"/>
      <c r="AG103" s="1083"/>
      <c r="AH103" s="1083"/>
      <c r="AI103" s="1083"/>
      <c r="AJ103" s="1083"/>
      <c r="AK103" s="1083"/>
      <c r="AL103" s="1083"/>
      <c r="AM103" s="1083"/>
      <c r="AN103" s="1083"/>
      <c r="AO103" s="1083"/>
      <c r="AP103" s="1083"/>
      <c r="AQ103" s="1083"/>
      <c r="AR103" s="1083"/>
      <c r="AS103" s="1083"/>
      <c r="AT103" s="1082"/>
      <c r="AU103" s="1082"/>
      <c r="AV103" s="1082"/>
      <c r="AW103" s="1082"/>
      <c r="AX103" s="1082"/>
      <c r="AY103" s="1083"/>
      <c r="AZ103" s="1083"/>
      <c r="BA103" s="1083"/>
      <c r="BB103" s="1082"/>
      <c r="BC103" s="1083"/>
      <c r="BD103" s="1082"/>
      <c r="BE103" s="1083"/>
      <c r="BF103" s="1083"/>
      <c r="BG103" s="1083"/>
      <c r="BH103" s="1083"/>
      <c r="BI103" s="1083"/>
      <c r="BJ103" s="1083"/>
      <c r="BK103" s="1083"/>
      <c r="BL103" s="1083"/>
      <c r="BM103" s="1083"/>
      <c r="BN103" s="1083"/>
      <c r="BO103" s="1083"/>
      <c r="BP103" s="1083"/>
      <c r="BQ103" s="1083"/>
      <c r="BR103" s="1083"/>
      <c r="BS103" s="1083"/>
      <c r="BT103" s="1083"/>
      <c r="BU103" s="1083"/>
      <c r="BV103" s="1083"/>
      <c r="BW103" s="1083"/>
      <c r="BX103" s="1083"/>
      <c r="BY103" s="1083"/>
      <c r="BZ103" s="1083"/>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17"/>
      <c r="B104" s="1107" t="s">
        <v>1432</v>
      </c>
      <c r="C104" s="1108" t="s">
        <v>1432</v>
      </c>
      <c r="D104" s="1109" t="s">
        <v>1432</v>
      </c>
      <c r="E104" s="1110" t="s">
        <v>1432</v>
      </c>
      <c r="F104" s="1111" t="s">
        <v>1432</v>
      </c>
      <c r="G104" s="1107" t="s">
        <v>1432</v>
      </c>
      <c r="H104" s="1109"/>
      <c r="I104" s="1110"/>
      <c r="J104" s="1082"/>
      <c r="K104" s="1082"/>
      <c r="L104" s="1083"/>
      <c r="M104" s="1082"/>
      <c r="N104" s="1083"/>
      <c r="O104" s="1083"/>
      <c r="P104" s="1083"/>
      <c r="Q104" s="1083"/>
      <c r="R104" s="1083"/>
      <c r="S104" s="1083"/>
      <c r="T104" s="1083"/>
      <c r="U104" s="1083"/>
      <c r="V104" s="1083"/>
      <c r="W104" s="1083"/>
      <c r="X104" s="1083"/>
      <c r="Y104" s="1083"/>
      <c r="Z104" s="1083"/>
      <c r="AA104" s="1082"/>
      <c r="AB104" s="1083"/>
      <c r="AC104" s="1083"/>
      <c r="AD104" s="1083"/>
      <c r="AE104" s="1083"/>
      <c r="AF104" s="1083"/>
      <c r="AG104" s="1083"/>
      <c r="AH104" s="1083"/>
      <c r="AI104" s="1083"/>
      <c r="AJ104" s="1083"/>
      <c r="AK104" s="1083"/>
      <c r="AL104" s="1083"/>
      <c r="AM104" s="1083"/>
      <c r="AN104" s="1083"/>
      <c r="AO104" s="1083"/>
      <c r="AP104" s="1083"/>
      <c r="AQ104" s="1083"/>
      <c r="AR104" s="1083"/>
      <c r="AS104" s="1083"/>
      <c r="AT104" s="1082"/>
      <c r="AU104" s="1082"/>
      <c r="AV104" s="1082"/>
      <c r="AW104" s="1082"/>
      <c r="AX104" s="1082"/>
      <c r="AY104" s="1083"/>
      <c r="AZ104" s="1083"/>
      <c r="BA104" s="1083"/>
      <c r="BB104" s="1082"/>
      <c r="BC104" s="1083"/>
      <c r="BD104" s="1082"/>
      <c r="BE104" s="1083"/>
      <c r="BF104" s="1083"/>
      <c r="BG104" s="1083"/>
      <c r="BH104" s="1083"/>
      <c r="BI104" s="1083"/>
      <c r="BJ104" s="1083"/>
      <c r="BK104" s="1083"/>
      <c r="BL104" s="1083"/>
      <c r="BM104" s="1083"/>
      <c r="BN104" s="1083"/>
      <c r="BO104" s="1083"/>
      <c r="BP104" s="1083"/>
      <c r="BQ104" s="1083"/>
      <c r="BR104" s="1083"/>
      <c r="BS104" s="1083"/>
      <c r="BT104" s="1083"/>
      <c r="BU104" s="1083"/>
      <c r="BV104" s="1083"/>
      <c r="BW104" s="1083"/>
      <c r="BX104" s="1083"/>
      <c r="BY104" s="1083"/>
      <c r="BZ104" s="1083"/>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17"/>
      <c r="B105" s="1107" t="s">
        <v>1432</v>
      </c>
      <c r="C105" s="1108" t="s">
        <v>1432</v>
      </c>
      <c r="D105" s="1109" t="s">
        <v>1432</v>
      </c>
      <c r="E105" s="1110" t="s">
        <v>1432</v>
      </c>
      <c r="F105" s="1111" t="s">
        <v>1432</v>
      </c>
      <c r="G105" s="1107" t="s">
        <v>1432</v>
      </c>
      <c r="H105" s="1109"/>
      <c r="I105" s="1110"/>
      <c r="J105" s="1082"/>
      <c r="K105" s="1082"/>
      <c r="L105" s="1083"/>
      <c r="M105" s="1082"/>
      <c r="N105" s="1083"/>
      <c r="O105" s="1083"/>
      <c r="P105" s="1083"/>
      <c r="Q105" s="1083"/>
      <c r="R105" s="1083"/>
      <c r="S105" s="1083"/>
      <c r="T105" s="1083"/>
      <c r="U105" s="1083"/>
      <c r="V105" s="1083"/>
      <c r="W105" s="1083"/>
      <c r="X105" s="1083"/>
      <c r="Y105" s="1083"/>
      <c r="Z105" s="1083"/>
      <c r="AA105" s="1082"/>
      <c r="AB105" s="1083"/>
      <c r="AC105" s="1083"/>
      <c r="AD105" s="1083"/>
      <c r="AE105" s="1083"/>
      <c r="AF105" s="1083"/>
      <c r="AG105" s="1083"/>
      <c r="AH105" s="1083"/>
      <c r="AI105" s="1083"/>
      <c r="AJ105" s="1083"/>
      <c r="AK105" s="1083"/>
      <c r="AL105" s="1083"/>
      <c r="AM105" s="1083"/>
      <c r="AN105" s="1083"/>
      <c r="AO105" s="1083"/>
      <c r="AP105" s="1083"/>
      <c r="AQ105" s="1083"/>
      <c r="AR105" s="1083"/>
      <c r="AS105" s="1083"/>
      <c r="AT105" s="1082"/>
      <c r="AU105" s="1082"/>
      <c r="AV105" s="1082"/>
      <c r="AW105" s="1082"/>
      <c r="AX105" s="1082"/>
      <c r="AY105" s="1083"/>
      <c r="AZ105" s="1083"/>
      <c r="BA105" s="1083"/>
      <c r="BB105" s="1082"/>
      <c r="BC105" s="1083"/>
      <c r="BD105" s="1082"/>
      <c r="BE105" s="1083"/>
      <c r="BF105" s="1083"/>
      <c r="BG105" s="1083"/>
      <c r="BH105" s="1083"/>
      <c r="BI105" s="1083"/>
      <c r="BJ105" s="1083"/>
      <c r="BK105" s="1083"/>
      <c r="BL105" s="1083"/>
      <c r="BM105" s="1083"/>
      <c r="BN105" s="1083"/>
      <c r="BO105" s="1083"/>
      <c r="BP105" s="1083"/>
      <c r="BQ105" s="1083"/>
      <c r="BR105" s="1083"/>
      <c r="BS105" s="1083"/>
      <c r="BT105" s="1083"/>
      <c r="BU105" s="1083"/>
      <c r="BV105" s="1083"/>
      <c r="BW105" s="1083"/>
      <c r="BX105" s="1083"/>
      <c r="BY105" s="1083"/>
      <c r="BZ105" s="1083"/>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17"/>
      <c r="B106" s="1107" t="s">
        <v>1432</v>
      </c>
      <c r="C106" s="1108" t="s">
        <v>1432</v>
      </c>
      <c r="D106" s="1109" t="s">
        <v>1432</v>
      </c>
      <c r="E106" s="1110" t="s">
        <v>1432</v>
      </c>
      <c r="F106" s="1111" t="s">
        <v>1432</v>
      </c>
      <c r="G106" s="1107" t="s">
        <v>1432</v>
      </c>
      <c r="H106" s="1109"/>
      <c r="I106" s="1110"/>
      <c r="J106" s="1082"/>
      <c r="K106" s="1082"/>
      <c r="L106" s="1083"/>
      <c r="M106" s="1082"/>
      <c r="N106" s="1083"/>
      <c r="O106" s="1083"/>
      <c r="P106" s="1083"/>
      <c r="Q106" s="1083"/>
      <c r="R106" s="1083"/>
      <c r="S106" s="1083"/>
      <c r="T106" s="1083"/>
      <c r="U106" s="1083"/>
      <c r="V106" s="1083"/>
      <c r="W106" s="1083"/>
      <c r="X106" s="1083"/>
      <c r="Y106" s="1083"/>
      <c r="Z106" s="1083"/>
      <c r="AA106" s="1082"/>
      <c r="AB106" s="1083"/>
      <c r="AC106" s="1083"/>
      <c r="AD106" s="1083"/>
      <c r="AE106" s="1083"/>
      <c r="AF106" s="1083"/>
      <c r="AG106" s="1083"/>
      <c r="AH106" s="1083"/>
      <c r="AI106" s="1083"/>
      <c r="AJ106" s="1083"/>
      <c r="AK106" s="1083"/>
      <c r="AL106" s="1083"/>
      <c r="AM106" s="1083"/>
      <c r="AN106" s="1083"/>
      <c r="AO106" s="1083"/>
      <c r="AP106" s="1083"/>
      <c r="AQ106" s="1083"/>
      <c r="AR106" s="1083"/>
      <c r="AS106" s="1083"/>
      <c r="AT106" s="1083"/>
      <c r="AU106" s="1082"/>
      <c r="AV106" s="1082"/>
      <c r="AW106" s="1082"/>
      <c r="AX106" s="1082"/>
      <c r="AY106" s="1083"/>
      <c r="AZ106" s="1083"/>
      <c r="BA106" s="1083"/>
      <c r="BB106" s="1082"/>
      <c r="BC106" s="1083"/>
      <c r="BD106" s="1082"/>
      <c r="BE106" s="1083"/>
      <c r="BF106" s="1083"/>
      <c r="BG106" s="1083"/>
      <c r="BH106" s="1083"/>
      <c r="BI106" s="1083"/>
      <c r="BJ106" s="1083"/>
      <c r="BK106" s="1083"/>
      <c r="BL106" s="1083"/>
      <c r="BM106" s="1083"/>
      <c r="BN106" s="1083"/>
      <c r="BO106" s="1083"/>
      <c r="BP106" s="1083"/>
      <c r="BQ106" s="1083"/>
      <c r="BR106" s="1083"/>
      <c r="BS106" s="1083"/>
      <c r="BT106" s="1083"/>
      <c r="BU106" s="1083"/>
      <c r="BV106" s="1083"/>
      <c r="BW106" s="1083"/>
      <c r="BX106" s="1083"/>
      <c r="BY106" s="1083"/>
      <c r="BZ106" s="1083"/>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17"/>
      <c r="B107" s="1107" t="s">
        <v>1432</v>
      </c>
      <c r="C107" s="1108" t="s">
        <v>1432</v>
      </c>
      <c r="D107" s="1109" t="s">
        <v>1432</v>
      </c>
      <c r="E107" s="1110" t="s">
        <v>1432</v>
      </c>
      <c r="F107" s="1111" t="s">
        <v>1432</v>
      </c>
      <c r="G107" s="1107" t="s">
        <v>1432</v>
      </c>
      <c r="H107" s="1109"/>
      <c r="I107" s="1110"/>
      <c r="J107" s="1082"/>
      <c r="K107" s="1082"/>
      <c r="L107" s="1083"/>
      <c r="M107" s="1082"/>
      <c r="N107" s="1083"/>
      <c r="O107" s="1083"/>
      <c r="P107" s="1083"/>
      <c r="Q107" s="1083"/>
      <c r="R107" s="1083"/>
      <c r="S107" s="1083"/>
      <c r="T107" s="1083"/>
      <c r="U107" s="1083"/>
      <c r="V107" s="1083"/>
      <c r="W107" s="1083"/>
      <c r="X107" s="1083"/>
      <c r="Y107" s="1083"/>
      <c r="Z107" s="1083"/>
      <c r="AA107" s="1082"/>
      <c r="AB107" s="1083"/>
      <c r="AC107" s="1083"/>
      <c r="AD107" s="1083"/>
      <c r="AE107" s="1083"/>
      <c r="AF107" s="1083"/>
      <c r="AG107" s="1083"/>
      <c r="AH107" s="1083"/>
      <c r="AI107" s="1083"/>
      <c r="AJ107" s="1083"/>
      <c r="AK107" s="1083"/>
      <c r="AL107" s="1083"/>
      <c r="AM107" s="1083"/>
      <c r="AN107" s="1083"/>
      <c r="AO107" s="1083"/>
      <c r="AP107" s="1083"/>
      <c r="AQ107" s="1083"/>
      <c r="AR107" s="1083"/>
      <c r="AS107" s="1083"/>
      <c r="AT107" s="1083"/>
      <c r="AU107" s="1082"/>
      <c r="AV107" s="1082"/>
      <c r="AW107" s="1082"/>
      <c r="AX107" s="1082"/>
      <c r="AY107" s="1083"/>
      <c r="AZ107" s="1083"/>
      <c r="BA107" s="1083"/>
      <c r="BB107" s="1082"/>
      <c r="BC107" s="1083"/>
      <c r="BD107" s="1082"/>
      <c r="BE107" s="1083"/>
      <c r="BF107" s="1083"/>
      <c r="BG107" s="1083"/>
      <c r="BH107" s="1083"/>
      <c r="BI107" s="1083"/>
      <c r="BJ107" s="1083"/>
      <c r="BK107" s="1083"/>
      <c r="BL107" s="1083"/>
      <c r="BM107" s="1083"/>
      <c r="BN107" s="1083"/>
      <c r="BO107" s="1083"/>
      <c r="BP107" s="1083"/>
      <c r="BQ107" s="1083"/>
      <c r="BR107" s="1083"/>
      <c r="BS107" s="1083"/>
      <c r="BT107" s="1083"/>
      <c r="BU107" s="1083"/>
      <c r="BV107" s="1083"/>
      <c r="BW107" s="1083"/>
      <c r="BX107" s="1083"/>
      <c r="BY107" s="1083"/>
      <c r="BZ107" s="1083"/>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17"/>
      <c r="B108" s="1107" t="s">
        <v>1432</v>
      </c>
      <c r="C108" s="1108" t="s">
        <v>1432</v>
      </c>
      <c r="D108" s="1109" t="s">
        <v>1432</v>
      </c>
      <c r="E108" s="1110" t="s">
        <v>1432</v>
      </c>
      <c r="F108" s="1111" t="s">
        <v>1432</v>
      </c>
      <c r="G108" s="1107" t="s">
        <v>1432</v>
      </c>
      <c r="H108" s="1109"/>
      <c r="I108" s="1110"/>
      <c r="J108" s="1082"/>
      <c r="K108" s="1082"/>
      <c r="L108" s="1083"/>
      <c r="M108" s="1082"/>
      <c r="N108" s="1083"/>
      <c r="O108" s="1083"/>
      <c r="P108" s="1083"/>
      <c r="Q108" s="1083"/>
      <c r="R108" s="1083"/>
      <c r="S108" s="1083"/>
      <c r="T108" s="1083"/>
      <c r="U108" s="1083"/>
      <c r="V108" s="1083"/>
      <c r="W108" s="1083"/>
      <c r="X108" s="1083"/>
      <c r="Y108" s="1083"/>
      <c r="Z108" s="1083"/>
      <c r="AA108" s="1082"/>
      <c r="AB108" s="1083"/>
      <c r="AC108" s="1083"/>
      <c r="AD108" s="1083"/>
      <c r="AE108" s="1083"/>
      <c r="AF108" s="1083"/>
      <c r="AG108" s="1083"/>
      <c r="AH108" s="1083"/>
      <c r="AI108" s="1083"/>
      <c r="AJ108" s="1083"/>
      <c r="AK108" s="1083"/>
      <c r="AL108" s="1083"/>
      <c r="AM108" s="1083"/>
      <c r="AN108" s="1083"/>
      <c r="AO108" s="1083"/>
      <c r="AP108" s="1083"/>
      <c r="AQ108" s="1083"/>
      <c r="AR108" s="1083"/>
      <c r="AS108" s="1083"/>
      <c r="AT108" s="1083"/>
      <c r="AU108" s="1082"/>
      <c r="AV108" s="1082"/>
      <c r="AW108" s="1082"/>
      <c r="AX108" s="1082"/>
      <c r="AY108" s="1083"/>
      <c r="AZ108" s="1083"/>
      <c r="BA108" s="1083"/>
      <c r="BB108" s="1082"/>
      <c r="BC108" s="1083"/>
      <c r="BD108" s="1082"/>
      <c r="BE108" s="1083"/>
      <c r="BF108" s="1083"/>
      <c r="BG108" s="1083"/>
      <c r="BH108" s="1083"/>
      <c r="BI108" s="1083"/>
      <c r="BJ108" s="1083"/>
      <c r="BK108" s="1083"/>
      <c r="BL108" s="1083"/>
      <c r="BM108" s="1083"/>
      <c r="BN108" s="1083"/>
      <c r="BO108" s="1083"/>
      <c r="BP108" s="1083"/>
      <c r="BQ108" s="1083"/>
      <c r="BR108" s="1083"/>
      <c r="BS108" s="1083"/>
      <c r="BT108" s="1083"/>
      <c r="BU108" s="1083"/>
      <c r="BV108" s="1083"/>
      <c r="BW108" s="1083"/>
      <c r="BX108" s="1083"/>
      <c r="BY108" s="1083"/>
      <c r="BZ108" s="1083"/>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17"/>
      <c r="B109" s="1107" t="s">
        <v>1432</v>
      </c>
      <c r="C109" s="1108" t="s">
        <v>1432</v>
      </c>
      <c r="D109" s="1109" t="s">
        <v>1432</v>
      </c>
      <c r="E109" s="1110" t="s">
        <v>1432</v>
      </c>
      <c r="F109" s="1111" t="s">
        <v>1432</v>
      </c>
      <c r="G109" s="1107" t="s">
        <v>1432</v>
      </c>
      <c r="H109" s="1109"/>
      <c r="I109" s="1110"/>
      <c r="J109" s="1082"/>
      <c r="K109" s="1082"/>
      <c r="L109" s="1083"/>
      <c r="M109" s="1082"/>
      <c r="N109" s="1083"/>
      <c r="O109" s="1083"/>
      <c r="P109" s="1083"/>
      <c r="Q109" s="1083"/>
      <c r="R109" s="1083"/>
      <c r="S109" s="1083"/>
      <c r="T109" s="1083"/>
      <c r="U109" s="1083"/>
      <c r="V109" s="1083"/>
      <c r="W109" s="1083"/>
      <c r="X109" s="1083"/>
      <c r="Y109" s="1083"/>
      <c r="Z109" s="1083"/>
      <c r="AA109" s="1082"/>
      <c r="AB109" s="1083"/>
      <c r="AC109" s="1083"/>
      <c r="AD109" s="1083"/>
      <c r="AE109" s="1083"/>
      <c r="AF109" s="1083"/>
      <c r="AG109" s="1083"/>
      <c r="AH109" s="1083"/>
      <c r="AI109" s="1083"/>
      <c r="AJ109" s="1083"/>
      <c r="AK109" s="1083"/>
      <c r="AL109" s="1083"/>
      <c r="AM109" s="1083"/>
      <c r="AN109" s="1083"/>
      <c r="AO109" s="1083"/>
      <c r="AP109" s="1083"/>
      <c r="AQ109" s="1083"/>
      <c r="AR109" s="1083"/>
      <c r="AS109" s="1083"/>
      <c r="AT109" s="1083"/>
      <c r="AU109" s="1082"/>
      <c r="AV109" s="1082"/>
      <c r="AW109" s="1082"/>
      <c r="AX109" s="1082"/>
      <c r="AY109" s="1083"/>
      <c r="AZ109" s="1083"/>
      <c r="BA109" s="1083"/>
      <c r="BB109" s="1082"/>
      <c r="BC109" s="1083"/>
      <c r="BD109" s="1082"/>
      <c r="BE109" s="1083"/>
      <c r="BF109" s="1083"/>
      <c r="BG109" s="1083"/>
      <c r="BH109" s="1083"/>
      <c r="BI109" s="1083"/>
      <c r="BJ109" s="1083"/>
      <c r="BK109" s="1083"/>
      <c r="BL109" s="1083"/>
      <c r="BM109" s="1083"/>
      <c r="BN109" s="1083"/>
      <c r="BO109" s="1083"/>
      <c r="BP109" s="1083"/>
      <c r="BQ109" s="1083"/>
      <c r="BR109" s="1083"/>
      <c r="BS109" s="1083"/>
      <c r="BT109" s="1083"/>
      <c r="BU109" s="1083"/>
      <c r="BV109" s="1083"/>
      <c r="BW109" s="1083"/>
      <c r="BX109" s="1083"/>
      <c r="BY109" s="1083"/>
      <c r="BZ109" s="1083"/>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17"/>
      <c r="B110" s="1107" t="s">
        <v>1432</v>
      </c>
      <c r="C110" s="1108" t="s">
        <v>1432</v>
      </c>
      <c r="D110" s="1109" t="s">
        <v>1432</v>
      </c>
      <c r="E110" s="1110" t="s">
        <v>1432</v>
      </c>
      <c r="F110" s="1111" t="s">
        <v>1432</v>
      </c>
      <c r="G110" s="1107" t="s">
        <v>1432</v>
      </c>
      <c r="H110" s="1109"/>
      <c r="I110" s="1110"/>
      <c r="J110" s="1082"/>
      <c r="K110" s="1082"/>
      <c r="L110" s="1083"/>
      <c r="M110" s="1082"/>
      <c r="N110" s="1083"/>
      <c r="O110" s="1083"/>
      <c r="P110" s="1083"/>
      <c r="Q110" s="1083"/>
      <c r="R110" s="1083"/>
      <c r="S110" s="1083"/>
      <c r="T110" s="1083"/>
      <c r="U110" s="1083"/>
      <c r="V110" s="1083"/>
      <c r="W110" s="1083"/>
      <c r="X110" s="1083"/>
      <c r="Y110" s="1083"/>
      <c r="Z110" s="1083"/>
      <c r="AA110" s="1082"/>
      <c r="AB110" s="1083"/>
      <c r="AC110" s="1083"/>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2"/>
      <c r="AW110" s="1082"/>
      <c r="AX110" s="1082"/>
      <c r="AY110" s="1083"/>
      <c r="AZ110" s="1083"/>
      <c r="BA110" s="1083"/>
      <c r="BB110" s="1082"/>
      <c r="BC110" s="1083"/>
      <c r="BD110" s="1082"/>
      <c r="BE110" s="1083"/>
      <c r="BF110" s="1083"/>
      <c r="BG110" s="1083"/>
      <c r="BH110" s="1083"/>
      <c r="BI110" s="1083"/>
      <c r="BJ110" s="1083"/>
      <c r="BK110" s="1083"/>
      <c r="BL110" s="1083"/>
      <c r="BM110" s="1083"/>
      <c r="BN110" s="1083"/>
      <c r="BO110" s="1083"/>
      <c r="BP110" s="1083"/>
      <c r="BQ110" s="1083"/>
      <c r="BR110" s="1083"/>
      <c r="BS110" s="1083"/>
      <c r="BT110" s="1083"/>
      <c r="BU110" s="1083"/>
      <c r="BV110" s="1083"/>
      <c r="BW110" s="1083"/>
      <c r="BX110" s="1083"/>
      <c r="BY110" s="1083"/>
      <c r="BZ110" s="1083"/>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17"/>
      <c r="B111" s="1107" t="s">
        <v>1432</v>
      </c>
      <c r="C111" s="1108" t="s">
        <v>1432</v>
      </c>
      <c r="D111" s="1109" t="s">
        <v>1432</v>
      </c>
      <c r="E111" s="1110" t="s">
        <v>1432</v>
      </c>
      <c r="F111" s="1111" t="s">
        <v>1432</v>
      </c>
      <c r="G111" s="1107" t="s">
        <v>1432</v>
      </c>
      <c r="H111" s="1109"/>
      <c r="I111" s="1110"/>
      <c r="J111" s="1082"/>
      <c r="K111" s="1082"/>
      <c r="L111" s="1083"/>
      <c r="M111" s="1082"/>
      <c r="N111" s="1083"/>
      <c r="O111" s="1083"/>
      <c r="P111" s="1083"/>
      <c r="Q111" s="1083"/>
      <c r="R111" s="1083"/>
      <c r="S111" s="1083"/>
      <c r="T111" s="1083"/>
      <c r="U111" s="1083"/>
      <c r="V111" s="1083"/>
      <c r="W111" s="1083"/>
      <c r="X111" s="1083"/>
      <c r="Y111" s="1083"/>
      <c r="Z111" s="1083"/>
      <c r="AA111" s="1082"/>
      <c r="AB111" s="1083"/>
      <c r="AC111" s="1083"/>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2"/>
      <c r="AW111" s="1082"/>
      <c r="AX111" s="1082"/>
      <c r="AY111" s="1083"/>
      <c r="AZ111" s="1083"/>
      <c r="BA111" s="1083"/>
      <c r="BB111" s="1082"/>
      <c r="BC111" s="1083"/>
      <c r="BD111" s="1082"/>
      <c r="BE111" s="1083"/>
      <c r="BF111" s="1083"/>
      <c r="BG111" s="1083"/>
      <c r="BH111" s="1083"/>
      <c r="BI111" s="1083"/>
      <c r="BJ111" s="1083"/>
      <c r="BK111" s="1083"/>
      <c r="BL111" s="1083"/>
      <c r="BM111" s="1083"/>
      <c r="BN111" s="1083"/>
      <c r="BO111" s="1083"/>
      <c r="BP111" s="1083"/>
      <c r="BQ111" s="1083"/>
      <c r="BR111" s="1083"/>
      <c r="BS111" s="1083"/>
      <c r="BT111" s="1083"/>
      <c r="BU111" s="1083"/>
      <c r="BV111" s="1083"/>
      <c r="BW111" s="1083"/>
      <c r="BX111" s="1083"/>
      <c r="BY111" s="1083"/>
      <c r="BZ111" s="1083"/>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17"/>
      <c r="B112" s="1107" t="s">
        <v>1432</v>
      </c>
      <c r="C112" s="1108" t="s">
        <v>1432</v>
      </c>
      <c r="D112" s="1109" t="s">
        <v>1432</v>
      </c>
      <c r="E112" s="1110" t="s">
        <v>1432</v>
      </c>
      <c r="F112" s="1111" t="s">
        <v>1432</v>
      </c>
      <c r="G112" s="1107" t="s">
        <v>1432</v>
      </c>
      <c r="H112" s="1109"/>
      <c r="I112" s="1110"/>
      <c r="J112" s="1082"/>
      <c r="K112" s="1082"/>
      <c r="L112" s="1083"/>
      <c r="M112" s="1082"/>
      <c r="N112" s="1083"/>
      <c r="O112" s="1083"/>
      <c r="P112" s="1083"/>
      <c r="Q112" s="1083"/>
      <c r="R112" s="1083"/>
      <c r="S112" s="1083"/>
      <c r="T112" s="1083"/>
      <c r="U112" s="1083"/>
      <c r="V112" s="1083"/>
      <c r="W112" s="1083"/>
      <c r="X112" s="1083"/>
      <c r="Y112" s="1083"/>
      <c r="Z112" s="1083"/>
      <c r="AA112" s="1082"/>
      <c r="AB112" s="1083"/>
      <c r="AC112" s="1083"/>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2"/>
      <c r="AW112" s="1082"/>
      <c r="AX112" s="1082"/>
      <c r="AY112" s="1083"/>
      <c r="AZ112" s="1083"/>
      <c r="BA112" s="1083"/>
      <c r="BB112" s="1082"/>
      <c r="BC112" s="1083"/>
      <c r="BD112" s="1082"/>
      <c r="BE112" s="1083"/>
      <c r="BF112" s="1083"/>
      <c r="BG112" s="1083"/>
      <c r="BH112" s="1083"/>
      <c r="BI112" s="1083"/>
      <c r="BJ112" s="1083"/>
      <c r="BK112" s="1083"/>
      <c r="BL112" s="1083"/>
      <c r="BM112" s="1083"/>
      <c r="BN112" s="1083"/>
      <c r="BO112" s="1083"/>
      <c r="BP112" s="1083"/>
      <c r="BQ112" s="1083"/>
      <c r="BR112" s="1083"/>
      <c r="BS112" s="1083"/>
      <c r="BT112" s="1083"/>
      <c r="BU112" s="1083"/>
      <c r="BV112" s="1083"/>
      <c r="BW112" s="1083"/>
      <c r="BX112" s="1083"/>
      <c r="BY112" s="1083"/>
      <c r="BZ112" s="1083"/>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17"/>
      <c r="B113" s="1107" t="s">
        <v>1432</v>
      </c>
      <c r="C113" s="1108" t="s">
        <v>1432</v>
      </c>
      <c r="D113" s="1109" t="s">
        <v>1432</v>
      </c>
      <c r="E113" s="1110" t="s">
        <v>1432</v>
      </c>
      <c r="F113" s="1111" t="s">
        <v>1432</v>
      </c>
      <c r="G113" s="1107" t="s">
        <v>1432</v>
      </c>
      <c r="H113" s="1109"/>
      <c r="I113" s="1110"/>
      <c r="J113" s="1082"/>
      <c r="K113" s="1082"/>
      <c r="L113" s="1083"/>
      <c r="M113" s="1082"/>
      <c r="N113" s="1083"/>
      <c r="O113" s="1083"/>
      <c r="P113" s="1083"/>
      <c r="Q113" s="1083"/>
      <c r="R113" s="1083"/>
      <c r="S113" s="1083"/>
      <c r="T113" s="1083"/>
      <c r="U113" s="1083"/>
      <c r="V113" s="1083"/>
      <c r="W113" s="1083"/>
      <c r="X113" s="1083"/>
      <c r="Y113" s="1083"/>
      <c r="Z113" s="1083"/>
      <c r="AA113" s="1082"/>
      <c r="AB113" s="1083"/>
      <c r="AC113" s="1083"/>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2"/>
      <c r="AW113" s="1082"/>
      <c r="AX113" s="1082"/>
      <c r="AY113" s="1083"/>
      <c r="AZ113" s="1083"/>
      <c r="BA113" s="1083"/>
      <c r="BB113" s="1082"/>
      <c r="BC113" s="1083"/>
      <c r="BD113" s="1082"/>
      <c r="BE113" s="1083"/>
      <c r="BF113" s="1083"/>
      <c r="BG113" s="1083"/>
      <c r="BH113" s="1083"/>
      <c r="BI113" s="1083"/>
      <c r="BJ113" s="1083"/>
      <c r="BK113" s="1083"/>
      <c r="BL113" s="1083"/>
      <c r="BM113" s="1083"/>
      <c r="BN113" s="1083"/>
      <c r="BO113" s="1083"/>
      <c r="BP113" s="1083"/>
      <c r="BQ113" s="1083"/>
      <c r="BR113" s="1083"/>
      <c r="BS113" s="1083"/>
      <c r="BT113" s="1083"/>
      <c r="BU113" s="1083"/>
      <c r="BV113" s="1083"/>
      <c r="BW113" s="1083"/>
      <c r="BX113" s="1083"/>
      <c r="BY113" s="1083"/>
      <c r="BZ113" s="1083"/>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17"/>
      <c r="B114" s="1107" t="s">
        <v>1432</v>
      </c>
      <c r="C114" s="1108" t="s">
        <v>1432</v>
      </c>
      <c r="D114" s="1109" t="s">
        <v>1432</v>
      </c>
      <c r="E114" s="1110" t="s">
        <v>1432</v>
      </c>
      <c r="F114" s="1111" t="s">
        <v>1432</v>
      </c>
      <c r="G114" s="1107" t="s">
        <v>1432</v>
      </c>
      <c r="H114" s="1109"/>
      <c r="I114" s="1110"/>
      <c r="J114" s="1082"/>
      <c r="K114" s="1082"/>
      <c r="L114" s="1083"/>
      <c r="M114" s="1082"/>
      <c r="N114" s="1083"/>
      <c r="O114" s="1083"/>
      <c r="P114" s="1083"/>
      <c r="Q114" s="1083"/>
      <c r="R114" s="1083"/>
      <c r="S114" s="1083"/>
      <c r="T114" s="1083"/>
      <c r="U114" s="1083"/>
      <c r="V114" s="1083"/>
      <c r="W114" s="1083"/>
      <c r="X114" s="1083"/>
      <c r="Y114" s="1083"/>
      <c r="Z114" s="1083"/>
      <c r="AA114" s="1082"/>
      <c r="AB114" s="1083"/>
      <c r="AC114" s="1083"/>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2"/>
      <c r="AX114" s="1082"/>
      <c r="AY114" s="1083"/>
      <c r="AZ114" s="1083"/>
      <c r="BA114" s="1083"/>
      <c r="BB114" s="1082"/>
      <c r="BC114" s="1083"/>
      <c r="BD114" s="1082"/>
      <c r="BE114" s="1083"/>
      <c r="BF114" s="1083"/>
      <c r="BG114" s="1083"/>
      <c r="BH114" s="1083"/>
      <c r="BI114" s="1083"/>
      <c r="BJ114" s="1083"/>
      <c r="BK114" s="1083"/>
      <c r="BL114" s="1083"/>
      <c r="BM114" s="1083"/>
      <c r="BN114" s="1083"/>
      <c r="BO114" s="1083"/>
      <c r="BP114" s="1083"/>
      <c r="BQ114" s="1083"/>
      <c r="BR114" s="1083"/>
      <c r="BS114" s="1083"/>
      <c r="BT114" s="1083"/>
      <c r="BU114" s="1083"/>
      <c r="BV114" s="1083"/>
      <c r="BW114" s="1083"/>
      <c r="BX114" s="1083"/>
      <c r="BY114" s="1083"/>
      <c r="BZ114" s="1083"/>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17"/>
      <c r="B115" s="1107" t="s">
        <v>1432</v>
      </c>
      <c r="C115" s="1108" t="s">
        <v>1432</v>
      </c>
      <c r="D115" s="1109" t="s">
        <v>1432</v>
      </c>
      <c r="E115" s="1110" t="s">
        <v>1432</v>
      </c>
      <c r="F115" s="1111" t="s">
        <v>1432</v>
      </c>
      <c r="G115" s="1107" t="s">
        <v>1432</v>
      </c>
      <c r="H115" s="1109"/>
      <c r="I115" s="1110"/>
      <c r="J115" s="1082"/>
      <c r="K115" s="1082"/>
      <c r="L115" s="1083"/>
      <c r="M115" s="1082"/>
      <c r="N115" s="1083"/>
      <c r="O115" s="1083"/>
      <c r="P115" s="1083"/>
      <c r="Q115" s="1083"/>
      <c r="R115" s="1083"/>
      <c r="S115" s="1083"/>
      <c r="T115" s="1083"/>
      <c r="U115" s="1083"/>
      <c r="V115" s="1083"/>
      <c r="W115" s="1083"/>
      <c r="X115" s="1083"/>
      <c r="Y115" s="1083"/>
      <c r="Z115" s="1083"/>
      <c r="AA115" s="1082"/>
      <c r="AB115" s="1083"/>
      <c r="AC115" s="1083"/>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2"/>
      <c r="AX115" s="1082"/>
      <c r="AY115" s="1083"/>
      <c r="AZ115" s="1083"/>
      <c r="BA115" s="1083"/>
      <c r="BB115" s="1082"/>
      <c r="BC115" s="1083"/>
      <c r="BD115" s="1082"/>
      <c r="BE115" s="1083"/>
      <c r="BF115" s="1083"/>
      <c r="BG115" s="1083"/>
      <c r="BH115" s="1083"/>
      <c r="BI115" s="1083"/>
      <c r="BJ115" s="1083"/>
      <c r="BK115" s="1083"/>
      <c r="BL115" s="1083"/>
      <c r="BM115" s="1083"/>
      <c r="BN115" s="1083"/>
      <c r="BO115" s="1083"/>
      <c r="BP115" s="1083"/>
      <c r="BQ115" s="1083"/>
      <c r="BR115" s="1083"/>
      <c r="BS115" s="1083"/>
      <c r="BT115" s="1083"/>
      <c r="BU115" s="1083"/>
      <c r="BV115" s="1083"/>
      <c r="BW115" s="1083"/>
      <c r="BX115" s="1083"/>
      <c r="BY115" s="1083"/>
      <c r="BZ115" s="1083"/>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17"/>
      <c r="B116" s="1107" t="s">
        <v>1432</v>
      </c>
      <c r="C116" s="1108" t="s">
        <v>1432</v>
      </c>
      <c r="D116" s="1109" t="s">
        <v>1432</v>
      </c>
      <c r="E116" s="1110" t="s">
        <v>1432</v>
      </c>
      <c r="F116" s="1111" t="s">
        <v>1432</v>
      </c>
      <c r="G116" s="1107" t="s">
        <v>1432</v>
      </c>
      <c r="H116" s="1109"/>
      <c r="I116" s="1110"/>
      <c r="J116" s="1082"/>
      <c r="K116" s="1082"/>
      <c r="L116" s="1083"/>
      <c r="M116" s="1082"/>
      <c r="N116" s="1083"/>
      <c r="O116" s="1083"/>
      <c r="P116" s="1083"/>
      <c r="Q116" s="1083"/>
      <c r="R116" s="1083"/>
      <c r="S116" s="1083"/>
      <c r="T116" s="1083"/>
      <c r="U116" s="1083"/>
      <c r="V116" s="1083"/>
      <c r="W116" s="1083"/>
      <c r="X116" s="1083"/>
      <c r="Y116" s="1083"/>
      <c r="Z116" s="1083"/>
      <c r="AA116" s="1082"/>
      <c r="AB116" s="1083"/>
      <c r="AC116" s="1083"/>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2"/>
      <c r="AX116" s="1082"/>
      <c r="AY116" s="1083"/>
      <c r="AZ116" s="1083"/>
      <c r="BA116" s="1083"/>
      <c r="BB116" s="1082"/>
      <c r="BC116" s="1083"/>
      <c r="BD116" s="1082"/>
      <c r="BE116" s="1083"/>
      <c r="BF116" s="1083"/>
      <c r="BG116" s="1083"/>
      <c r="BH116" s="1083"/>
      <c r="BI116" s="1083"/>
      <c r="BJ116" s="1083"/>
      <c r="BK116" s="1083"/>
      <c r="BL116" s="1083"/>
      <c r="BM116" s="1083"/>
      <c r="BN116" s="1083"/>
      <c r="BO116" s="1083"/>
      <c r="BP116" s="1083"/>
      <c r="BQ116" s="1083"/>
      <c r="BR116" s="1083"/>
      <c r="BS116" s="1083"/>
      <c r="BT116" s="1083"/>
      <c r="BU116" s="1083"/>
      <c r="BV116" s="1083"/>
      <c r="BW116" s="1083"/>
      <c r="BX116" s="1083"/>
      <c r="BY116" s="1083"/>
      <c r="BZ116" s="1083"/>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17"/>
      <c r="B117" s="1107" t="s">
        <v>1432</v>
      </c>
      <c r="C117" s="1108" t="s">
        <v>1432</v>
      </c>
      <c r="D117" s="1109" t="s">
        <v>1432</v>
      </c>
      <c r="E117" s="1110" t="s">
        <v>1432</v>
      </c>
      <c r="F117" s="1111" t="s">
        <v>1432</v>
      </c>
      <c r="G117" s="1107" t="s">
        <v>1432</v>
      </c>
      <c r="H117" s="1109"/>
      <c r="I117" s="1110"/>
      <c r="J117" s="1082"/>
      <c r="K117" s="1082"/>
      <c r="L117" s="1083"/>
      <c r="M117" s="1082"/>
      <c r="N117" s="1083"/>
      <c r="O117" s="1083"/>
      <c r="P117" s="1083"/>
      <c r="Q117" s="1083"/>
      <c r="R117" s="1083"/>
      <c r="S117" s="1083"/>
      <c r="T117" s="1083"/>
      <c r="U117" s="1083"/>
      <c r="V117" s="1083"/>
      <c r="W117" s="1083"/>
      <c r="X117" s="1083"/>
      <c r="Y117" s="1083"/>
      <c r="Z117" s="1083"/>
      <c r="AA117" s="1082"/>
      <c r="AB117" s="1083"/>
      <c r="AC117" s="1083"/>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2"/>
      <c r="AX117" s="1082"/>
      <c r="AY117" s="1083"/>
      <c r="AZ117" s="1083"/>
      <c r="BA117" s="1083"/>
      <c r="BB117" s="1082"/>
      <c r="BC117" s="1083"/>
      <c r="BD117" s="1082"/>
      <c r="BE117" s="1083"/>
      <c r="BF117" s="1083"/>
      <c r="BG117" s="1083"/>
      <c r="BH117" s="1083"/>
      <c r="BI117" s="1083"/>
      <c r="BJ117" s="1083"/>
      <c r="BK117" s="1083"/>
      <c r="BL117" s="1083"/>
      <c r="BM117" s="1083"/>
      <c r="BN117" s="1083"/>
      <c r="BO117" s="1083"/>
      <c r="BP117" s="1083"/>
      <c r="BQ117" s="1083"/>
      <c r="BR117" s="1083"/>
      <c r="BS117" s="1083"/>
      <c r="BT117" s="1083"/>
      <c r="BU117" s="1083"/>
      <c r="BV117" s="1083"/>
      <c r="BW117" s="1083"/>
      <c r="BX117" s="1083"/>
      <c r="BY117" s="1083"/>
      <c r="BZ117" s="1083"/>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17"/>
      <c r="B118" s="1107" t="s">
        <v>1432</v>
      </c>
      <c r="C118" s="1108" t="s">
        <v>1432</v>
      </c>
      <c r="D118" s="1109" t="s">
        <v>1432</v>
      </c>
      <c r="E118" s="1110" t="s">
        <v>1432</v>
      </c>
      <c r="F118" s="1111" t="s">
        <v>1432</v>
      </c>
      <c r="G118" s="1107" t="s">
        <v>1432</v>
      </c>
      <c r="H118" s="1109"/>
      <c r="I118" s="1110"/>
      <c r="J118" s="1082"/>
      <c r="K118" s="1082"/>
      <c r="L118" s="1083"/>
      <c r="M118" s="1082"/>
      <c r="N118" s="1083"/>
      <c r="O118" s="1083"/>
      <c r="P118" s="1083"/>
      <c r="Q118" s="1083"/>
      <c r="R118" s="1083"/>
      <c r="S118" s="1083"/>
      <c r="T118" s="1083"/>
      <c r="U118" s="1083"/>
      <c r="V118" s="1083"/>
      <c r="W118" s="1083"/>
      <c r="X118" s="1083"/>
      <c r="Y118" s="1083"/>
      <c r="Z118" s="1083"/>
      <c r="AA118" s="1082"/>
      <c r="AB118" s="1083"/>
      <c r="AC118" s="1083"/>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2"/>
      <c r="AY118" s="1083"/>
      <c r="AZ118" s="1083"/>
      <c r="BA118" s="1083"/>
      <c r="BB118" s="1082"/>
      <c r="BC118" s="1083"/>
      <c r="BD118" s="1082"/>
      <c r="BE118" s="1083"/>
      <c r="BF118" s="1083"/>
      <c r="BG118" s="1083"/>
      <c r="BH118" s="1083"/>
      <c r="BI118" s="1083"/>
      <c r="BJ118" s="1083"/>
      <c r="BK118" s="1083"/>
      <c r="BL118" s="1083"/>
      <c r="BM118" s="1083"/>
      <c r="BN118" s="1083"/>
      <c r="BO118" s="1083"/>
      <c r="BP118" s="1083"/>
      <c r="BQ118" s="1083"/>
      <c r="BR118" s="1083"/>
      <c r="BS118" s="1083"/>
      <c r="BT118" s="1083"/>
      <c r="BU118" s="1083"/>
      <c r="BV118" s="1083"/>
      <c r="BW118" s="1083"/>
      <c r="BX118" s="1083"/>
      <c r="BY118" s="1083"/>
      <c r="BZ118" s="1083"/>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17"/>
      <c r="B119" s="1107" t="s">
        <v>1432</v>
      </c>
      <c r="C119" s="1108" t="s">
        <v>1432</v>
      </c>
      <c r="D119" s="1109" t="s">
        <v>1432</v>
      </c>
      <c r="E119" s="1110" t="s">
        <v>1432</v>
      </c>
      <c r="F119" s="1111" t="s">
        <v>1432</v>
      </c>
      <c r="G119" s="1107" t="s">
        <v>1432</v>
      </c>
      <c r="H119" s="1109"/>
      <c r="I119" s="1110"/>
      <c r="J119" s="1082"/>
      <c r="K119" s="1082"/>
      <c r="L119" s="1083"/>
      <c r="M119" s="1082"/>
      <c r="N119" s="1083"/>
      <c r="O119" s="1083"/>
      <c r="P119" s="1083"/>
      <c r="Q119" s="1083"/>
      <c r="R119" s="1083"/>
      <c r="S119" s="1083"/>
      <c r="T119" s="1083"/>
      <c r="U119" s="1083"/>
      <c r="V119" s="1083"/>
      <c r="W119" s="1083"/>
      <c r="X119" s="1083"/>
      <c r="Y119" s="1083"/>
      <c r="Z119" s="1083"/>
      <c r="AA119" s="1082"/>
      <c r="AB119" s="1083"/>
      <c r="AC119" s="1083"/>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2"/>
      <c r="AY119" s="1083"/>
      <c r="AZ119" s="1083"/>
      <c r="BA119" s="1083"/>
      <c r="BB119" s="1082"/>
      <c r="BC119" s="1083"/>
      <c r="BD119" s="1082"/>
      <c r="BE119" s="1083"/>
      <c r="BF119" s="1083"/>
      <c r="BG119" s="1083"/>
      <c r="BH119" s="1083"/>
      <c r="BI119" s="1083"/>
      <c r="BJ119" s="1083"/>
      <c r="BK119" s="1083"/>
      <c r="BL119" s="1083"/>
      <c r="BM119" s="1083"/>
      <c r="BN119" s="1083"/>
      <c r="BO119" s="1083"/>
      <c r="BP119" s="1083"/>
      <c r="BQ119" s="1083"/>
      <c r="BR119" s="1083"/>
      <c r="BS119" s="1083"/>
      <c r="BT119" s="1083"/>
      <c r="BU119" s="1083"/>
      <c r="BV119" s="1083"/>
      <c r="BW119" s="1083"/>
      <c r="BX119" s="1083"/>
      <c r="BY119" s="1083"/>
      <c r="BZ119" s="1083"/>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17"/>
      <c r="B120" s="1107" t="s">
        <v>1432</v>
      </c>
      <c r="C120" s="1108" t="s">
        <v>1432</v>
      </c>
      <c r="D120" s="1109" t="s">
        <v>1432</v>
      </c>
      <c r="E120" s="1110" t="s">
        <v>1432</v>
      </c>
      <c r="F120" s="1111" t="s">
        <v>1432</v>
      </c>
      <c r="G120" s="1107" t="s">
        <v>1432</v>
      </c>
      <c r="H120" s="1109"/>
      <c r="I120" s="1110"/>
      <c r="J120" s="1082"/>
      <c r="K120" s="1082"/>
      <c r="L120" s="1083"/>
      <c r="M120" s="1082"/>
      <c r="N120" s="1083"/>
      <c r="O120" s="1083"/>
      <c r="P120" s="1083"/>
      <c r="Q120" s="1083"/>
      <c r="R120" s="1083"/>
      <c r="S120" s="1083"/>
      <c r="T120" s="1083"/>
      <c r="U120" s="1083"/>
      <c r="V120" s="1083"/>
      <c r="W120" s="1083"/>
      <c r="X120" s="1083"/>
      <c r="Y120" s="1083"/>
      <c r="Z120" s="1083"/>
      <c r="AA120" s="1082"/>
      <c r="AB120" s="1083"/>
      <c r="AC120" s="1083"/>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2"/>
      <c r="AY120" s="1083"/>
      <c r="AZ120" s="1083"/>
      <c r="BA120" s="1083"/>
      <c r="BB120" s="1082"/>
      <c r="BC120" s="1083"/>
      <c r="BD120" s="1082"/>
      <c r="BE120" s="1083"/>
      <c r="BF120" s="1083"/>
      <c r="BG120" s="1083"/>
      <c r="BH120" s="1083"/>
      <c r="BI120" s="1083"/>
      <c r="BJ120" s="1083"/>
      <c r="BK120" s="1083"/>
      <c r="BL120" s="1083"/>
      <c r="BM120" s="1083"/>
      <c r="BN120" s="1083"/>
      <c r="BO120" s="1083"/>
      <c r="BP120" s="1083"/>
      <c r="BQ120" s="1083"/>
      <c r="BR120" s="1083"/>
      <c r="BS120" s="1083"/>
      <c r="BT120" s="1083"/>
      <c r="BU120" s="1083"/>
      <c r="BV120" s="1083"/>
      <c r="BW120" s="1083"/>
      <c r="BX120" s="1083"/>
      <c r="BY120" s="1083"/>
      <c r="BZ120" s="1083"/>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17"/>
      <c r="B121" s="1107" t="s">
        <v>1432</v>
      </c>
      <c r="C121" s="1108" t="s">
        <v>1432</v>
      </c>
      <c r="D121" s="1109" t="s">
        <v>1432</v>
      </c>
      <c r="E121" s="1110" t="s">
        <v>1432</v>
      </c>
      <c r="F121" s="1111" t="s">
        <v>1432</v>
      </c>
      <c r="G121" s="1107" t="s">
        <v>1432</v>
      </c>
      <c r="H121" s="1109"/>
      <c r="I121" s="1110"/>
      <c r="J121" s="1082"/>
      <c r="K121" s="1082"/>
      <c r="L121" s="1083"/>
      <c r="M121" s="1082"/>
      <c r="N121" s="1083"/>
      <c r="O121" s="1083"/>
      <c r="P121" s="1083"/>
      <c r="Q121" s="1083"/>
      <c r="R121" s="1083"/>
      <c r="S121" s="1083"/>
      <c r="T121" s="1083"/>
      <c r="U121" s="1083"/>
      <c r="V121" s="1083"/>
      <c r="W121" s="1083"/>
      <c r="X121" s="1083"/>
      <c r="Y121" s="1083"/>
      <c r="Z121" s="1083"/>
      <c r="AA121" s="1082"/>
      <c r="AB121" s="1083"/>
      <c r="AC121" s="1083"/>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2"/>
      <c r="AY121" s="1083"/>
      <c r="AZ121" s="1083"/>
      <c r="BA121" s="1083"/>
      <c r="BB121" s="1082"/>
      <c r="BC121" s="1083"/>
      <c r="BD121" s="1082"/>
      <c r="BE121" s="1083"/>
      <c r="BF121" s="1083"/>
      <c r="BG121" s="1083"/>
      <c r="BH121" s="1083"/>
      <c r="BI121" s="1083"/>
      <c r="BJ121" s="1083"/>
      <c r="BK121" s="1083"/>
      <c r="BL121" s="1083"/>
      <c r="BM121" s="1083"/>
      <c r="BN121" s="1083"/>
      <c r="BO121" s="1083"/>
      <c r="BP121" s="1083"/>
      <c r="BQ121" s="1083"/>
      <c r="BR121" s="1083"/>
      <c r="BS121" s="1083"/>
      <c r="BT121" s="1083"/>
      <c r="BU121" s="1083"/>
      <c r="BV121" s="1083"/>
      <c r="BW121" s="1083"/>
      <c r="BX121" s="1083"/>
      <c r="BY121" s="1083"/>
      <c r="BZ121" s="1083"/>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17"/>
      <c r="B122" s="1107" t="s">
        <v>1432</v>
      </c>
      <c r="C122" s="1108" t="s">
        <v>1432</v>
      </c>
      <c r="D122" s="1109" t="s">
        <v>1432</v>
      </c>
      <c r="E122" s="1110" t="s">
        <v>1432</v>
      </c>
      <c r="F122" s="1111" t="s">
        <v>1432</v>
      </c>
      <c r="G122" s="1107" t="s">
        <v>1432</v>
      </c>
      <c r="H122" s="1109"/>
      <c r="I122" s="1110"/>
      <c r="J122" s="1082"/>
      <c r="K122" s="1082"/>
      <c r="L122" s="1083"/>
      <c r="M122" s="1082"/>
      <c r="N122" s="1083"/>
      <c r="O122" s="1083"/>
      <c r="P122" s="1083"/>
      <c r="Q122" s="1083"/>
      <c r="R122" s="1083"/>
      <c r="S122" s="1083"/>
      <c r="T122" s="1083"/>
      <c r="U122" s="1083"/>
      <c r="V122" s="1083"/>
      <c r="W122" s="1083"/>
      <c r="X122" s="1083"/>
      <c r="Y122" s="1083"/>
      <c r="Z122" s="1083"/>
      <c r="AA122" s="1082"/>
      <c r="AB122" s="1083"/>
      <c r="AC122" s="1083"/>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2"/>
      <c r="BC122" s="1083"/>
      <c r="BD122" s="1082"/>
      <c r="BE122" s="1083"/>
      <c r="BF122" s="1083"/>
      <c r="BG122" s="1083"/>
      <c r="BH122" s="1083"/>
      <c r="BI122" s="1083"/>
      <c r="BJ122" s="1083"/>
      <c r="BK122" s="1083"/>
      <c r="BL122" s="1083"/>
      <c r="BM122" s="1083"/>
      <c r="BN122" s="1083"/>
      <c r="BO122" s="1083"/>
      <c r="BP122" s="1083"/>
      <c r="BQ122" s="1083"/>
      <c r="BR122" s="1083"/>
      <c r="BS122" s="1083"/>
      <c r="BT122" s="1083"/>
      <c r="BU122" s="1083"/>
      <c r="BV122" s="1083"/>
      <c r="BW122" s="1083"/>
      <c r="BX122" s="1083"/>
      <c r="BY122" s="1083"/>
      <c r="BZ122" s="1083"/>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17"/>
      <c r="B123" s="1107" t="s">
        <v>1432</v>
      </c>
      <c r="C123" s="1108" t="s">
        <v>1432</v>
      </c>
      <c r="D123" s="1109" t="s">
        <v>1432</v>
      </c>
      <c r="E123" s="1110" t="s">
        <v>1432</v>
      </c>
      <c r="F123" s="1111" t="s">
        <v>1432</v>
      </c>
      <c r="G123" s="1107" t="s">
        <v>1432</v>
      </c>
      <c r="H123" s="1109"/>
      <c r="I123" s="1110"/>
      <c r="J123" s="1082"/>
      <c r="K123" s="1082"/>
      <c r="L123" s="1083"/>
      <c r="M123" s="1082"/>
      <c r="N123" s="1083"/>
      <c r="O123" s="1083"/>
      <c r="P123" s="1083"/>
      <c r="Q123" s="1083"/>
      <c r="R123" s="1083"/>
      <c r="S123" s="1083"/>
      <c r="T123" s="1083"/>
      <c r="U123" s="1083"/>
      <c r="V123" s="1083"/>
      <c r="W123" s="1083"/>
      <c r="X123" s="1083"/>
      <c r="Y123" s="1083"/>
      <c r="Z123" s="1083"/>
      <c r="AA123" s="1082"/>
      <c r="AB123" s="1083"/>
      <c r="AC123" s="1083"/>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2"/>
      <c r="BC123" s="1083"/>
      <c r="BD123" s="1082"/>
      <c r="BE123" s="1083"/>
      <c r="BF123" s="1083"/>
      <c r="BG123" s="1083"/>
      <c r="BH123" s="1083"/>
      <c r="BI123" s="1083"/>
      <c r="BJ123" s="1083"/>
      <c r="BK123" s="1083"/>
      <c r="BL123" s="1083"/>
      <c r="BM123" s="1083"/>
      <c r="BN123" s="1083"/>
      <c r="BO123" s="1083"/>
      <c r="BP123" s="1083"/>
      <c r="BQ123" s="1083"/>
      <c r="BR123" s="1083"/>
      <c r="BS123" s="1083"/>
      <c r="BT123" s="1083"/>
      <c r="BU123" s="1083"/>
      <c r="BV123" s="1083"/>
      <c r="BW123" s="1083"/>
      <c r="BX123" s="1083"/>
      <c r="BY123" s="1083"/>
      <c r="BZ123" s="1083"/>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17"/>
      <c r="B124" s="1107" t="s">
        <v>1432</v>
      </c>
      <c r="C124" s="1108" t="s">
        <v>1432</v>
      </c>
      <c r="D124" s="1109" t="s">
        <v>1432</v>
      </c>
      <c r="E124" s="1110" t="s">
        <v>1432</v>
      </c>
      <c r="F124" s="1111" t="s">
        <v>1432</v>
      </c>
      <c r="G124" s="1107" t="s">
        <v>1432</v>
      </c>
      <c r="H124" s="1109"/>
      <c r="I124" s="1110"/>
      <c r="J124" s="1082"/>
      <c r="K124" s="1082"/>
      <c r="L124" s="1083"/>
      <c r="M124" s="1082"/>
      <c r="N124" s="1083"/>
      <c r="O124" s="1083"/>
      <c r="P124" s="1083"/>
      <c r="Q124" s="1083"/>
      <c r="R124" s="1083"/>
      <c r="S124" s="1083"/>
      <c r="T124" s="1083"/>
      <c r="U124" s="1083"/>
      <c r="V124" s="1083"/>
      <c r="W124" s="1083"/>
      <c r="X124" s="1083"/>
      <c r="Y124" s="1083"/>
      <c r="Z124" s="1083"/>
      <c r="AA124" s="1082"/>
      <c r="AB124" s="1083"/>
      <c r="AC124" s="1083"/>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2"/>
      <c r="BC124" s="1083"/>
      <c r="BD124" s="1082"/>
      <c r="BE124" s="1083"/>
      <c r="BF124" s="1083"/>
      <c r="BG124" s="1083"/>
      <c r="BH124" s="1083"/>
      <c r="BI124" s="1083"/>
      <c r="BJ124" s="1083"/>
      <c r="BK124" s="1083"/>
      <c r="BL124" s="1083"/>
      <c r="BM124" s="1083"/>
      <c r="BN124" s="1083"/>
      <c r="BO124" s="1083"/>
      <c r="BP124" s="1083"/>
      <c r="BQ124" s="1083"/>
      <c r="BR124" s="1083"/>
      <c r="BS124" s="1083"/>
      <c r="BT124" s="1083"/>
      <c r="BU124" s="1083"/>
      <c r="BV124" s="1083"/>
      <c r="BW124" s="1083"/>
      <c r="BX124" s="1083"/>
      <c r="BY124" s="1083"/>
      <c r="BZ124" s="1083"/>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17"/>
      <c r="B125" s="1107" t="s">
        <v>1432</v>
      </c>
      <c r="C125" s="1108" t="s">
        <v>1432</v>
      </c>
      <c r="D125" s="1109" t="s">
        <v>1432</v>
      </c>
      <c r="E125" s="1110" t="s">
        <v>1432</v>
      </c>
      <c r="F125" s="1111" t="s">
        <v>1432</v>
      </c>
      <c r="G125" s="1107" t="s">
        <v>1432</v>
      </c>
      <c r="H125" s="1109"/>
      <c r="I125" s="1110"/>
      <c r="J125" s="1082"/>
      <c r="K125" s="1082"/>
      <c r="L125" s="1083"/>
      <c r="M125" s="1082"/>
      <c r="N125" s="1083"/>
      <c r="O125" s="1083"/>
      <c r="P125" s="1083"/>
      <c r="Q125" s="1083"/>
      <c r="R125" s="1083"/>
      <c r="S125" s="1083"/>
      <c r="T125" s="1083"/>
      <c r="U125" s="1083"/>
      <c r="V125" s="1083"/>
      <c r="W125" s="1083"/>
      <c r="X125" s="1083"/>
      <c r="Y125" s="1083"/>
      <c r="Z125" s="1083"/>
      <c r="AA125" s="1082"/>
      <c r="AB125" s="1083"/>
      <c r="AC125" s="1083"/>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2"/>
      <c r="BC125" s="1083"/>
      <c r="BD125" s="1082"/>
      <c r="BE125" s="1083"/>
      <c r="BF125" s="1083"/>
      <c r="BG125" s="1083"/>
      <c r="BH125" s="1083"/>
      <c r="BI125" s="1083"/>
      <c r="BJ125" s="1083"/>
      <c r="BK125" s="1083"/>
      <c r="BL125" s="1083"/>
      <c r="BM125" s="1083"/>
      <c r="BN125" s="1083"/>
      <c r="BO125" s="1083"/>
      <c r="BP125" s="1083"/>
      <c r="BQ125" s="1083"/>
      <c r="BR125" s="1083"/>
      <c r="BS125" s="1083"/>
      <c r="BT125" s="1083"/>
      <c r="BU125" s="1083"/>
      <c r="BV125" s="1083"/>
      <c r="BW125" s="1083"/>
      <c r="BX125" s="1083"/>
      <c r="BY125" s="1083"/>
      <c r="BZ125" s="1083"/>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17"/>
      <c r="B126" s="1107" t="s">
        <v>1432</v>
      </c>
      <c r="C126" s="1108" t="s">
        <v>1432</v>
      </c>
      <c r="D126" s="1109" t="s">
        <v>1432</v>
      </c>
      <c r="E126" s="1110" t="s">
        <v>1432</v>
      </c>
      <c r="F126" s="1111" t="s">
        <v>1432</v>
      </c>
      <c r="G126" s="1107" t="s">
        <v>1432</v>
      </c>
      <c r="H126" s="1109"/>
      <c r="I126" s="1110"/>
      <c r="J126" s="1082"/>
      <c r="K126" s="1082"/>
      <c r="L126" s="1083"/>
      <c r="M126" s="1082"/>
      <c r="N126" s="1083"/>
      <c r="O126" s="1083"/>
      <c r="P126" s="1083"/>
      <c r="Q126" s="1083"/>
      <c r="R126" s="1083"/>
      <c r="S126" s="1083"/>
      <c r="T126" s="1083"/>
      <c r="U126" s="1083"/>
      <c r="V126" s="1083"/>
      <c r="W126" s="1083"/>
      <c r="X126" s="1083"/>
      <c r="Y126" s="1083"/>
      <c r="Z126" s="1083"/>
      <c r="AA126" s="1082"/>
      <c r="AB126" s="1083"/>
      <c r="AC126" s="1083"/>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2"/>
      <c r="BE126" s="1083"/>
      <c r="BF126" s="1083"/>
      <c r="BG126" s="1083"/>
      <c r="BH126" s="1083"/>
      <c r="BI126" s="1083"/>
      <c r="BJ126" s="1083"/>
      <c r="BK126" s="1083"/>
      <c r="BL126" s="1083"/>
      <c r="BM126" s="1083"/>
      <c r="BN126" s="1083"/>
      <c r="BO126" s="1083"/>
      <c r="BP126" s="1083"/>
      <c r="BQ126" s="1083"/>
      <c r="BR126" s="1083"/>
      <c r="BS126" s="1083"/>
      <c r="BT126" s="1083"/>
      <c r="BU126" s="1083"/>
      <c r="BV126" s="1083"/>
      <c r="BW126" s="1083"/>
      <c r="BX126" s="1083"/>
      <c r="BY126" s="1083"/>
      <c r="BZ126" s="1083"/>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17"/>
      <c r="B127" s="1107" t="s">
        <v>1432</v>
      </c>
      <c r="C127" s="1108" t="s">
        <v>1432</v>
      </c>
      <c r="D127" s="1109" t="s">
        <v>1432</v>
      </c>
      <c r="E127" s="1110" t="s">
        <v>1432</v>
      </c>
      <c r="F127" s="1111" t="s">
        <v>1432</v>
      </c>
      <c r="G127" s="1107" t="s">
        <v>1432</v>
      </c>
      <c r="H127" s="1109"/>
      <c r="I127" s="1110"/>
      <c r="J127" s="1082"/>
      <c r="K127" s="1082"/>
      <c r="L127" s="1083"/>
      <c r="M127" s="1082"/>
      <c r="N127" s="1083"/>
      <c r="O127" s="1083"/>
      <c r="P127" s="1083"/>
      <c r="Q127" s="1083"/>
      <c r="R127" s="1083"/>
      <c r="S127" s="1083"/>
      <c r="T127" s="1083"/>
      <c r="U127" s="1083"/>
      <c r="V127" s="1083"/>
      <c r="W127" s="1083"/>
      <c r="X127" s="1083"/>
      <c r="Y127" s="1083"/>
      <c r="Z127" s="1083"/>
      <c r="AA127" s="1082"/>
      <c r="AB127" s="1083"/>
      <c r="AC127" s="1083"/>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2"/>
      <c r="BE127" s="1083"/>
      <c r="BF127" s="1083"/>
      <c r="BG127" s="1083"/>
      <c r="BH127" s="1083"/>
      <c r="BI127" s="1083"/>
      <c r="BJ127" s="1083"/>
      <c r="BK127" s="1083"/>
      <c r="BL127" s="1083"/>
      <c r="BM127" s="1083"/>
      <c r="BN127" s="1083"/>
      <c r="BO127" s="1083"/>
      <c r="BP127" s="1083"/>
      <c r="BQ127" s="1083"/>
      <c r="BR127" s="1083"/>
      <c r="BS127" s="1083"/>
      <c r="BT127" s="1083"/>
      <c r="BU127" s="1083"/>
      <c r="BV127" s="1083"/>
      <c r="BW127" s="1083"/>
      <c r="BX127" s="1083"/>
      <c r="BY127" s="1083"/>
      <c r="BZ127" s="1083"/>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17"/>
      <c r="B128" s="1107" t="s">
        <v>1432</v>
      </c>
      <c r="C128" s="1108" t="s">
        <v>1432</v>
      </c>
      <c r="D128" s="1109" t="s">
        <v>1432</v>
      </c>
      <c r="E128" s="1110" t="s">
        <v>1432</v>
      </c>
      <c r="F128" s="1111" t="s">
        <v>1432</v>
      </c>
      <c r="G128" s="1107" t="s">
        <v>1432</v>
      </c>
      <c r="H128" s="1109"/>
      <c r="I128" s="1110"/>
      <c r="J128" s="1082"/>
      <c r="K128" s="1082"/>
      <c r="L128" s="1083"/>
      <c r="M128" s="1082"/>
      <c r="N128" s="1083"/>
      <c r="O128" s="1083"/>
      <c r="P128" s="1083"/>
      <c r="Q128" s="1083"/>
      <c r="R128" s="1083"/>
      <c r="S128" s="1083"/>
      <c r="T128" s="1083"/>
      <c r="U128" s="1083"/>
      <c r="V128" s="1083"/>
      <c r="W128" s="1083"/>
      <c r="X128" s="1083"/>
      <c r="Y128" s="1083"/>
      <c r="Z128" s="1083"/>
      <c r="AA128" s="1083"/>
      <c r="AB128" s="1083"/>
      <c r="AC128" s="1083"/>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2"/>
      <c r="BE128" s="1083"/>
      <c r="BF128" s="1083"/>
      <c r="BG128" s="1083"/>
      <c r="BH128" s="1083"/>
      <c r="BI128" s="1083"/>
      <c r="BJ128" s="1083"/>
      <c r="BK128" s="1083"/>
      <c r="BL128" s="1083"/>
      <c r="BM128" s="1083"/>
      <c r="BN128" s="1083"/>
      <c r="BO128" s="1083"/>
      <c r="BP128" s="1083"/>
      <c r="BQ128" s="1083"/>
      <c r="BR128" s="1083"/>
      <c r="BS128" s="1083"/>
      <c r="BT128" s="1083"/>
      <c r="BU128" s="1083"/>
      <c r="BV128" s="1083"/>
      <c r="BW128" s="1083"/>
      <c r="BX128" s="1083"/>
      <c r="BY128" s="1083"/>
      <c r="BZ128" s="1083"/>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17"/>
      <c r="B129" s="1107" t="s">
        <v>1432</v>
      </c>
      <c r="C129" s="1108" t="s">
        <v>1432</v>
      </c>
      <c r="D129" s="1109" t="s">
        <v>1432</v>
      </c>
      <c r="E129" s="1110" t="s">
        <v>1432</v>
      </c>
      <c r="F129" s="1111" t="s">
        <v>1432</v>
      </c>
      <c r="G129" s="1107" t="s">
        <v>1432</v>
      </c>
      <c r="H129" s="1109"/>
      <c r="I129" s="1110"/>
      <c r="J129" s="1082"/>
      <c r="K129" s="1082"/>
      <c r="L129" s="1083"/>
      <c r="M129" s="1082"/>
      <c r="N129" s="1083"/>
      <c r="O129" s="1083"/>
      <c r="P129" s="1083"/>
      <c r="Q129" s="1083"/>
      <c r="R129" s="1083"/>
      <c r="S129" s="1083"/>
      <c r="T129" s="1083"/>
      <c r="U129" s="1083"/>
      <c r="V129" s="1083"/>
      <c r="W129" s="1083"/>
      <c r="X129" s="1083"/>
      <c r="Y129" s="1083"/>
      <c r="Z129" s="1083"/>
      <c r="AA129" s="1083"/>
      <c r="AB129" s="1083"/>
      <c r="AC129" s="1083"/>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2"/>
      <c r="BE129" s="1083"/>
      <c r="BF129" s="1083"/>
      <c r="BG129" s="1083"/>
      <c r="BH129" s="1083"/>
      <c r="BI129" s="1083"/>
      <c r="BJ129" s="1083"/>
      <c r="BK129" s="1083"/>
      <c r="BL129" s="1083"/>
      <c r="BM129" s="1083"/>
      <c r="BN129" s="1083"/>
      <c r="BO129" s="1083"/>
      <c r="BP129" s="1083"/>
      <c r="BQ129" s="1083"/>
      <c r="BR129" s="1083"/>
      <c r="BS129" s="1083"/>
      <c r="BT129" s="1083"/>
      <c r="BU129" s="1083"/>
      <c r="BV129" s="1083"/>
      <c r="BW129" s="1083"/>
      <c r="BX129" s="1083"/>
      <c r="BY129" s="1083"/>
      <c r="BZ129" s="1083"/>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17"/>
      <c r="B130" s="1107" t="s">
        <v>1432</v>
      </c>
      <c r="C130" s="1108" t="s">
        <v>1432</v>
      </c>
      <c r="D130" s="1109" t="s">
        <v>1432</v>
      </c>
      <c r="E130" s="1110" t="s">
        <v>1432</v>
      </c>
      <c r="F130" s="1111" t="s">
        <v>1432</v>
      </c>
      <c r="G130" s="1107" t="s">
        <v>1432</v>
      </c>
      <c r="H130" s="1109"/>
      <c r="I130" s="1110"/>
      <c r="J130" s="1082"/>
      <c r="K130" s="1082"/>
      <c r="L130" s="1083"/>
      <c r="M130" s="1082"/>
      <c r="N130" s="1083"/>
      <c r="O130" s="1083"/>
      <c r="P130" s="1083"/>
      <c r="Q130" s="1083"/>
      <c r="R130" s="1083"/>
      <c r="S130" s="1083"/>
      <c r="T130" s="1083"/>
      <c r="U130" s="1083"/>
      <c r="V130" s="1083"/>
      <c r="W130" s="1083"/>
      <c r="X130" s="1083"/>
      <c r="Y130" s="1083"/>
      <c r="Z130" s="1083"/>
      <c r="AA130" s="1083"/>
      <c r="AB130" s="1083"/>
      <c r="AC130" s="1083"/>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2"/>
      <c r="BE130" s="1083"/>
      <c r="BF130" s="1083"/>
      <c r="BG130" s="1083"/>
      <c r="BH130" s="1083"/>
      <c r="BI130" s="1083"/>
      <c r="BJ130" s="1083"/>
      <c r="BK130" s="1083"/>
      <c r="BL130" s="1083"/>
      <c r="BM130" s="1083"/>
      <c r="BN130" s="1083"/>
      <c r="BO130" s="1083"/>
      <c r="BP130" s="1083"/>
      <c r="BQ130" s="1083"/>
      <c r="BR130" s="1083"/>
      <c r="BS130" s="1083"/>
      <c r="BT130" s="1083"/>
      <c r="BU130" s="1083"/>
      <c r="BV130" s="1083"/>
      <c r="BW130" s="1083"/>
      <c r="BX130" s="1083"/>
      <c r="BY130" s="1083"/>
      <c r="BZ130" s="1083"/>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17"/>
      <c r="B131" s="1107" t="s">
        <v>1432</v>
      </c>
      <c r="C131" s="1108" t="s">
        <v>1432</v>
      </c>
      <c r="D131" s="1109" t="s">
        <v>1432</v>
      </c>
      <c r="E131" s="1110" t="s">
        <v>1432</v>
      </c>
      <c r="F131" s="1111" t="s">
        <v>1432</v>
      </c>
      <c r="G131" s="1107" t="s">
        <v>1432</v>
      </c>
      <c r="H131" s="1109"/>
      <c r="I131" s="1110"/>
      <c r="J131" s="1082"/>
      <c r="K131" s="1082"/>
      <c r="L131" s="1083"/>
      <c r="M131" s="1082"/>
      <c r="N131" s="1083"/>
      <c r="O131" s="1083"/>
      <c r="P131" s="1083"/>
      <c r="Q131" s="1083"/>
      <c r="R131" s="1083"/>
      <c r="S131" s="1083"/>
      <c r="T131" s="1083"/>
      <c r="U131" s="1083"/>
      <c r="V131" s="1083"/>
      <c r="W131" s="1083"/>
      <c r="X131" s="1083"/>
      <c r="Y131" s="1083"/>
      <c r="Z131" s="1083"/>
      <c r="AA131" s="1083"/>
      <c r="AB131" s="1083"/>
      <c r="AC131" s="1083"/>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2"/>
      <c r="BE131" s="1083"/>
      <c r="BF131" s="1083"/>
      <c r="BG131" s="1083"/>
      <c r="BH131" s="1083"/>
      <c r="BI131" s="1083"/>
      <c r="BJ131" s="1083"/>
      <c r="BK131" s="1083"/>
      <c r="BL131" s="1083"/>
      <c r="BM131" s="1083"/>
      <c r="BN131" s="1083"/>
      <c r="BO131" s="1083"/>
      <c r="BP131" s="1083"/>
      <c r="BQ131" s="1083"/>
      <c r="BR131" s="1083"/>
      <c r="BS131" s="1083"/>
      <c r="BT131" s="1083"/>
      <c r="BU131" s="1083"/>
      <c r="BV131" s="1083"/>
      <c r="BW131" s="1083"/>
      <c r="BX131" s="1083"/>
      <c r="BY131" s="1083"/>
      <c r="BZ131" s="1083"/>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17"/>
      <c r="B132" s="1107" t="s">
        <v>1432</v>
      </c>
      <c r="C132" s="1108" t="s">
        <v>1432</v>
      </c>
      <c r="D132" s="1109" t="s">
        <v>1432</v>
      </c>
      <c r="E132" s="1110" t="s">
        <v>1432</v>
      </c>
      <c r="F132" s="1111" t="s">
        <v>1432</v>
      </c>
      <c r="G132" s="1107" t="s">
        <v>1432</v>
      </c>
      <c r="H132" s="1109"/>
      <c r="I132" s="1110"/>
      <c r="J132" s="1082"/>
      <c r="K132" s="1082"/>
      <c r="L132" s="1083"/>
      <c r="M132" s="1082"/>
      <c r="N132" s="1083"/>
      <c r="O132" s="1083"/>
      <c r="P132" s="1083"/>
      <c r="Q132" s="1083"/>
      <c r="R132" s="1083"/>
      <c r="S132" s="1083"/>
      <c r="T132" s="1083"/>
      <c r="U132" s="1083"/>
      <c r="V132" s="1083"/>
      <c r="W132" s="1083"/>
      <c r="X132" s="1083"/>
      <c r="Y132" s="1083"/>
      <c r="Z132" s="1083"/>
      <c r="AA132" s="1083"/>
      <c r="AB132" s="1083"/>
      <c r="AC132" s="1083"/>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3"/>
      <c r="BW132" s="1083"/>
      <c r="BX132" s="1083"/>
      <c r="BY132" s="1083"/>
      <c r="BZ132" s="1083"/>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17"/>
      <c r="B133" s="1107" t="s">
        <v>1432</v>
      </c>
      <c r="C133" s="1108" t="s">
        <v>1432</v>
      </c>
      <c r="D133" s="1109" t="s">
        <v>1432</v>
      </c>
      <c r="E133" s="1110" t="s">
        <v>1432</v>
      </c>
      <c r="F133" s="1111" t="s">
        <v>1432</v>
      </c>
      <c r="G133" s="1107" t="s">
        <v>1432</v>
      </c>
      <c r="H133" s="1109"/>
      <c r="I133" s="1110"/>
      <c r="J133" s="1082"/>
      <c r="K133" s="1082"/>
      <c r="L133" s="1083"/>
      <c r="M133" s="1082"/>
      <c r="N133" s="1083"/>
      <c r="O133" s="1083"/>
      <c r="P133" s="1083"/>
      <c r="Q133" s="1083"/>
      <c r="R133" s="1083"/>
      <c r="S133" s="1083"/>
      <c r="T133" s="1083"/>
      <c r="U133" s="1083"/>
      <c r="V133" s="1083"/>
      <c r="W133" s="1083"/>
      <c r="X133" s="1083"/>
      <c r="Y133" s="1083"/>
      <c r="Z133" s="1083"/>
      <c r="AA133" s="1083"/>
      <c r="AB133" s="1083"/>
      <c r="AC133" s="1083"/>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3"/>
      <c r="BW133" s="1083"/>
      <c r="BX133" s="1083"/>
      <c r="BY133" s="1083"/>
      <c r="BZ133" s="1083"/>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17"/>
      <c r="B134" s="1107" t="s">
        <v>1432</v>
      </c>
      <c r="C134" s="1108" t="s">
        <v>1432</v>
      </c>
      <c r="D134" s="1109" t="s">
        <v>1432</v>
      </c>
      <c r="E134" s="1110" t="s">
        <v>1432</v>
      </c>
      <c r="F134" s="1111" t="s">
        <v>1432</v>
      </c>
      <c r="G134" s="1107" t="s">
        <v>1432</v>
      </c>
      <c r="H134" s="1109"/>
      <c r="I134" s="1110"/>
      <c r="J134" s="1082"/>
      <c r="K134" s="1082"/>
      <c r="L134" s="1083"/>
      <c r="M134" s="1082"/>
      <c r="N134" s="1083"/>
      <c r="O134" s="1083"/>
      <c r="P134" s="1083"/>
      <c r="Q134" s="1083"/>
      <c r="R134" s="1083"/>
      <c r="S134" s="1083"/>
      <c r="T134" s="1083"/>
      <c r="U134" s="1083"/>
      <c r="V134" s="1083"/>
      <c r="W134" s="1083"/>
      <c r="X134" s="1083"/>
      <c r="Y134" s="1083"/>
      <c r="Z134" s="1083"/>
      <c r="AA134" s="1083"/>
      <c r="AB134" s="1083"/>
      <c r="AC134" s="1083"/>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3"/>
      <c r="BW134" s="1083"/>
      <c r="BX134" s="1083"/>
      <c r="BY134" s="1083"/>
      <c r="BZ134" s="1083"/>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17"/>
      <c r="B135" s="1107" t="s">
        <v>1432</v>
      </c>
      <c r="C135" s="1108" t="s">
        <v>1432</v>
      </c>
      <c r="D135" s="1109" t="s">
        <v>1432</v>
      </c>
      <c r="E135" s="1110" t="s">
        <v>1432</v>
      </c>
      <c r="F135" s="1111" t="s">
        <v>1432</v>
      </c>
      <c r="G135" s="1107" t="s">
        <v>1432</v>
      </c>
      <c r="H135" s="1109"/>
      <c r="I135" s="1110"/>
      <c r="J135" s="1082"/>
      <c r="K135" s="1082"/>
      <c r="L135" s="1083"/>
      <c r="M135" s="1082"/>
      <c r="N135" s="1083"/>
      <c r="O135" s="1083"/>
      <c r="P135" s="1083"/>
      <c r="Q135" s="1083"/>
      <c r="R135" s="1083"/>
      <c r="S135" s="1083"/>
      <c r="T135" s="1083"/>
      <c r="U135" s="1083"/>
      <c r="V135" s="1083"/>
      <c r="W135" s="1083"/>
      <c r="X135" s="1083"/>
      <c r="Y135" s="1083"/>
      <c r="Z135" s="1083"/>
      <c r="AA135" s="1083"/>
      <c r="AB135" s="1083"/>
      <c r="AC135" s="1083"/>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3"/>
      <c r="BW135" s="1083"/>
      <c r="BX135" s="1083"/>
      <c r="BY135" s="1083"/>
      <c r="BZ135" s="1083"/>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17"/>
      <c r="B136" s="1107" t="s">
        <v>1432</v>
      </c>
      <c r="C136" s="1108" t="s">
        <v>1432</v>
      </c>
      <c r="D136" s="1109" t="s">
        <v>1432</v>
      </c>
      <c r="E136" s="1110" t="s">
        <v>1432</v>
      </c>
      <c r="F136" s="1111" t="s">
        <v>1432</v>
      </c>
      <c r="G136" s="1107" t="s">
        <v>1432</v>
      </c>
      <c r="H136" s="1109"/>
      <c r="I136" s="1110"/>
      <c r="J136" s="1082"/>
      <c r="K136" s="1082"/>
      <c r="L136" s="1083"/>
      <c r="M136" s="1082"/>
      <c r="N136" s="1083"/>
      <c r="O136" s="1083"/>
      <c r="P136" s="1083"/>
      <c r="Q136" s="1083"/>
      <c r="R136" s="1083"/>
      <c r="S136" s="1083"/>
      <c r="T136" s="1083"/>
      <c r="U136" s="1083"/>
      <c r="V136" s="1083"/>
      <c r="W136" s="1083"/>
      <c r="X136" s="1083"/>
      <c r="Y136" s="1083"/>
      <c r="Z136" s="1083"/>
      <c r="AA136" s="1083"/>
      <c r="AB136" s="1083"/>
      <c r="AC136" s="1083"/>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3"/>
      <c r="BW136" s="1083"/>
      <c r="BX136" s="1083"/>
      <c r="BY136" s="1083"/>
      <c r="BZ136" s="1083"/>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17"/>
      <c r="B137" s="1107" t="s">
        <v>1432</v>
      </c>
      <c r="C137" s="1108" t="s">
        <v>1432</v>
      </c>
      <c r="D137" s="1109" t="s">
        <v>1432</v>
      </c>
      <c r="E137" s="1110" t="s">
        <v>1432</v>
      </c>
      <c r="F137" s="1111" t="s">
        <v>1432</v>
      </c>
      <c r="G137" s="1107" t="s">
        <v>1432</v>
      </c>
      <c r="H137" s="1109"/>
      <c r="I137" s="1110"/>
      <c r="J137" s="1082"/>
      <c r="K137" s="1082"/>
      <c r="L137" s="1083"/>
      <c r="M137" s="1082"/>
      <c r="N137" s="1083"/>
      <c r="O137" s="1083"/>
      <c r="P137" s="1083"/>
      <c r="Q137" s="1083"/>
      <c r="R137" s="1083"/>
      <c r="S137" s="1083"/>
      <c r="T137" s="1083"/>
      <c r="U137" s="1083"/>
      <c r="V137" s="1083"/>
      <c r="W137" s="1083"/>
      <c r="X137" s="1083"/>
      <c r="Y137" s="1083"/>
      <c r="Z137" s="1083"/>
      <c r="AA137" s="1083"/>
      <c r="AB137" s="1083"/>
      <c r="AC137" s="1083"/>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3"/>
      <c r="BW137" s="1083"/>
      <c r="BX137" s="1083"/>
      <c r="BY137" s="1083"/>
      <c r="BZ137" s="1083"/>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17"/>
      <c r="B138" s="1107" t="s">
        <v>1432</v>
      </c>
      <c r="C138" s="1108" t="s">
        <v>1432</v>
      </c>
      <c r="D138" s="1109" t="s">
        <v>1432</v>
      </c>
      <c r="E138" s="1110" t="s">
        <v>1432</v>
      </c>
      <c r="F138" s="1111" t="s">
        <v>1432</v>
      </c>
      <c r="G138" s="1107" t="s">
        <v>1432</v>
      </c>
      <c r="H138" s="1109"/>
      <c r="I138" s="1110"/>
      <c r="J138" s="1082"/>
      <c r="K138" s="1082"/>
      <c r="L138" s="1083"/>
      <c r="M138" s="1082"/>
      <c r="N138" s="1083"/>
      <c r="O138" s="1083"/>
      <c r="P138" s="1083"/>
      <c r="Q138" s="1083"/>
      <c r="R138" s="1083"/>
      <c r="S138" s="1083"/>
      <c r="T138" s="1083"/>
      <c r="U138" s="1083"/>
      <c r="V138" s="1083"/>
      <c r="W138" s="1083"/>
      <c r="X138" s="1083"/>
      <c r="Y138" s="1083"/>
      <c r="Z138" s="1083"/>
      <c r="AA138" s="1083"/>
      <c r="AB138" s="1083"/>
      <c r="AC138" s="1083"/>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3"/>
      <c r="BW138" s="1083"/>
      <c r="BX138" s="1083"/>
      <c r="BY138" s="1083"/>
      <c r="BZ138" s="1083"/>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17"/>
      <c r="B139" s="1107" t="s">
        <v>1432</v>
      </c>
      <c r="C139" s="1108" t="s">
        <v>1432</v>
      </c>
      <c r="D139" s="1109" t="s">
        <v>1432</v>
      </c>
      <c r="E139" s="1110" t="s">
        <v>1432</v>
      </c>
      <c r="F139" s="1111" t="s">
        <v>1432</v>
      </c>
      <c r="G139" s="1107" t="s">
        <v>1432</v>
      </c>
      <c r="H139" s="1109"/>
      <c r="I139" s="1110"/>
      <c r="J139" s="1082"/>
      <c r="K139" s="1082"/>
      <c r="L139" s="1083"/>
      <c r="M139" s="1082"/>
      <c r="N139" s="1083"/>
      <c r="O139" s="1083"/>
      <c r="P139" s="1083"/>
      <c r="Q139" s="1083"/>
      <c r="R139" s="1083"/>
      <c r="S139" s="1083"/>
      <c r="T139" s="1083"/>
      <c r="U139" s="1083"/>
      <c r="V139" s="1083"/>
      <c r="W139" s="1083"/>
      <c r="X139" s="1083"/>
      <c r="Y139" s="1083"/>
      <c r="Z139" s="1083"/>
      <c r="AA139" s="1083"/>
      <c r="AB139" s="1083"/>
      <c r="AC139" s="1083"/>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3"/>
      <c r="BW139" s="1083"/>
      <c r="BX139" s="1083"/>
      <c r="BY139" s="1083"/>
      <c r="BZ139" s="1083"/>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17"/>
      <c r="B140" s="1107" t="s">
        <v>1432</v>
      </c>
      <c r="C140" s="1108" t="s">
        <v>1432</v>
      </c>
      <c r="D140" s="1109" t="s">
        <v>1432</v>
      </c>
      <c r="E140" s="1110" t="s">
        <v>1432</v>
      </c>
      <c r="F140" s="1111" t="s">
        <v>1432</v>
      </c>
      <c r="G140" s="1107" t="s">
        <v>1432</v>
      </c>
      <c r="H140" s="1109"/>
      <c r="I140" s="1110"/>
      <c r="J140" s="1083"/>
      <c r="K140" s="1082"/>
      <c r="L140" s="1083"/>
      <c r="M140" s="1082"/>
      <c r="N140" s="1083"/>
      <c r="O140" s="1083"/>
      <c r="P140" s="1083"/>
      <c r="Q140" s="1083"/>
      <c r="R140" s="1083"/>
      <c r="S140" s="1083"/>
      <c r="T140" s="1083"/>
      <c r="U140" s="1083"/>
      <c r="V140" s="1083"/>
      <c r="W140" s="1083"/>
      <c r="X140" s="1083"/>
      <c r="Y140" s="1083"/>
      <c r="Z140" s="1083"/>
      <c r="AA140" s="1083"/>
      <c r="AB140" s="1083"/>
      <c r="AC140" s="1083"/>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3"/>
      <c r="BW140" s="1083"/>
      <c r="BX140" s="1083"/>
      <c r="BY140" s="1083"/>
      <c r="BZ140" s="1083"/>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17"/>
      <c r="B141" s="1107" t="s">
        <v>1432</v>
      </c>
      <c r="C141" s="1108" t="s">
        <v>1432</v>
      </c>
      <c r="D141" s="1109" t="s">
        <v>1432</v>
      </c>
      <c r="E141" s="1110" t="s">
        <v>1432</v>
      </c>
      <c r="F141" s="1111" t="s">
        <v>1432</v>
      </c>
      <c r="G141" s="1107" t="s">
        <v>1432</v>
      </c>
      <c r="H141" s="1109"/>
      <c r="I141" s="1110"/>
      <c r="J141" s="1083"/>
      <c r="K141" s="1082"/>
      <c r="L141" s="1083"/>
      <c r="M141" s="1082"/>
      <c r="N141" s="1083"/>
      <c r="O141" s="1083"/>
      <c r="P141" s="1083"/>
      <c r="Q141" s="1083"/>
      <c r="R141" s="1083"/>
      <c r="S141" s="1083"/>
      <c r="T141" s="1083"/>
      <c r="U141" s="1083"/>
      <c r="V141" s="1083"/>
      <c r="W141" s="1083"/>
      <c r="X141" s="1083"/>
      <c r="Y141" s="1083"/>
      <c r="Z141" s="1083"/>
      <c r="AA141" s="1083"/>
      <c r="AB141" s="1083"/>
      <c r="AC141" s="1083"/>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3"/>
      <c r="BW141" s="1083"/>
      <c r="BX141" s="1083"/>
      <c r="BY141" s="1083"/>
      <c r="BZ141" s="1083"/>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17"/>
      <c r="B142" s="1107" t="s">
        <v>1432</v>
      </c>
      <c r="C142" s="1108" t="s">
        <v>1432</v>
      </c>
      <c r="D142" s="1109" t="s">
        <v>1432</v>
      </c>
      <c r="E142" s="1110" t="s">
        <v>1432</v>
      </c>
      <c r="F142" s="1111" t="s">
        <v>1432</v>
      </c>
      <c r="G142" s="1107" t="s">
        <v>1432</v>
      </c>
      <c r="H142" s="1109"/>
      <c r="I142" s="1110"/>
      <c r="J142" s="1083"/>
      <c r="K142" s="1083"/>
      <c r="L142" s="1083"/>
      <c r="M142" s="1082"/>
      <c r="N142" s="1083"/>
      <c r="O142" s="1083"/>
      <c r="P142" s="1083"/>
      <c r="Q142" s="1083"/>
      <c r="R142" s="1083"/>
      <c r="S142" s="1083"/>
      <c r="T142" s="1083"/>
      <c r="U142" s="1083"/>
      <c r="V142" s="1083"/>
      <c r="W142" s="1083"/>
      <c r="X142" s="1083"/>
      <c r="Y142" s="1083"/>
      <c r="Z142" s="1083"/>
      <c r="AA142" s="1083"/>
      <c r="AB142" s="1083"/>
      <c r="AC142" s="1083"/>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3"/>
      <c r="BW142" s="1083"/>
      <c r="BX142" s="1083"/>
      <c r="BY142" s="1083"/>
      <c r="BZ142" s="1083"/>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17"/>
      <c r="B143" s="1107" t="s">
        <v>1432</v>
      </c>
      <c r="C143" s="1108" t="s">
        <v>1432</v>
      </c>
      <c r="D143" s="1109" t="s">
        <v>1432</v>
      </c>
      <c r="E143" s="1110" t="s">
        <v>1432</v>
      </c>
      <c r="F143" s="1111" t="s">
        <v>1432</v>
      </c>
      <c r="G143" s="1107" t="s">
        <v>1432</v>
      </c>
      <c r="H143" s="1109"/>
      <c r="I143" s="1110"/>
      <c r="J143" s="1083"/>
      <c r="K143" s="1083"/>
      <c r="L143" s="1083"/>
      <c r="M143" s="1082"/>
      <c r="N143" s="1083"/>
      <c r="O143" s="1083"/>
      <c r="P143" s="1083"/>
      <c r="Q143" s="1083"/>
      <c r="R143" s="1083"/>
      <c r="S143" s="1083"/>
      <c r="T143" s="1083"/>
      <c r="U143" s="1083"/>
      <c r="V143" s="1083"/>
      <c r="W143" s="1083"/>
      <c r="X143" s="1083"/>
      <c r="Y143" s="1083"/>
      <c r="Z143" s="1083"/>
      <c r="AA143" s="1083"/>
      <c r="AB143" s="1083"/>
      <c r="AC143" s="1083"/>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3"/>
      <c r="BW143" s="1083"/>
      <c r="BX143" s="1083"/>
      <c r="BY143" s="1083"/>
      <c r="BZ143" s="1083"/>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17"/>
      <c r="B144" s="1107" t="s">
        <v>1432</v>
      </c>
      <c r="C144" s="1108" t="s">
        <v>1432</v>
      </c>
      <c r="D144" s="1109" t="s">
        <v>1432</v>
      </c>
      <c r="E144" s="1110" t="s">
        <v>1432</v>
      </c>
      <c r="F144" s="1111" t="s">
        <v>1432</v>
      </c>
      <c r="G144" s="1107" t="s">
        <v>1432</v>
      </c>
      <c r="H144" s="1109"/>
      <c r="I144" s="1110"/>
      <c r="J144" s="1083"/>
      <c r="K144" s="1083"/>
      <c r="L144" s="1083"/>
      <c r="M144" s="1082"/>
      <c r="N144" s="1083"/>
      <c r="O144" s="1083"/>
      <c r="P144" s="1083"/>
      <c r="Q144" s="1083"/>
      <c r="R144" s="1083"/>
      <c r="S144" s="1083"/>
      <c r="T144" s="1083"/>
      <c r="U144" s="1083"/>
      <c r="V144" s="1083"/>
      <c r="W144" s="1083"/>
      <c r="X144" s="1083"/>
      <c r="Y144" s="1083"/>
      <c r="Z144" s="1083"/>
      <c r="AA144" s="1083"/>
      <c r="AB144" s="1083"/>
      <c r="AC144" s="1083"/>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3"/>
      <c r="BW144" s="1083"/>
      <c r="BX144" s="1083"/>
      <c r="BY144" s="1083"/>
      <c r="BZ144" s="1083"/>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17"/>
      <c r="B145" s="1107" t="s">
        <v>1432</v>
      </c>
      <c r="C145" s="1108" t="s">
        <v>1432</v>
      </c>
      <c r="D145" s="1109" t="s">
        <v>1432</v>
      </c>
      <c r="E145" s="1110" t="s">
        <v>1432</v>
      </c>
      <c r="F145" s="1111" t="s">
        <v>1432</v>
      </c>
      <c r="G145" s="1107" t="s">
        <v>1432</v>
      </c>
      <c r="H145" s="1109"/>
      <c r="I145" s="1110"/>
      <c r="J145" s="1083"/>
      <c r="K145" s="1083"/>
      <c r="L145" s="1083"/>
      <c r="M145" s="1082"/>
      <c r="N145" s="1083"/>
      <c r="O145" s="1083"/>
      <c r="P145" s="1083"/>
      <c r="Q145" s="1083"/>
      <c r="R145" s="1083"/>
      <c r="S145" s="1083"/>
      <c r="T145" s="1083"/>
      <c r="U145" s="1083"/>
      <c r="V145" s="1083"/>
      <c r="W145" s="1083"/>
      <c r="X145" s="1083"/>
      <c r="Y145" s="1083"/>
      <c r="Z145" s="1083"/>
      <c r="AA145" s="1083"/>
      <c r="AB145" s="1083"/>
      <c r="AC145" s="1083"/>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3"/>
      <c r="BW145" s="1083"/>
      <c r="BX145" s="1083"/>
      <c r="BY145" s="1083"/>
      <c r="BZ145" s="1083"/>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17"/>
      <c r="B146" s="1107" t="s">
        <v>1432</v>
      </c>
      <c r="C146" s="1108" t="s">
        <v>1432</v>
      </c>
      <c r="D146" s="1109" t="s">
        <v>1432</v>
      </c>
      <c r="E146" s="1110" t="s">
        <v>1432</v>
      </c>
      <c r="F146" s="1111" t="s">
        <v>1432</v>
      </c>
      <c r="G146" s="1107" t="s">
        <v>1432</v>
      </c>
      <c r="H146" s="1109"/>
      <c r="I146" s="1110"/>
      <c r="J146" s="1083"/>
      <c r="K146" s="1083"/>
      <c r="L146" s="1083"/>
      <c r="M146" s="1082"/>
      <c r="N146" s="1083"/>
      <c r="O146" s="1083"/>
      <c r="P146" s="1083"/>
      <c r="Q146" s="1083"/>
      <c r="R146" s="1083"/>
      <c r="S146" s="1083"/>
      <c r="T146" s="1083"/>
      <c r="U146" s="1083"/>
      <c r="V146" s="1083"/>
      <c r="W146" s="1083"/>
      <c r="X146" s="1083"/>
      <c r="Y146" s="1083"/>
      <c r="Z146" s="1083"/>
      <c r="AA146" s="1083"/>
      <c r="AB146" s="1083"/>
      <c r="AC146" s="1083"/>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3"/>
      <c r="BW146" s="1083"/>
      <c r="BX146" s="1083"/>
      <c r="BY146" s="1083"/>
      <c r="BZ146" s="1083"/>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17"/>
      <c r="B147" s="1107" t="s">
        <v>1432</v>
      </c>
      <c r="C147" s="1108" t="s">
        <v>1432</v>
      </c>
      <c r="D147" s="1109" t="s">
        <v>1432</v>
      </c>
      <c r="E147" s="1110" t="s">
        <v>1432</v>
      </c>
      <c r="F147" s="1111" t="s">
        <v>1432</v>
      </c>
      <c r="G147" s="1107" t="s">
        <v>1432</v>
      </c>
      <c r="H147" s="1109"/>
      <c r="I147" s="1110"/>
      <c r="J147" s="1083"/>
      <c r="K147" s="1083"/>
      <c r="L147" s="1083"/>
      <c r="M147" s="1082"/>
      <c r="N147" s="1083"/>
      <c r="O147" s="1083"/>
      <c r="P147" s="1083"/>
      <c r="Q147" s="1083"/>
      <c r="R147" s="1083"/>
      <c r="S147" s="1083"/>
      <c r="T147" s="1083"/>
      <c r="U147" s="1083"/>
      <c r="V147" s="1083"/>
      <c r="W147" s="1083"/>
      <c r="X147" s="1083"/>
      <c r="Y147" s="1083"/>
      <c r="Z147" s="1083"/>
      <c r="AA147" s="1083"/>
      <c r="AB147" s="1083"/>
      <c r="AC147" s="1083"/>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3"/>
      <c r="BW147" s="1083"/>
      <c r="BX147" s="1083"/>
      <c r="BY147" s="1083"/>
      <c r="BZ147" s="1083"/>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17"/>
      <c r="B148" s="1107" t="s">
        <v>1432</v>
      </c>
      <c r="C148" s="1108" t="s">
        <v>1432</v>
      </c>
      <c r="D148" s="1109" t="s">
        <v>1432</v>
      </c>
      <c r="E148" s="1110" t="s">
        <v>1432</v>
      </c>
      <c r="F148" s="1111" t="s">
        <v>1432</v>
      </c>
      <c r="G148" s="1107" t="s">
        <v>1432</v>
      </c>
      <c r="H148" s="1109"/>
      <c r="I148" s="1110"/>
      <c r="J148" s="1083"/>
      <c r="K148" s="1083"/>
      <c r="L148" s="1083"/>
      <c r="M148" s="1083"/>
      <c r="N148" s="1083"/>
      <c r="O148" s="1083"/>
      <c r="P148" s="1083"/>
      <c r="Q148" s="1083"/>
      <c r="R148" s="1083"/>
      <c r="S148" s="1083"/>
      <c r="T148" s="1083"/>
      <c r="U148" s="1083"/>
      <c r="V148" s="1083"/>
      <c r="W148" s="1083"/>
      <c r="X148" s="1083"/>
      <c r="Y148" s="1083"/>
      <c r="Z148" s="1083"/>
      <c r="AA148" s="1083"/>
      <c r="AB148" s="1083"/>
      <c r="AC148" s="1083"/>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3"/>
      <c r="BW148" s="1083"/>
      <c r="BX148" s="1083"/>
      <c r="BY148" s="1083"/>
      <c r="BZ148" s="1083"/>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17"/>
      <c r="B149" s="1107" t="s">
        <v>1432</v>
      </c>
      <c r="C149" s="1108" t="s">
        <v>1432</v>
      </c>
      <c r="D149" s="1109" t="s">
        <v>1432</v>
      </c>
      <c r="E149" s="1110" t="s">
        <v>1432</v>
      </c>
      <c r="F149" s="1111" t="s">
        <v>1432</v>
      </c>
      <c r="G149" s="1107" t="s">
        <v>1432</v>
      </c>
      <c r="H149" s="1109"/>
      <c r="I149" s="1110"/>
      <c r="J149" s="1083"/>
      <c r="K149" s="1083"/>
      <c r="L149" s="1083"/>
      <c r="M149" s="1083"/>
      <c r="N149" s="1083"/>
      <c r="O149" s="1083"/>
      <c r="P149" s="1083"/>
      <c r="Q149" s="1083"/>
      <c r="R149" s="1083"/>
      <c r="S149" s="1083"/>
      <c r="T149" s="1083"/>
      <c r="U149" s="1083"/>
      <c r="V149" s="1083"/>
      <c r="W149" s="1083"/>
      <c r="X149" s="1083"/>
      <c r="Y149" s="1083"/>
      <c r="Z149" s="1083"/>
      <c r="AA149" s="1083"/>
      <c r="AB149" s="1083"/>
      <c r="AC149" s="1083"/>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3"/>
      <c r="BW149" s="1083"/>
      <c r="BX149" s="1083"/>
      <c r="BY149" s="1083"/>
      <c r="BZ149" s="1083"/>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17"/>
      <c r="B150" s="1107"/>
      <c r="C150" s="1108"/>
      <c r="D150" s="1109"/>
      <c r="E150" s="1110"/>
      <c r="F150" s="1111"/>
      <c r="G150" s="1107"/>
      <c r="H150" s="1109"/>
      <c r="I150" s="1110"/>
      <c r="J150" s="1083"/>
      <c r="K150" s="1083"/>
      <c r="L150" s="1083"/>
      <c r="M150" s="1083"/>
      <c r="N150" s="1083"/>
      <c r="O150" s="1083"/>
      <c r="P150" s="1083"/>
      <c r="Q150" s="1083"/>
      <c r="R150" s="1083"/>
      <c r="S150" s="1083"/>
      <c r="T150" s="1083"/>
      <c r="U150" s="1083"/>
      <c r="V150" s="1083"/>
      <c r="W150" s="1083"/>
      <c r="X150" s="1083"/>
      <c r="Y150" s="1083"/>
      <c r="Z150" s="1083"/>
      <c r="AA150" s="1083"/>
      <c r="AB150" s="1083"/>
      <c r="AC150" s="1083"/>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3"/>
      <c r="BW150" s="1083"/>
      <c r="BX150" s="1083"/>
      <c r="BY150" s="1083"/>
      <c r="BZ150" s="1083"/>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17"/>
      <c r="B151" s="1107"/>
      <c r="C151" s="1108"/>
      <c r="D151" s="1109"/>
      <c r="E151" s="1110"/>
      <c r="F151" s="1111"/>
      <c r="G151" s="1107"/>
      <c r="H151" s="1109"/>
      <c r="I151" s="1110"/>
      <c r="J151" s="1083"/>
      <c r="K151" s="1083"/>
      <c r="L151" s="1083"/>
      <c r="M151" s="1083"/>
      <c r="N151" s="1083"/>
      <c r="O151" s="1083"/>
      <c r="P151" s="1083"/>
      <c r="Q151" s="1083"/>
      <c r="R151" s="1083"/>
      <c r="S151" s="1083"/>
      <c r="T151" s="1083"/>
      <c r="U151" s="1083"/>
      <c r="V151" s="1083"/>
      <c r="W151" s="1083"/>
      <c r="X151" s="1083"/>
      <c r="Y151" s="1083"/>
      <c r="Z151" s="1083"/>
      <c r="AA151" s="1083"/>
      <c r="AB151" s="1083"/>
      <c r="AC151" s="1083"/>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3"/>
      <c r="BW151" s="1083"/>
      <c r="BX151" s="1083"/>
      <c r="BY151" s="1083"/>
      <c r="BZ151" s="1083"/>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17"/>
      <c r="B152" s="1107"/>
      <c r="C152" s="1108"/>
      <c r="D152" s="1109"/>
      <c r="E152" s="1110"/>
      <c r="F152" s="1111"/>
      <c r="G152" s="1107"/>
      <c r="H152" s="1109"/>
      <c r="I152" s="1110"/>
      <c r="J152" s="1083"/>
      <c r="K152" s="1083"/>
      <c r="L152" s="1083"/>
      <c r="M152" s="1083"/>
      <c r="N152" s="1083"/>
      <c r="O152" s="1083"/>
      <c r="P152" s="1083"/>
      <c r="Q152" s="1083"/>
      <c r="R152" s="1083"/>
      <c r="S152" s="1083"/>
      <c r="T152" s="1083"/>
      <c r="U152" s="1083"/>
      <c r="V152" s="1083"/>
      <c r="W152" s="1083"/>
      <c r="X152" s="1083"/>
      <c r="Y152" s="1083"/>
      <c r="Z152" s="1083"/>
      <c r="AA152" s="1083"/>
      <c r="AB152" s="1083"/>
      <c r="AC152" s="1083"/>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3"/>
      <c r="BW152" s="1083"/>
      <c r="BX152" s="1083"/>
      <c r="BY152" s="1083"/>
      <c r="BZ152" s="1083"/>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17"/>
      <c r="B153" s="1107"/>
      <c r="C153" s="1108"/>
      <c r="D153" s="1109"/>
      <c r="E153" s="1110"/>
      <c r="F153" s="1111"/>
      <c r="G153" s="1107"/>
      <c r="H153" s="1109"/>
      <c r="I153" s="1110"/>
      <c r="J153" s="1083"/>
      <c r="K153" s="1083"/>
      <c r="L153" s="1083"/>
      <c r="M153" s="1083"/>
      <c r="N153" s="1083"/>
      <c r="O153" s="1083"/>
      <c r="P153" s="1083"/>
      <c r="Q153" s="1083"/>
      <c r="R153" s="1083"/>
      <c r="S153" s="1083"/>
      <c r="T153" s="1083"/>
      <c r="U153" s="1083"/>
      <c r="V153" s="1083"/>
      <c r="W153" s="1083"/>
      <c r="X153" s="1083"/>
      <c r="Y153" s="1083"/>
      <c r="Z153" s="1083"/>
      <c r="AA153" s="1083"/>
      <c r="AB153" s="1083"/>
      <c r="AC153" s="1083"/>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3"/>
      <c r="BW153" s="1083"/>
      <c r="BX153" s="1083"/>
      <c r="BY153" s="1083"/>
      <c r="BZ153" s="1083"/>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17"/>
      <c r="B154" s="1107"/>
      <c r="C154" s="1108"/>
      <c r="D154" s="1109"/>
      <c r="E154" s="1110"/>
      <c r="F154" s="1111"/>
      <c r="G154" s="1107"/>
      <c r="H154" s="1109"/>
      <c r="I154" s="1110"/>
      <c r="J154" s="1083"/>
      <c r="K154" s="1083"/>
      <c r="L154" s="1083"/>
      <c r="M154" s="1083"/>
      <c r="N154" s="1083"/>
      <c r="O154" s="1083"/>
      <c r="P154" s="1083"/>
      <c r="Q154" s="1083"/>
      <c r="R154" s="1083"/>
      <c r="S154" s="1083"/>
      <c r="T154" s="1083"/>
      <c r="U154" s="1083"/>
      <c r="V154" s="1083"/>
      <c r="W154" s="1083"/>
      <c r="X154" s="1083"/>
      <c r="Y154" s="1083"/>
      <c r="Z154" s="1083"/>
      <c r="AA154" s="1083"/>
      <c r="AB154" s="1083"/>
      <c r="AC154" s="1083"/>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3"/>
      <c r="BW154" s="1083"/>
      <c r="BX154" s="1083"/>
      <c r="BY154" s="1083"/>
      <c r="BZ154" s="1083"/>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17"/>
      <c r="B155" s="1107"/>
      <c r="C155" s="1108"/>
      <c r="D155" s="1109"/>
      <c r="E155" s="1110"/>
      <c r="F155" s="1111"/>
      <c r="G155" s="1107"/>
      <c r="H155" s="1109"/>
      <c r="I155" s="1110"/>
      <c r="J155" s="1083"/>
      <c r="K155" s="1083"/>
      <c r="L155" s="1083"/>
      <c r="M155" s="1083"/>
      <c r="N155" s="1083"/>
      <c r="O155" s="1083"/>
      <c r="P155" s="1083"/>
      <c r="Q155" s="1083"/>
      <c r="R155" s="1083"/>
      <c r="S155" s="1083"/>
      <c r="T155" s="1083"/>
      <c r="U155" s="1083"/>
      <c r="V155" s="1083"/>
      <c r="W155" s="1083"/>
      <c r="X155" s="1083"/>
      <c r="Y155" s="1083"/>
      <c r="Z155" s="1083"/>
      <c r="AA155" s="1083"/>
      <c r="AB155" s="1083"/>
      <c r="AC155" s="1083"/>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3"/>
      <c r="BW155" s="1083"/>
      <c r="BX155" s="1083"/>
      <c r="BY155" s="1083"/>
      <c r="BZ155" s="1083"/>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17"/>
      <c r="B156" s="1107"/>
      <c r="C156" s="1108"/>
      <c r="D156" s="1109"/>
      <c r="E156" s="1110"/>
      <c r="F156" s="1111"/>
      <c r="G156" s="1107"/>
      <c r="H156" s="1109"/>
      <c r="I156" s="1110"/>
      <c r="J156" s="1083"/>
      <c r="K156" s="1083"/>
      <c r="L156" s="1083"/>
      <c r="M156" s="1083"/>
      <c r="N156" s="1083"/>
      <c r="O156" s="1083"/>
      <c r="P156" s="1083"/>
      <c r="Q156" s="1083"/>
      <c r="R156" s="1083"/>
      <c r="S156" s="1083"/>
      <c r="T156" s="1083"/>
      <c r="U156" s="1083"/>
      <c r="V156" s="1083"/>
      <c r="W156" s="1083"/>
      <c r="X156" s="1083"/>
      <c r="Y156" s="1083"/>
      <c r="Z156" s="1083"/>
      <c r="AA156" s="1083"/>
      <c r="AB156" s="1083"/>
      <c r="AC156" s="1083"/>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3"/>
      <c r="BW156" s="1083"/>
      <c r="BX156" s="1083"/>
      <c r="BY156" s="1083"/>
      <c r="BZ156" s="1083"/>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17"/>
      <c r="B157" s="1107"/>
      <c r="C157" s="1108"/>
      <c r="D157" s="1109"/>
      <c r="E157" s="1110"/>
      <c r="F157" s="1111"/>
      <c r="G157" s="1107"/>
      <c r="H157" s="1109"/>
      <c r="I157" s="1110"/>
      <c r="J157" s="1083"/>
      <c r="K157" s="1083"/>
      <c r="L157" s="1083"/>
      <c r="M157" s="1083"/>
      <c r="N157" s="1083"/>
      <c r="O157" s="1083"/>
      <c r="P157" s="1083"/>
      <c r="Q157" s="1083"/>
      <c r="R157" s="1083"/>
      <c r="S157" s="1083"/>
      <c r="T157" s="1083"/>
      <c r="U157" s="1083"/>
      <c r="V157" s="1083"/>
      <c r="W157" s="1083"/>
      <c r="X157" s="1083"/>
      <c r="Y157" s="1083"/>
      <c r="Z157" s="1083"/>
      <c r="AA157" s="1083"/>
      <c r="AB157" s="1083"/>
      <c r="AC157" s="1083"/>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3"/>
      <c r="BW157" s="1083"/>
      <c r="BX157" s="1083"/>
      <c r="BY157" s="1083"/>
      <c r="BZ157" s="1083"/>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17"/>
      <c r="B158" s="1107"/>
      <c r="C158" s="1108"/>
      <c r="D158" s="1109"/>
      <c r="E158" s="1110"/>
      <c r="F158" s="1111"/>
      <c r="G158" s="1107"/>
      <c r="H158" s="1109"/>
      <c r="I158" s="1110"/>
      <c r="J158" s="1083"/>
      <c r="K158" s="1083"/>
      <c r="L158" s="1083"/>
      <c r="M158" s="1083"/>
      <c r="N158" s="1083"/>
      <c r="O158" s="1083"/>
      <c r="P158" s="1083"/>
      <c r="Q158" s="1083"/>
      <c r="R158" s="1083"/>
      <c r="S158" s="1083"/>
      <c r="T158" s="1083"/>
      <c r="U158" s="1083"/>
      <c r="V158" s="1083"/>
      <c r="W158" s="1083"/>
      <c r="X158" s="1083"/>
      <c r="Y158" s="1083"/>
      <c r="Z158" s="1083"/>
      <c r="AA158" s="1083"/>
      <c r="AB158" s="1083"/>
      <c r="AC158" s="1083"/>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3"/>
      <c r="BW158" s="1083"/>
      <c r="BX158" s="1083"/>
      <c r="BY158" s="1083"/>
      <c r="BZ158" s="1083"/>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17"/>
      <c r="B159" s="1107"/>
      <c r="C159" s="1108"/>
      <c r="D159" s="1109"/>
      <c r="E159" s="1110"/>
      <c r="F159" s="1111"/>
      <c r="G159" s="1107"/>
      <c r="H159" s="1109"/>
      <c r="I159" s="1110"/>
      <c r="J159" s="1083"/>
      <c r="K159" s="1083"/>
      <c r="L159" s="1083"/>
      <c r="M159" s="1083"/>
      <c r="N159" s="1083"/>
      <c r="O159" s="1083"/>
      <c r="P159" s="1083"/>
      <c r="Q159" s="1083"/>
      <c r="R159" s="1083"/>
      <c r="S159" s="1083"/>
      <c r="T159" s="1083"/>
      <c r="U159" s="1083"/>
      <c r="V159" s="1083"/>
      <c r="W159" s="1083"/>
      <c r="X159" s="1083"/>
      <c r="Y159" s="1083"/>
      <c r="Z159" s="1083"/>
      <c r="AA159" s="1083"/>
      <c r="AB159" s="1083"/>
      <c r="AC159" s="1083"/>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3"/>
      <c r="BW159" s="1083"/>
      <c r="BX159" s="1083"/>
      <c r="BY159" s="1083"/>
      <c r="BZ159" s="1083"/>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17"/>
      <c r="B160" s="1107"/>
      <c r="C160" s="1108"/>
      <c r="D160" s="1109"/>
      <c r="E160" s="1110"/>
      <c r="F160" s="1111"/>
      <c r="G160" s="1107"/>
      <c r="H160" s="1109"/>
      <c r="I160" s="1110"/>
      <c r="J160" s="1083"/>
      <c r="K160" s="1083"/>
      <c r="L160" s="1083"/>
      <c r="M160" s="1083"/>
      <c r="N160" s="1083"/>
      <c r="O160" s="1083"/>
      <c r="P160" s="1083"/>
      <c r="Q160" s="1083"/>
      <c r="R160" s="1083"/>
      <c r="S160" s="1083"/>
      <c r="T160" s="1083"/>
      <c r="U160" s="1083"/>
      <c r="V160" s="1083"/>
      <c r="W160" s="1083"/>
      <c r="X160" s="1083"/>
      <c r="Y160" s="1083"/>
      <c r="Z160" s="1083"/>
      <c r="AA160" s="1083"/>
      <c r="AB160" s="1083"/>
      <c r="AC160" s="1083"/>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3"/>
      <c r="BW160" s="1083"/>
      <c r="BX160" s="1083"/>
      <c r="BY160" s="1083"/>
      <c r="BZ160" s="1083"/>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17"/>
      <c r="B161" s="1107"/>
      <c r="C161" s="1108"/>
      <c r="D161" s="1109"/>
      <c r="E161" s="1110"/>
      <c r="F161" s="1111"/>
      <c r="G161" s="1107"/>
      <c r="H161" s="1109"/>
      <c r="I161" s="1110"/>
      <c r="J161" s="1083"/>
      <c r="K161" s="1083"/>
      <c r="L161" s="1083"/>
      <c r="M161" s="1083"/>
      <c r="N161" s="1083"/>
      <c r="O161" s="1083"/>
      <c r="P161" s="1083"/>
      <c r="Q161" s="1083"/>
      <c r="R161" s="1083"/>
      <c r="S161" s="1083"/>
      <c r="T161" s="1083"/>
      <c r="U161" s="1083"/>
      <c r="V161" s="1083"/>
      <c r="W161" s="1083"/>
      <c r="X161" s="1083"/>
      <c r="Y161" s="1083"/>
      <c r="Z161" s="1083"/>
      <c r="AA161" s="1083"/>
      <c r="AB161" s="1083"/>
      <c r="AC161" s="1083"/>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3"/>
      <c r="BW161" s="1083"/>
      <c r="BX161" s="1083"/>
      <c r="BY161" s="1083"/>
      <c r="BZ161" s="1083"/>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17"/>
      <c r="B162" s="1107"/>
      <c r="C162" s="1108"/>
      <c r="D162" s="1109"/>
      <c r="E162" s="1110"/>
      <c r="F162" s="1111"/>
      <c r="G162" s="1107"/>
      <c r="H162" s="1109"/>
      <c r="I162" s="1110"/>
      <c r="J162" s="1083"/>
      <c r="K162" s="1083"/>
      <c r="L162" s="1083"/>
      <c r="M162" s="1083"/>
      <c r="N162" s="1083"/>
      <c r="O162" s="1083"/>
      <c r="P162" s="1083"/>
      <c r="Q162" s="1083"/>
      <c r="R162" s="1083"/>
      <c r="S162" s="1083"/>
      <c r="T162" s="1083"/>
      <c r="U162" s="1083"/>
      <c r="V162" s="1083"/>
      <c r="W162" s="1083"/>
      <c r="X162" s="1083"/>
      <c r="Y162" s="1083"/>
      <c r="Z162" s="1083"/>
      <c r="AA162" s="1083"/>
      <c r="AB162" s="1083"/>
      <c r="AC162" s="1083"/>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3"/>
      <c r="BW162" s="1083"/>
      <c r="BX162" s="1083"/>
      <c r="BY162" s="1083"/>
      <c r="BZ162" s="1083"/>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17"/>
      <c r="B163" s="1107"/>
      <c r="C163" s="1108"/>
      <c r="D163" s="1109"/>
      <c r="E163" s="1110"/>
      <c r="F163" s="1111"/>
      <c r="G163" s="1107"/>
      <c r="H163" s="1109"/>
      <c r="I163" s="1110"/>
      <c r="J163" s="1083"/>
      <c r="K163" s="1083"/>
      <c r="L163" s="1083"/>
      <c r="M163" s="1083"/>
      <c r="N163" s="1083"/>
      <c r="O163" s="1083"/>
      <c r="P163" s="1083"/>
      <c r="Q163" s="1083"/>
      <c r="R163" s="1083"/>
      <c r="S163" s="1083"/>
      <c r="T163" s="1083"/>
      <c r="U163" s="1083"/>
      <c r="V163" s="1083"/>
      <c r="W163" s="1083"/>
      <c r="X163" s="1083"/>
      <c r="Y163" s="1083"/>
      <c r="Z163" s="1083"/>
      <c r="AA163" s="1083"/>
      <c r="AB163" s="1083"/>
      <c r="AC163" s="1083"/>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3"/>
      <c r="BW163" s="1083"/>
      <c r="BX163" s="1083"/>
      <c r="BY163" s="1083"/>
      <c r="BZ163" s="1083"/>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17"/>
      <c r="B164" s="1107"/>
      <c r="C164" s="1108"/>
      <c r="D164" s="1109"/>
      <c r="E164" s="1110"/>
      <c r="F164" s="1111"/>
      <c r="G164" s="1107"/>
      <c r="H164" s="1109"/>
      <c r="I164" s="1110"/>
      <c r="J164" s="1083"/>
      <c r="K164" s="1083"/>
      <c r="L164" s="1083"/>
      <c r="M164" s="1083"/>
      <c r="N164" s="1083"/>
      <c r="O164" s="1083"/>
      <c r="P164" s="1083"/>
      <c r="Q164" s="1083"/>
      <c r="R164" s="1083"/>
      <c r="S164" s="1083"/>
      <c r="T164" s="1083"/>
      <c r="U164" s="1083"/>
      <c r="V164" s="1083"/>
      <c r="W164" s="1083"/>
      <c r="X164" s="1083"/>
      <c r="Y164" s="1083"/>
      <c r="Z164" s="1083"/>
      <c r="AA164" s="1083"/>
      <c r="AB164" s="1083"/>
      <c r="AC164" s="1083"/>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3"/>
      <c r="BW164" s="1083"/>
      <c r="BX164" s="1083"/>
      <c r="BY164" s="1083"/>
      <c r="BZ164" s="1083"/>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17"/>
      <c r="B165" s="1107"/>
      <c r="C165" s="1108"/>
      <c r="D165" s="1109"/>
      <c r="E165" s="1110"/>
      <c r="F165" s="1111"/>
      <c r="G165" s="1107"/>
      <c r="H165" s="1109"/>
      <c r="I165" s="1110"/>
      <c r="J165" s="1083"/>
      <c r="K165" s="1083"/>
      <c r="L165" s="1083"/>
      <c r="M165" s="1083"/>
      <c r="N165" s="1083"/>
      <c r="O165" s="1083"/>
      <c r="P165" s="1083"/>
      <c r="Q165" s="1083"/>
      <c r="R165" s="1083"/>
      <c r="S165" s="1083"/>
      <c r="T165" s="1083"/>
      <c r="U165" s="1083"/>
      <c r="V165" s="1083"/>
      <c r="W165" s="1083"/>
      <c r="X165" s="1083"/>
      <c r="Y165" s="1083"/>
      <c r="Z165" s="1083"/>
      <c r="AA165" s="1083"/>
      <c r="AB165" s="1083"/>
      <c r="AC165" s="1083"/>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3"/>
      <c r="BW165" s="1083"/>
      <c r="BX165" s="1083"/>
      <c r="BY165" s="1083"/>
      <c r="BZ165" s="1083"/>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17"/>
      <c r="B166" s="1107"/>
      <c r="C166" s="1108"/>
      <c r="D166" s="1109"/>
      <c r="E166" s="1110"/>
      <c r="F166" s="1111"/>
      <c r="G166" s="1107"/>
      <c r="H166" s="1109"/>
      <c r="I166" s="1110"/>
      <c r="J166" s="1083"/>
      <c r="K166" s="1083"/>
      <c r="L166" s="1083"/>
      <c r="M166" s="1083"/>
      <c r="N166" s="1083"/>
      <c r="O166" s="1083"/>
      <c r="P166" s="1083"/>
      <c r="Q166" s="1083"/>
      <c r="R166" s="1083"/>
      <c r="S166" s="1083"/>
      <c r="T166" s="1083"/>
      <c r="U166" s="1083"/>
      <c r="V166" s="1083"/>
      <c r="W166" s="1083"/>
      <c r="X166" s="1083"/>
      <c r="Y166" s="1083"/>
      <c r="Z166" s="1083"/>
      <c r="AA166" s="1083"/>
      <c r="AB166" s="1083"/>
      <c r="AC166" s="1083"/>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3"/>
      <c r="BW166" s="1083"/>
      <c r="BX166" s="1083"/>
      <c r="BY166" s="1083"/>
      <c r="BZ166" s="1083"/>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17"/>
      <c r="B167" s="1107"/>
      <c r="C167" s="1108"/>
      <c r="D167" s="1109"/>
      <c r="E167" s="1110"/>
      <c r="F167" s="1111"/>
      <c r="G167" s="1107"/>
      <c r="H167" s="1109"/>
      <c r="I167" s="1110"/>
      <c r="J167" s="1083"/>
      <c r="K167" s="1083"/>
      <c r="L167" s="1083"/>
      <c r="M167" s="1083"/>
      <c r="N167" s="1083"/>
      <c r="O167" s="1083"/>
      <c r="P167" s="1083"/>
      <c r="Q167" s="1083"/>
      <c r="R167" s="1083"/>
      <c r="S167" s="1083"/>
      <c r="T167" s="1083"/>
      <c r="U167" s="1083"/>
      <c r="V167" s="1083"/>
      <c r="W167" s="1083"/>
      <c r="X167" s="1083"/>
      <c r="Y167" s="1083"/>
      <c r="Z167" s="1083"/>
      <c r="AA167" s="1083"/>
      <c r="AB167" s="1083"/>
      <c r="AC167" s="1083"/>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3"/>
      <c r="BW167" s="1083"/>
      <c r="BX167" s="1083"/>
      <c r="BY167" s="1083"/>
      <c r="BZ167" s="1083"/>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17"/>
      <c r="B168" s="1107"/>
      <c r="C168" s="1108"/>
      <c r="D168" s="1109"/>
      <c r="E168" s="1110"/>
      <c r="F168" s="1111"/>
      <c r="G168" s="1107"/>
      <c r="H168" s="1109"/>
      <c r="I168" s="1110"/>
      <c r="J168" s="1083"/>
      <c r="K168" s="1083"/>
      <c r="L168" s="1083"/>
      <c r="M168" s="1083"/>
      <c r="N168" s="1083"/>
      <c r="O168" s="1083"/>
      <c r="P168" s="1083"/>
      <c r="Q168" s="1083"/>
      <c r="R168" s="1083"/>
      <c r="S168" s="1083"/>
      <c r="T168" s="1083"/>
      <c r="U168" s="1083"/>
      <c r="V168" s="1083"/>
      <c r="W168" s="1083"/>
      <c r="X168" s="1083"/>
      <c r="Y168" s="1083"/>
      <c r="Z168" s="1083"/>
      <c r="AA168" s="1083"/>
      <c r="AB168" s="1083"/>
      <c r="AC168" s="1083"/>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3"/>
      <c r="BW168" s="1083"/>
      <c r="BX168" s="1083"/>
      <c r="BY168" s="1083"/>
      <c r="BZ168" s="1083"/>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17"/>
      <c r="B169" s="1107"/>
      <c r="C169" s="1108"/>
      <c r="D169" s="1109"/>
      <c r="E169" s="1110"/>
      <c r="F169" s="1111"/>
      <c r="G169" s="1107"/>
      <c r="H169" s="1109"/>
      <c r="I169" s="1110"/>
      <c r="J169" s="1083"/>
      <c r="K169" s="1083"/>
      <c r="L169" s="1083"/>
      <c r="M169" s="1083"/>
      <c r="N169" s="1083"/>
      <c r="O169" s="1083"/>
      <c r="P169" s="1083"/>
      <c r="Q169" s="1083"/>
      <c r="R169" s="1083"/>
      <c r="S169" s="1083"/>
      <c r="T169" s="1083"/>
      <c r="U169" s="1083"/>
      <c r="V169" s="1083"/>
      <c r="W169" s="1083"/>
      <c r="X169" s="1083"/>
      <c r="Y169" s="1083"/>
      <c r="Z169" s="1083"/>
      <c r="AA169" s="1083"/>
      <c r="AB169" s="1083"/>
      <c r="AC169" s="1083"/>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3"/>
      <c r="BW169" s="1083"/>
      <c r="BX169" s="1083"/>
      <c r="BY169" s="1083"/>
      <c r="BZ169" s="1083"/>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17"/>
      <c r="B170" s="1107"/>
      <c r="C170" s="1108"/>
      <c r="D170" s="1109"/>
      <c r="E170" s="1110"/>
      <c r="F170" s="1111"/>
      <c r="G170" s="1107"/>
      <c r="H170" s="1109"/>
      <c r="I170" s="1110"/>
      <c r="J170" s="1083"/>
      <c r="K170" s="1083"/>
      <c r="L170" s="1083"/>
      <c r="M170" s="1083"/>
      <c r="N170" s="1083"/>
      <c r="O170" s="1083"/>
      <c r="P170" s="1083"/>
      <c r="Q170" s="1083"/>
      <c r="R170" s="1083"/>
      <c r="S170" s="1083"/>
      <c r="T170" s="1083"/>
      <c r="U170" s="1083"/>
      <c r="V170" s="1083"/>
      <c r="W170" s="1083"/>
      <c r="X170" s="1083"/>
      <c r="Y170" s="1083"/>
      <c r="Z170" s="1083"/>
      <c r="AA170" s="1083"/>
      <c r="AB170" s="1083"/>
      <c r="AC170" s="1083"/>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3"/>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17"/>
      <c r="B171" s="1107"/>
      <c r="C171" s="1108"/>
      <c r="D171" s="1109"/>
      <c r="E171" s="1110"/>
      <c r="F171" s="1111"/>
      <c r="G171" s="1107"/>
      <c r="H171" s="1109"/>
      <c r="I171" s="1110"/>
      <c r="J171" s="1083"/>
      <c r="K171" s="1083"/>
      <c r="L171" s="1083"/>
      <c r="M171" s="1083"/>
      <c r="N171" s="1083"/>
      <c r="O171" s="1083"/>
      <c r="P171" s="1083"/>
      <c r="Q171" s="1083"/>
      <c r="R171" s="1083"/>
      <c r="S171" s="1083"/>
      <c r="T171" s="1083"/>
      <c r="U171" s="1083"/>
      <c r="V171" s="1083"/>
      <c r="W171" s="1083"/>
      <c r="X171" s="1083"/>
      <c r="Y171" s="1083"/>
      <c r="Z171" s="1083"/>
      <c r="AA171" s="1083"/>
      <c r="AB171" s="1083"/>
      <c r="AC171" s="1083"/>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3"/>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17"/>
      <c r="B172" s="1107"/>
      <c r="C172" s="1108"/>
      <c r="D172" s="1109"/>
      <c r="E172" s="1110"/>
      <c r="F172" s="1111"/>
      <c r="G172" s="1107"/>
      <c r="H172" s="1109"/>
      <c r="I172" s="1110"/>
      <c r="J172" s="1083"/>
      <c r="K172" s="1083"/>
      <c r="L172" s="1083"/>
      <c r="M172" s="1083"/>
      <c r="N172" s="1083"/>
      <c r="O172" s="1083"/>
      <c r="P172" s="1083"/>
      <c r="Q172" s="1083"/>
      <c r="R172" s="1083"/>
      <c r="S172" s="1083"/>
      <c r="T172" s="1083"/>
      <c r="U172" s="1083"/>
      <c r="V172" s="1083"/>
      <c r="W172" s="1083"/>
      <c r="X172" s="1083"/>
      <c r="Y172" s="1083"/>
      <c r="Z172" s="1083"/>
      <c r="AA172" s="1083"/>
      <c r="AB172" s="1083"/>
      <c r="AC172" s="1083"/>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3"/>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17"/>
      <c r="B173" s="1107"/>
      <c r="C173" s="1108"/>
      <c r="D173" s="1109"/>
      <c r="E173" s="1110"/>
      <c r="F173" s="1111"/>
      <c r="G173" s="1107"/>
      <c r="H173" s="1109"/>
      <c r="I173" s="1110"/>
      <c r="J173" s="1083"/>
      <c r="K173" s="1083"/>
      <c r="L173" s="1083"/>
      <c r="M173" s="1083"/>
      <c r="N173" s="1083"/>
      <c r="O173" s="1083"/>
      <c r="P173" s="1083"/>
      <c r="Q173" s="1083"/>
      <c r="R173" s="1083"/>
      <c r="S173" s="1083"/>
      <c r="T173" s="1083"/>
      <c r="U173" s="1083"/>
      <c r="V173" s="1083"/>
      <c r="W173" s="1083"/>
      <c r="X173" s="1083"/>
      <c r="Y173" s="1083"/>
      <c r="Z173" s="1083"/>
      <c r="AA173" s="1083"/>
      <c r="AB173" s="1083"/>
      <c r="AC173" s="1083"/>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3"/>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17"/>
      <c r="B174" s="1107"/>
      <c r="C174" s="1108"/>
      <c r="D174" s="1109"/>
      <c r="E174" s="1110"/>
      <c r="F174" s="1111"/>
      <c r="G174" s="1107"/>
      <c r="H174" s="1109"/>
      <c r="I174" s="1110"/>
      <c r="J174" s="1083"/>
      <c r="K174" s="1083"/>
      <c r="L174" s="1083"/>
      <c r="M174" s="1083"/>
      <c r="N174" s="1083"/>
      <c r="O174" s="1083"/>
      <c r="P174" s="1083"/>
      <c r="Q174" s="1083"/>
      <c r="R174" s="1083"/>
      <c r="S174" s="1083"/>
      <c r="T174" s="1083"/>
      <c r="U174" s="1083"/>
      <c r="V174" s="1083"/>
      <c r="W174" s="1083"/>
      <c r="X174" s="1083"/>
      <c r="Y174" s="1083"/>
      <c r="Z174" s="1083"/>
      <c r="AA174" s="1083"/>
      <c r="AB174" s="1083"/>
      <c r="AC174" s="1083"/>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3"/>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17"/>
      <c r="B175" s="1107"/>
      <c r="C175" s="1108"/>
      <c r="D175" s="1109"/>
      <c r="E175" s="1110"/>
      <c r="F175" s="1111"/>
      <c r="G175" s="1107"/>
      <c r="H175" s="1109"/>
      <c r="I175" s="1110"/>
      <c r="J175" s="1083"/>
      <c r="K175" s="1083"/>
      <c r="L175" s="1083"/>
      <c r="M175" s="1083"/>
      <c r="N175" s="1083"/>
      <c r="O175" s="1083"/>
      <c r="P175" s="1083"/>
      <c r="Q175" s="1083"/>
      <c r="R175" s="1083"/>
      <c r="S175" s="1083"/>
      <c r="T175" s="1083"/>
      <c r="U175" s="1083"/>
      <c r="V175" s="1083"/>
      <c r="W175" s="1083"/>
      <c r="X175" s="1083"/>
      <c r="Y175" s="1083"/>
      <c r="Z175" s="1083"/>
      <c r="AA175" s="1083"/>
      <c r="AB175" s="1083"/>
      <c r="AC175" s="1083"/>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3"/>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17"/>
      <c r="B176" s="1107"/>
      <c r="C176" s="1108"/>
      <c r="D176" s="1109"/>
      <c r="E176" s="1110"/>
      <c r="F176" s="1111"/>
      <c r="G176" s="1107"/>
      <c r="H176" s="1109"/>
      <c r="I176" s="1110"/>
      <c r="J176" s="1083"/>
      <c r="K176" s="1083"/>
      <c r="L176" s="1083"/>
      <c r="M176" s="1083"/>
      <c r="N176" s="1083"/>
      <c r="O176" s="1083"/>
      <c r="P176" s="1083"/>
      <c r="Q176" s="1083"/>
      <c r="R176" s="1083"/>
      <c r="S176" s="1083"/>
      <c r="T176" s="1083"/>
      <c r="U176" s="1083"/>
      <c r="V176" s="1083"/>
      <c r="W176" s="1083"/>
      <c r="X176" s="1083"/>
      <c r="Y176" s="1083"/>
      <c r="Z176" s="1083"/>
      <c r="AA176" s="1083"/>
      <c r="AB176" s="1083"/>
      <c r="AC176" s="1083"/>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17"/>
      <c r="B177" s="1107"/>
      <c r="C177" s="1108"/>
      <c r="D177" s="1109"/>
      <c r="E177" s="1110"/>
      <c r="F177" s="1111"/>
      <c r="G177" s="1107"/>
      <c r="H177" s="1109"/>
      <c r="I177" s="1110"/>
      <c r="J177" s="1083"/>
      <c r="K177" s="1083"/>
      <c r="L177" s="1083"/>
      <c r="M177" s="1083"/>
      <c r="N177" s="1083"/>
      <c r="O177" s="1083"/>
      <c r="P177" s="1083"/>
      <c r="Q177" s="1083"/>
      <c r="R177" s="1083"/>
      <c r="S177" s="1083"/>
      <c r="T177" s="1083"/>
      <c r="U177" s="1083"/>
      <c r="V177" s="1083"/>
      <c r="W177" s="1083"/>
      <c r="X177" s="1083"/>
      <c r="Y177" s="1083"/>
      <c r="Z177" s="1083"/>
      <c r="AA177" s="1083"/>
      <c r="AB177" s="1083"/>
      <c r="AC177" s="1083"/>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17"/>
      <c r="B178" s="1107"/>
      <c r="C178" s="1108"/>
      <c r="D178" s="1109"/>
      <c r="E178" s="1110"/>
      <c r="F178" s="1111"/>
      <c r="G178" s="1107"/>
      <c r="H178" s="1109"/>
      <c r="I178" s="1110"/>
      <c r="J178" s="1083"/>
      <c r="K178" s="1083"/>
      <c r="L178" s="1083"/>
      <c r="M178" s="1083"/>
      <c r="N178" s="1083"/>
      <c r="O178" s="1083"/>
      <c r="P178" s="1083"/>
      <c r="Q178" s="1083"/>
      <c r="R178" s="1083"/>
      <c r="S178" s="1083"/>
      <c r="T178" s="1083"/>
      <c r="U178" s="1083"/>
      <c r="V178" s="1083"/>
      <c r="W178" s="1083"/>
      <c r="X178" s="1083"/>
      <c r="Y178" s="1083"/>
      <c r="Z178" s="1083"/>
      <c r="AA178" s="1083"/>
      <c r="AB178" s="1083"/>
      <c r="AC178" s="1083"/>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17"/>
      <c r="B179" s="1107"/>
      <c r="C179" s="1108"/>
      <c r="D179" s="1109"/>
      <c r="E179" s="1110"/>
      <c r="F179" s="1111"/>
      <c r="G179" s="1107"/>
      <c r="H179" s="1109"/>
      <c r="I179" s="1110"/>
      <c r="J179" s="1083"/>
      <c r="K179" s="1083"/>
      <c r="L179" s="1083"/>
      <c r="M179" s="1083"/>
      <c r="N179" s="1083"/>
      <c r="O179" s="1083"/>
      <c r="P179" s="1083"/>
      <c r="Q179" s="1083"/>
      <c r="R179" s="1083"/>
      <c r="S179" s="1083"/>
      <c r="T179" s="1083"/>
      <c r="U179" s="1083"/>
      <c r="V179" s="1083"/>
      <c r="W179" s="1083"/>
      <c r="X179" s="1083"/>
      <c r="Y179" s="1083"/>
      <c r="Z179" s="1083"/>
      <c r="AA179" s="1083"/>
      <c r="AB179" s="1083"/>
      <c r="AC179" s="1083"/>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17"/>
      <c r="B180" s="1107"/>
      <c r="C180" s="1108"/>
      <c r="D180" s="1109"/>
      <c r="E180" s="1110"/>
      <c r="F180" s="1111"/>
      <c r="G180" s="1107"/>
      <c r="H180" s="1109"/>
      <c r="I180" s="1110"/>
      <c r="J180" s="1083"/>
      <c r="K180" s="1083"/>
      <c r="L180" s="1083"/>
      <c r="M180" s="1083"/>
      <c r="N180" s="1083"/>
      <c r="O180" s="1083"/>
      <c r="P180" s="1083"/>
      <c r="Q180" s="1083"/>
      <c r="R180" s="1083"/>
      <c r="S180" s="1083"/>
      <c r="T180" s="1083"/>
      <c r="U180" s="1083"/>
      <c r="V180" s="1083"/>
      <c r="W180" s="1083"/>
      <c r="X180" s="1083"/>
      <c r="Y180" s="1083"/>
      <c r="Z180" s="1083"/>
      <c r="AA180" s="1083"/>
      <c r="AB180" s="1083"/>
      <c r="AC180" s="1083"/>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17"/>
      <c r="B181" s="1107"/>
      <c r="C181" s="1108"/>
      <c r="D181" s="1109"/>
      <c r="E181" s="1110"/>
      <c r="F181" s="1111"/>
      <c r="G181" s="1107"/>
      <c r="H181" s="1109"/>
      <c r="I181" s="1110"/>
      <c r="J181" s="1083"/>
      <c r="K181" s="1083"/>
      <c r="L181" s="1083"/>
      <c r="M181" s="1083"/>
      <c r="N181" s="1083"/>
      <c r="O181" s="1083"/>
      <c r="P181" s="1083"/>
      <c r="Q181" s="1083"/>
      <c r="R181" s="1083"/>
      <c r="S181" s="1083"/>
      <c r="T181" s="1083"/>
      <c r="U181" s="1083"/>
      <c r="V181" s="1083"/>
      <c r="W181" s="1083"/>
      <c r="X181" s="1083"/>
      <c r="Y181" s="1083"/>
      <c r="Z181" s="1083"/>
      <c r="AA181" s="1083"/>
      <c r="AB181" s="1083"/>
      <c r="AC181" s="1083"/>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17"/>
      <c r="B182" s="1107"/>
      <c r="C182" s="1108"/>
      <c r="D182" s="1109"/>
      <c r="E182" s="1110"/>
      <c r="F182" s="1111"/>
      <c r="G182" s="1107"/>
      <c r="H182" s="1109"/>
      <c r="I182" s="1110"/>
      <c r="J182" s="1083"/>
      <c r="K182" s="1083"/>
      <c r="L182" s="1083"/>
      <c r="M182" s="1083"/>
      <c r="N182" s="1083"/>
      <c r="O182" s="1083"/>
      <c r="P182" s="1083"/>
      <c r="Q182" s="1083"/>
      <c r="R182" s="1083"/>
      <c r="S182" s="1083"/>
      <c r="T182" s="1083"/>
      <c r="U182" s="1083"/>
      <c r="V182" s="1083"/>
      <c r="W182" s="1083"/>
      <c r="X182" s="1083"/>
      <c r="Y182" s="1083"/>
      <c r="Z182" s="1083"/>
      <c r="AA182" s="1083"/>
      <c r="AB182" s="1083"/>
      <c r="AC182" s="1083"/>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17"/>
      <c r="B183" s="1107"/>
      <c r="C183" s="1108"/>
      <c r="D183" s="1109"/>
      <c r="E183" s="1110"/>
      <c r="F183" s="1111"/>
      <c r="G183" s="1107"/>
      <c r="H183" s="1109"/>
      <c r="I183" s="1110"/>
      <c r="J183" s="1083"/>
      <c r="K183" s="1083"/>
      <c r="L183" s="1083"/>
      <c r="M183" s="1083"/>
      <c r="N183" s="1083"/>
      <c r="O183" s="1083"/>
      <c r="P183" s="1083"/>
      <c r="Q183" s="1083"/>
      <c r="R183" s="1083"/>
      <c r="S183" s="1083"/>
      <c r="T183" s="1083"/>
      <c r="U183" s="1083"/>
      <c r="V183" s="1083"/>
      <c r="W183" s="1083"/>
      <c r="X183" s="1083"/>
      <c r="Y183" s="1083"/>
      <c r="Z183" s="1083"/>
      <c r="AA183" s="1083"/>
      <c r="AB183" s="1083"/>
      <c r="AC183" s="1083"/>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17"/>
      <c r="B184" s="1107"/>
      <c r="C184" s="1108"/>
      <c r="D184" s="1109"/>
      <c r="E184" s="1110"/>
      <c r="F184" s="1111"/>
      <c r="G184" s="1107"/>
      <c r="H184" s="1109"/>
      <c r="I184" s="1110"/>
      <c r="J184" s="1083"/>
      <c r="K184" s="1083"/>
      <c r="L184" s="1083"/>
      <c r="M184" s="1083"/>
      <c r="N184" s="1083"/>
      <c r="O184" s="1083"/>
      <c r="P184" s="1083"/>
      <c r="Q184" s="1083"/>
      <c r="R184" s="1083"/>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17"/>
      <c r="B185" s="1107"/>
      <c r="C185" s="1108"/>
      <c r="D185" s="1109"/>
      <c r="E185" s="1110"/>
      <c r="F185" s="1111"/>
      <c r="G185" s="1107"/>
      <c r="H185" s="1109"/>
      <c r="I185" s="1110"/>
      <c r="J185" s="1083"/>
      <c r="K185" s="1083"/>
      <c r="L185" s="1083"/>
      <c r="M185" s="1083"/>
      <c r="N185" s="1083"/>
      <c r="O185" s="1083"/>
      <c r="P185" s="1083"/>
      <c r="Q185" s="1083"/>
      <c r="R185" s="1083"/>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17"/>
      <c r="B186" s="1107"/>
      <c r="C186" s="1108"/>
      <c r="D186" s="1109"/>
      <c r="E186" s="1110"/>
      <c r="F186" s="1111"/>
      <c r="G186" s="1107"/>
      <c r="H186" s="1109"/>
      <c r="I186" s="1110"/>
      <c r="J186" s="1083"/>
      <c r="K186" s="1083"/>
      <c r="L186" s="1083"/>
      <c r="M186" s="1083"/>
      <c r="N186" s="1083"/>
      <c r="O186" s="1083"/>
      <c r="P186" s="1083"/>
      <c r="Q186" s="1083"/>
      <c r="R186" s="1083"/>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17"/>
      <c r="B187" s="1107"/>
      <c r="C187" s="1108"/>
      <c r="D187" s="1109"/>
      <c r="E187" s="1110"/>
      <c r="F187" s="1111"/>
      <c r="G187" s="1107"/>
      <c r="H187" s="1109"/>
      <c r="I187" s="1110"/>
      <c r="J187" s="1083"/>
      <c r="K187" s="1083"/>
      <c r="L187" s="1083"/>
      <c r="M187" s="1083"/>
      <c r="N187" s="1083"/>
      <c r="O187" s="1083"/>
      <c r="P187" s="1083"/>
      <c r="Q187" s="1083"/>
      <c r="R187" s="1083"/>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17"/>
      <c r="B188" s="1107"/>
      <c r="C188" s="1108"/>
      <c r="D188" s="1109"/>
      <c r="E188" s="1110"/>
      <c r="F188" s="1111"/>
      <c r="G188" s="1107"/>
      <c r="H188" s="1109"/>
      <c r="I188" s="1110"/>
      <c r="J188" s="1083"/>
      <c r="K188" s="1083"/>
      <c r="L188" s="1083"/>
      <c r="M188" s="1083"/>
      <c r="N188" s="1083"/>
      <c r="O188" s="1083"/>
      <c r="P188" s="1083"/>
      <c r="Q188" s="1083"/>
      <c r="R188" s="1083"/>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17"/>
      <c r="B189" s="1107"/>
      <c r="C189" s="1108"/>
      <c r="D189" s="1109"/>
      <c r="E189" s="1110"/>
      <c r="F189" s="1111"/>
      <c r="G189" s="1107"/>
      <c r="H189" s="1109"/>
      <c r="I189" s="1110"/>
      <c r="J189" s="1083"/>
      <c r="K189" s="1083"/>
      <c r="L189" s="1083"/>
      <c r="M189" s="1083"/>
      <c r="N189" s="1083"/>
      <c r="O189" s="1083"/>
      <c r="P189" s="1083"/>
      <c r="Q189" s="1083"/>
      <c r="R189" s="1083"/>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17"/>
      <c r="B190" s="1107"/>
      <c r="C190" s="1108"/>
      <c r="D190" s="1109"/>
      <c r="E190" s="1110"/>
      <c r="F190" s="1111"/>
      <c r="G190" s="1107"/>
      <c r="H190" s="1109"/>
      <c r="I190" s="1110"/>
      <c r="J190" s="1083"/>
      <c r="K190" s="1083"/>
      <c r="L190" s="1083"/>
      <c r="M190" s="1083"/>
      <c r="N190" s="1083"/>
      <c r="O190" s="1083"/>
      <c r="P190" s="1083"/>
      <c r="Q190" s="1083"/>
      <c r="R190" s="1083"/>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17"/>
      <c r="B191" s="1107"/>
      <c r="C191" s="1108"/>
      <c r="D191" s="1109"/>
      <c r="E191" s="1110"/>
      <c r="F191" s="1111"/>
      <c r="G191" s="1107"/>
      <c r="H191" s="1109"/>
      <c r="I191" s="1110"/>
      <c r="J191" s="1083"/>
      <c r="K191" s="1083"/>
      <c r="L191" s="1083"/>
      <c r="M191" s="1083"/>
      <c r="N191" s="1083"/>
      <c r="O191" s="1083"/>
      <c r="P191" s="1083"/>
      <c r="Q191" s="1083"/>
      <c r="R191" s="1083"/>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17"/>
      <c r="B192" s="1107"/>
      <c r="C192" s="1108"/>
      <c r="D192" s="1109"/>
      <c r="E192" s="1110"/>
      <c r="F192" s="1111"/>
      <c r="G192" s="1107"/>
      <c r="H192" s="1109"/>
      <c r="I192" s="1110"/>
      <c r="J192" s="1083"/>
      <c r="K192" s="1083"/>
      <c r="L192" s="1083"/>
      <c r="M192" s="1083"/>
      <c r="N192" s="1083"/>
      <c r="O192" s="1083"/>
      <c r="P192" s="1083"/>
      <c r="Q192" s="1083"/>
      <c r="R192" s="1083"/>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17"/>
      <c r="B193" s="1107"/>
      <c r="C193" s="1108"/>
      <c r="D193" s="1109"/>
      <c r="E193" s="1110"/>
      <c r="F193" s="1111"/>
      <c r="G193" s="1107"/>
      <c r="H193" s="1109"/>
      <c r="I193" s="1110"/>
      <c r="J193" s="1083"/>
      <c r="K193" s="1083"/>
      <c r="L193" s="1083"/>
      <c r="M193" s="1083"/>
      <c r="N193" s="1083"/>
      <c r="O193" s="1083"/>
      <c r="P193" s="1083"/>
      <c r="Q193" s="1083"/>
      <c r="R193" s="1083"/>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17"/>
      <c r="B194" s="1107"/>
      <c r="C194" s="1108"/>
      <c r="D194" s="1109"/>
      <c r="E194" s="1110"/>
      <c r="F194" s="1111"/>
      <c r="G194" s="1107"/>
      <c r="H194" s="1109"/>
      <c r="I194" s="1110"/>
      <c r="J194" s="1083"/>
      <c r="K194" s="1083"/>
      <c r="L194" s="1083"/>
      <c r="M194" s="1083"/>
      <c r="N194" s="1083"/>
      <c r="O194" s="1083"/>
      <c r="P194" s="1083"/>
      <c r="Q194" s="1083"/>
      <c r="R194" s="1083"/>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17"/>
      <c r="B195" s="1107"/>
      <c r="C195" s="1108"/>
      <c r="D195" s="1109"/>
      <c r="E195" s="1110"/>
      <c r="F195" s="1111"/>
      <c r="G195" s="1107"/>
      <c r="H195" s="1109"/>
      <c r="I195" s="1110"/>
      <c r="J195" s="1083"/>
      <c r="K195" s="1083"/>
      <c r="L195" s="1083"/>
      <c r="M195" s="1083"/>
      <c r="N195" s="1083"/>
      <c r="O195" s="1083"/>
      <c r="P195" s="1083"/>
      <c r="Q195" s="1083"/>
      <c r="R195" s="1083"/>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17"/>
      <c r="B196" s="1107"/>
      <c r="C196" s="1108"/>
      <c r="D196" s="1109"/>
      <c r="E196" s="1110"/>
      <c r="F196" s="1111"/>
      <c r="G196" s="1107"/>
      <c r="H196" s="1109"/>
      <c r="I196" s="1110"/>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17"/>
      <c r="B197" s="1107"/>
      <c r="C197" s="1108"/>
      <c r="D197" s="1109"/>
      <c r="E197" s="1110"/>
      <c r="F197" s="1111"/>
      <c r="G197" s="1107"/>
      <c r="H197" s="1109"/>
      <c r="I197" s="1110"/>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17"/>
      <c r="B198" s="1107"/>
      <c r="C198" s="1108"/>
      <c r="D198" s="1109"/>
      <c r="E198" s="1110"/>
      <c r="F198" s="1111"/>
      <c r="G198" s="1107"/>
      <c r="H198" s="1109"/>
      <c r="I198" s="1110"/>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17"/>
      <c r="B199" s="1107"/>
      <c r="C199" s="1108"/>
      <c r="D199" s="1109"/>
      <c r="E199" s="1110"/>
      <c r="F199" s="1111"/>
      <c r="G199" s="1107"/>
      <c r="H199" s="1109"/>
      <c r="I199" s="1110"/>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17"/>
      <c r="B200" s="1107"/>
      <c r="C200" s="1108"/>
      <c r="D200" s="1109"/>
      <c r="E200" s="1110"/>
      <c r="F200" s="1111"/>
      <c r="G200" s="1107"/>
      <c r="H200" s="1109"/>
      <c r="I200" s="1110"/>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17"/>
      <c r="B201" s="1107"/>
      <c r="C201" s="1108"/>
      <c r="D201" s="1109"/>
      <c r="E201" s="1110"/>
      <c r="F201" s="1111"/>
      <c r="G201" s="1107"/>
      <c r="H201" s="1109"/>
      <c r="I201" s="1110"/>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17"/>
      <c r="B202" s="1107"/>
      <c r="C202" s="1108"/>
      <c r="D202" s="1109"/>
      <c r="E202" s="1110"/>
      <c r="F202" s="1111"/>
      <c r="G202" s="1107"/>
      <c r="H202" s="1109"/>
      <c r="I202" s="1110"/>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17"/>
      <c r="B203" s="1107"/>
      <c r="C203" s="1108"/>
      <c r="D203" s="1109"/>
      <c r="E203" s="1110"/>
      <c r="F203" s="1111"/>
      <c r="G203" s="1107"/>
      <c r="H203" s="1109"/>
      <c r="I203" s="1110"/>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17"/>
      <c r="B204" s="1107"/>
      <c r="C204" s="1108"/>
      <c r="D204" s="1109"/>
      <c r="E204" s="1110"/>
      <c r="F204" s="1111"/>
      <c r="G204" s="1107"/>
      <c r="H204" s="1109"/>
      <c r="I204" s="1110"/>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17"/>
      <c r="B205" s="1107"/>
      <c r="C205" s="1108"/>
      <c r="D205" s="1109"/>
      <c r="E205" s="1110"/>
      <c r="F205" s="1111"/>
      <c r="G205" s="1107"/>
      <c r="H205" s="1109"/>
      <c r="I205" s="1110"/>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17"/>
      <c r="B206" s="1107"/>
      <c r="C206" s="1108"/>
      <c r="D206" s="1109"/>
      <c r="E206" s="1110"/>
      <c r="F206" s="1111"/>
      <c r="G206" s="1107"/>
      <c r="H206" s="1109"/>
      <c r="I206" s="1110"/>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17"/>
      <c r="B207" s="1107"/>
      <c r="C207" s="1108"/>
      <c r="D207" s="1109"/>
      <c r="E207" s="1110"/>
      <c r="F207" s="1111"/>
      <c r="G207" s="1107"/>
      <c r="H207" s="1109"/>
      <c r="I207" s="1110"/>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17"/>
      <c r="B208" s="1107"/>
      <c r="C208" s="1108"/>
      <c r="D208" s="1109"/>
      <c r="E208" s="1110"/>
      <c r="F208" s="1111"/>
      <c r="G208" s="1107"/>
      <c r="H208" s="1109"/>
      <c r="I208" s="1110"/>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17"/>
      <c r="B209" s="1107"/>
      <c r="C209" s="1108"/>
      <c r="D209" s="1109"/>
      <c r="E209" s="1110"/>
      <c r="F209" s="1111"/>
      <c r="G209" s="1107"/>
      <c r="H209" s="1109"/>
      <c r="I209" s="1110"/>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17"/>
      <c r="B210" s="1107"/>
      <c r="C210" s="1108"/>
      <c r="D210" s="1109"/>
      <c r="E210" s="1110"/>
      <c r="F210" s="1111"/>
      <c r="G210" s="1107"/>
      <c r="H210" s="1109"/>
      <c r="I210" s="1110"/>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17"/>
      <c r="B211" s="1107"/>
      <c r="C211" s="1108"/>
      <c r="D211" s="1109"/>
      <c r="E211" s="1110"/>
      <c r="F211" s="1111"/>
      <c r="G211" s="1107"/>
      <c r="H211" s="1109"/>
      <c r="I211" s="1110"/>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17"/>
      <c r="B212" s="1107"/>
      <c r="C212" s="1108"/>
      <c r="D212" s="1109"/>
      <c r="E212" s="1110"/>
      <c r="F212" s="1111"/>
      <c r="G212" s="1107"/>
      <c r="H212" s="1109"/>
      <c r="I212" s="1110"/>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17"/>
      <c r="B213" s="1107"/>
      <c r="C213" s="1108"/>
      <c r="D213" s="1109"/>
      <c r="E213" s="1110"/>
      <c r="F213" s="1111"/>
      <c r="G213" s="1107"/>
      <c r="H213" s="1109"/>
      <c r="I213" s="1110"/>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17"/>
      <c r="B214" s="1107"/>
      <c r="C214" s="1108"/>
      <c r="D214" s="1109"/>
      <c r="E214" s="1110"/>
      <c r="F214" s="1111"/>
      <c r="G214" s="1107"/>
      <c r="H214" s="1109"/>
      <c r="I214" s="1110"/>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17"/>
      <c r="B215" s="1107"/>
      <c r="C215" s="1108"/>
      <c r="D215" s="1109"/>
      <c r="E215" s="1110"/>
      <c r="F215" s="1111"/>
      <c r="G215" s="1107"/>
      <c r="H215" s="1109"/>
      <c r="I215" s="1110"/>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17"/>
      <c r="B216" s="1107"/>
      <c r="C216" s="1108"/>
      <c r="D216" s="1109"/>
      <c r="E216" s="1110"/>
      <c r="F216" s="1111"/>
      <c r="G216" s="1107"/>
      <c r="H216" s="1109"/>
      <c r="I216" s="1110"/>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17"/>
      <c r="B217" s="1107"/>
      <c r="C217" s="1108"/>
      <c r="D217" s="1109"/>
      <c r="E217" s="1110"/>
      <c r="F217" s="1111"/>
      <c r="G217" s="1107"/>
      <c r="H217" s="1109"/>
      <c r="I217" s="1110"/>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17"/>
      <c r="B218" s="1107"/>
      <c r="C218" s="1108"/>
      <c r="D218" s="1109"/>
      <c r="E218" s="1110"/>
      <c r="F218" s="1111"/>
      <c r="G218" s="1107"/>
      <c r="H218" s="1109"/>
      <c r="I218" s="1110"/>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17"/>
      <c r="B219" s="1107"/>
      <c r="C219" s="1108"/>
      <c r="D219" s="1109"/>
      <c r="E219" s="1110"/>
      <c r="F219" s="1111"/>
      <c r="G219" s="1107"/>
      <c r="H219" s="1109"/>
      <c r="I219" s="1110"/>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17"/>
      <c r="B220" s="1107"/>
      <c r="C220" s="1108"/>
      <c r="D220" s="1109"/>
      <c r="E220" s="1110"/>
      <c r="F220" s="1111"/>
      <c r="G220" s="1107"/>
      <c r="H220" s="1109"/>
      <c r="I220" s="1110"/>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17"/>
      <c r="B221" s="1107"/>
      <c r="C221" s="1108"/>
      <c r="D221" s="1109"/>
      <c r="E221" s="1110"/>
      <c r="F221" s="1111"/>
      <c r="G221" s="1107"/>
      <c r="H221" s="1109"/>
      <c r="I221" s="1110"/>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17"/>
      <c r="B222" s="1107"/>
      <c r="C222" s="1108"/>
      <c r="D222" s="1109"/>
      <c r="E222" s="1110"/>
      <c r="F222" s="1111"/>
      <c r="G222" s="1107"/>
      <c r="H222" s="1109"/>
      <c r="I222" s="1110"/>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17"/>
      <c r="B223" s="1107"/>
      <c r="C223" s="1108"/>
      <c r="D223" s="1109"/>
      <c r="E223" s="1110"/>
      <c r="F223" s="1111"/>
      <c r="G223" s="1107"/>
      <c r="H223" s="1109"/>
      <c r="I223" s="1110"/>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17"/>
      <c r="B224" s="1107"/>
      <c r="C224" s="1108"/>
      <c r="D224" s="1109"/>
      <c r="E224" s="1110"/>
      <c r="F224" s="1111"/>
      <c r="G224" s="1107"/>
      <c r="H224" s="1109"/>
      <c r="I224" s="1110"/>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17"/>
      <c r="B225" s="1107"/>
      <c r="C225" s="1108"/>
      <c r="D225" s="1109"/>
      <c r="E225" s="1110"/>
      <c r="F225" s="1111"/>
      <c r="G225" s="1107"/>
      <c r="H225" s="1109"/>
      <c r="I225" s="1110"/>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17"/>
      <c r="B226" s="1107"/>
      <c r="C226" s="1108"/>
      <c r="D226" s="1109"/>
      <c r="E226" s="1110"/>
      <c r="F226" s="1111"/>
      <c r="G226" s="1107"/>
      <c r="H226" s="1109"/>
      <c r="I226" s="1110"/>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17"/>
      <c r="B227" s="1107"/>
      <c r="C227" s="1108"/>
      <c r="D227" s="1109"/>
      <c r="E227" s="1110"/>
      <c r="F227" s="1111"/>
      <c r="G227" s="1107"/>
      <c r="H227" s="1109"/>
      <c r="I227" s="1110"/>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17"/>
      <c r="B228" s="1107"/>
      <c r="C228" s="1108"/>
      <c r="D228" s="1109"/>
      <c r="E228" s="1110"/>
      <c r="F228" s="1111"/>
      <c r="G228" s="1107"/>
      <c r="H228" s="1109"/>
      <c r="I228" s="1110"/>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17"/>
      <c r="B229" s="1107"/>
      <c r="C229" s="1108"/>
      <c r="D229" s="1109"/>
      <c r="E229" s="1110"/>
      <c r="F229" s="1111"/>
      <c r="G229" s="1107"/>
      <c r="H229" s="1109"/>
      <c r="I229" s="1110"/>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17"/>
      <c r="B230" s="1107"/>
      <c r="C230" s="1108"/>
      <c r="D230" s="1109"/>
      <c r="E230" s="1110"/>
      <c r="F230" s="1111"/>
      <c r="G230" s="1107"/>
      <c r="H230" s="1109"/>
      <c r="I230" s="1110"/>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17"/>
      <c r="B231" s="1107"/>
      <c r="C231" s="1108"/>
      <c r="D231" s="1109"/>
      <c r="E231" s="1110"/>
      <c r="F231" s="1111"/>
      <c r="G231" s="1107"/>
      <c r="H231" s="1109"/>
      <c r="I231" s="1110"/>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17"/>
      <c r="B232" s="1107"/>
      <c r="C232" s="1108"/>
      <c r="D232" s="1109"/>
      <c r="E232" s="1110"/>
      <c r="F232" s="1111"/>
      <c r="G232" s="1107"/>
      <c r="H232" s="1109"/>
      <c r="I232" s="1110"/>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17"/>
      <c r="B233" s="1107"/>
      <c r="C233" s="1108"/>
      <c r="D233" s="1109"/>
      <c r="E233" s="1110"/>
      <c r="F233" s="1111"/>
      <c r="G233" s="1107"/>
      <c r="H233" s="1109"/>
      <c r="I233" s="1110"/>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17"/>
      <c r="B234" s="1107"/>
      <c r="C234" s="1108"/>
      <c r="D234" s="1109"/>
      <c r="E234" s="1110"/>
      <c r="F234" s="1111"/>
      <c r="G234" s="1107"/>
      <c r="H234" s="1109"/>
      <c r="I234" s="1110"/>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17"/>
      <c r="B235" s="1107"/>
      <c r="C235" s="1108"/>
      <c r="D235" s="1109"/>
      <c r="E235" s="1110"/>
      <c r="F235" s="1111"/>
      <c r="G235" s="1107"/>
      <c r="H235" s="1109"/>
      <c r="I235" s="1110"/>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17"/>
      <c r="B236" s="1107"/>
      <c r="C236" s="1108"/>
      <c r="D236" s="1109"/>
      <c r="E236" s="1110"/>
      <c r="F236" s="1111"/>
      <c r="G236" s="1107"/>
      <c r="H236" s="1109"/>
      <c r="I236" s="1110"/>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17"/>
      <c r="B237" s="1107"/>
      <c r="C237" s="1108"/>
      <c r="D237" s="1109"/>
      <c r="E237" s="1110"/>
      <c r="F237" s="1111"/>
      <c r="G237" s="1107"/>
      <c r="H237" s="1109"/>
      <c r="I237" s="1110"/>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17"/>
      <c r="B238" s="1107"/>
      <c r="C238" s="1108"/>
      <c r="D238" s="1109"/>
      <c r="E238" s="1110"/>
      <c r="F238" s="1111"/>
      <c r="G238" s="1107"/>
      <c r="H238" s="1109"/>
      <c r="I238" s="1110"/>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17"/>
      <c r="B239" s="1107"/>
      <c r="C239" s="1108"/>
      <c r="D239" s="1109"/>
      <c r="E239" s="1110"/>
      <c r="F239" s="1111"/>
      <c r="G239" s="1107"/>
      <c r="H239" s="1109"/>
      <c r="I239" s="1110"/>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17"/>
      <c r="B240" s="1107"/>
      <c r="C240" s="1108"/>
      <c r="D240" s="1109"/>
      <c r="E240" s="1110"/>
      <c r="F240" s="1111"/>
      <c r="G240" s="1107"/>
      <c r="H240" s="1109"/>
      <c r="I240" s="1110"/>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17"/>
      <c r="B241" s="1107"/>
      <c r="C241" s="1108"/>
      <c r="D241" s="1109"/>
      <c r="E241" s="1110"/>
      <c r="F241" s="1111"/>
      <c r="G241" s="1107"/>
      <c r="H241" s="1109"/>
      <c r="I241" s="1110"/>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17"/>
      <c r="B242" s="1107"/>
      <c r="C242" s="1108"/>
      <c r="D242" s="1109"/>
      <c r="E242" s="1110"/>
      <c r="F242" s="1111"/>
      <c r="G242" s="1107"/>
      <c r="H242" s="1109"/>
      <c r="I242" s="1110"/>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17"/>
      <c r="B243" s="1107"/>
      <c r="C243" s="1108"/>
      <c r="D243" s="1109"/>
      <c r="E243" s="1110"/>
      <c r="F243" s="1111"/>
      <c r="G243" s="1107"/>
      <c r="H243" s="1109"/>
      <c r="I243" s="1110"/>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17"/>
      <c r="B244" s="1107"/>
      <c r="C244" s="1108"/>
      <c r="D244" s="1109"/>
      <c r="E244" s="1110"/>
      <c r="F244" s="1111"/>
      <c r="G244" s="1107"/>
      <c r="H244" s="1109"/>
      <c r="I244" s="1110"/>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17"/>
      <c r="B245" s="1107"/>
      <c r="C245" s="1108"/>
      <c r="D245" s="1109"/>
      <c r="E245" s="1110"/>
      <c r="F245" s="1111"/>
      <c r="G245" s="1107"/>
      <c r="H245" s="1109"/>
      <c r="I245" s="1110"/>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17"/>
      <c r="B246" s="1107"/>
      <c r="C246" s="1108"/>
      <c r="D246" s="1109"/>
      <c r="E246" s="1110"/>
      <c r="F246" s="1111"/>
      <c r="G246" s="1107"/>
      <c r="H246" s="1109"/>
      <c r="I246" s="1110"/>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17"/>
      <c r="B247" s="1107"/>
      <c r="C247" s="1108"/>
      <c r="D247" s="1109"/>
      <c r="E247" s="1110"/>
      <c r="F247" s="1111"/>
      <c r="G247" s="1107"/>
      <c r="H247" s="1109"/>
      <c r="I247" s="1110"/>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17"/>
      <c r="B248" s="1107"/>
      <c r="C248" s="1108"/>
      <c r="D248" s="1109"/>
      <c r="E248" s="1110"/>
      <c r="F248" s="1111"/>
      <c r="G248" s="1107"/>
      <c r="H248" s="1109"/>
      <c r="I248" s="1110"/>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17"/>
      <c r="B249" s="1107"/>
      <c r="C249" s="1108"/>
      <c r="D249" s="1109"/>
      <c r="E249" s="1110"/>
      <c r="F249" s="1111"/>
      <c r="G249" s="1107"/>
      <c r="H249" s="1109"/>
      <c r="I249" s="1110"/>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17"/>
      <c r="B250" s="1107"/>
      <c r="C250" s="1108"/>
      <c r="D250" s="1109"/>
      <c r="E250" s="1110"/>
      <c r="F250" s="1111"/>
      <c r="G250" s="1107"/>
      <c r="H250" s="1109"/>
      <c r="I250" s="1110"/>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17"/>
      <c r="B251" s="1107"/>
      <c r="C251" s="1108"/>
      <c r="D251" s="1109"/>
      <c r="E251" s="1110"/>
      <c r="F251" s="1111"/>
      <c r="G251" s="1107"/>
      <c r="H251" s="1109"/>
      <c r="I251" s="1110"/>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7826</v>
      </c>
      <c r="C1" s="1199"/>
      <c r="F1" s="1199"/>
      <c r="H1" s="24" t="s">
        <v>35</v>
      </c>
      <c r="K1" s="26" t="s">
        <v>36</v>
      </c>
      <c r="N1" s="28" t="s">
        <v>6202</v>
      </c>
      <c r="Q1" s="29" t="s">
        <v>38</v>
      </c>
      <c r="T1" s="30" t="s">
        <v>39</v>
      </c>
      <c r="W1" s="32" t="s">
        <v>6417</v>
      </c>
      <c r="Z1" s="33" t="s">
        <v>6470</v>
      </c>
      <c r="AC1" s="34" t="s">
        <v>42</v>
      </c>
      <c r="AF1" s="1200"/>
      <c r="AG1" s="1200"/>
    </row>
    <row r="2" ht="30.75" customHeight="1">
      <c r="A2" s="35" t="s">
        <v>43</v>
      </c>
      <c r="B2" s="36" t="s">
        <v>44</v>
      </c>
      <c r="C2" s="36" t="s">
        <v>45</v>
      </c>
      <c r="F2" s="36" t="s">
        <v>7827</v>
      </c>
      <c r="H2" s="1201"/>
      <c r="I2" s="1201"/>
      <c r="J2" s="1201"/>
      <c r="K2" s="1202"/>
      <c r="L2" s="1202"/>
      <c r="M2" s="1202"/>
      <c r="N2" s="1203" t="s">
        <v>54</v>
      </c>
      <c r="O2" s="1204"/>
      <c r="P2" s="1204"/>
      <c r="Q2" s="42" t="s">
        <v>48</v>
      </c>
      <c r="R2" s="42" t="s">
        <v>7828</v>
      </c>
      <c r="S2" s="1205"/>
      <c r="T2" s="44" t="s">
        <v>50</v>
      </c>
      <c r="U2" s="44" t="s">
        <v>54</v>
      </c>
      <c r="V2" s="44" t="s">
        <v>62</v>
      </c>
      <c r="W2" s="45" t="s">
        <v>52</v>
      </c>
      <c r="X2" s="1206"/>
      <c r="Y2" s="1206"/>
      <c r="Z2" s="47" t="s">
        <v>51</v>
      </c>
      <c r="AA2" s="1207" t="s">
        <v>7829</v>
      </c>
      <c r="AB2" s="1208"/>
      <c r="AC2" s="1209" t="s">
        <v>7830</v>
      </c>
      <c r="AD2" s="1210"/>
      <c r="AE2" s="1210"/>
      <c r="AF2" s="1211"/>
      <c r="AG2" s="1211"/>
    </row>
    <row r="3">
      <c r="A3" s="1212" t="s">
        <v>3989</v>
      </c>
      <c r="B3" s="1213" t="s">
        <v>220</v>
      </c>
      <c r="C3" s="1214" t="s">
        <v>832</v>
      </c>
      <c r="D3" s="1215" t="s">
        <v>739</v>
      </c>
      <c r="E3" s="1216" t="s">
        <v>832</v>
      </c>
      <c r="F3" s="1217" t="s">
        <v>640</v>
      </c>
      <c r="G3" s="1213" t="s">
        <v>640</v>
      </c>
      <c r="H3" s="1131"/>
      <c r="I3" s="1218"/>
      <c r="J3" s="1218"/>
      <c r="K3" s="1219"/>
      <c r="L3" s="1083"/>
      <c r="M3" s="1083"/>
      <c r="N3" s="1083"/>
      <c r="O3" s="1083"/>
      <c r="P3" s="1083"/>
      <c r="Q3" s="1115" t="s">
        <v>6057</v>
      </c>
      <c r="R3" s="777"/>
      <c r="S3" s="1131"/>
      <c r="T3" s="1172" t="s">
        <v>6376</v>
      </c>
      <c r="U3" s="1083"/>
      <c r="V3" s="1083"/>
      <c r="W3" s="1220" t="s">
        <v>7831</v>
      </c>
      <c r="X3" s="1083"/>
      <c r="Y3" s="1083"/>
      <c r="Z3" s="1220" t="s">
        <v>293</v>
      </c>
      <c r="AA3" s="1083"/>
      <c r="AB3" s="1083"/>
      <c r="AC3" s="1083"/>
      <c r="AD3" s="1083"/>
      <c r="AE3" s="1083"/>
      <c r="AF3" s="1221"/>
      <c r="AG3" s="1221"/>
    </row>
    <row r="4">
      <c r="A4" s="1222" t="s">
        <v>5156</v>
      </c>
      <c r="B4" s="1213" t="s">
        <v>3149</v>
      </c>
      <c r="C4" s="1214" t="s">
        <v>832</v>
      </c>
      <c r="D4" s="1215" t="s">
        <v>832</v>
      </c>
      <c r="E4" s="1216" t="s">
        <v>832</v>
      </c>
      <c r="F4" s="1217" t="s">
        <v>640</v>
      </c>
      <c r="G4" s="1213" t="s">
        <v>640</v>
      </c>
      <c r="H4" s="1083"/>
      <c r="I4" s="103"/>
      <c r="J4" s="103"/>
      <c r="K4" s="1083"/>
      <c r="L4" s="1083"/>
      <c r="M4" s="1083"/>
      <c r="N4" s="1083"/>
      <c r="O4" s="1083"/>
      <c r="P4" s="1083"/>
      <c r="Q4" s="1112" t="s">
        <v>7832</v>
      </c>
      <c r="R4" s="1082"/>
      <c r="S4" s="1083"/>
      <c r="T4" s="1114" t="s">
        <v>1957</v>
      </c>
      <c r="U4" s="1083"/>
      <c r="V4" s="1083"/>
      <c r="W4" s="1115" t="s">
        <v>7833</v>
      </c>
      <c r="X4" s="1083"/>
      <c r="Y4" s="1083"/>
      <c r="Z4" s="660" t="s">
        <v>1263</v>
      </c>
      <c r="AA4" s="1083"/>
      <c r="AB4" s="1083"/>
      <c r="AC4" s="1083"/>
      <c r="AD4" s="1083"/>
      <c r="AE4" s="1083"/>
      <c r="AF4" s="1221"/>
      <c r="AG4" s="1221"/>
    </row>
    <row r="5">
      <c r="A5" s="1212" t="s">
        <v>3866</v>
      </c>
      <c r="B5" s="1213" t="s">
        <v>337</v>
      </c>
      <c r="C5" s="1214" t="s">
        <v>1432</v>
      </c>
      <c r="D5" s="1215" t="s">
        <v>832</v>
      </c>
      <c r="E5" s="1216" t="s">
        <v>832</v>
      </c>
      <c r="F5" s="1217" t="s">
        <v>1158</v>
      </c>
      <c r="G5" s="1213" t="s">
        <v>443</v>
      </c>
      <c r="H5" s="1083"/>
      <c r="I5" s="103"/>
      <c r="J5" s="103"/>
      <c r="K5" s="1083"/>
      <c r="L5" s="1083"/>
      <c r="M5" s="1083"/>
      <c r="N5" s="1083"/>
      <c r="O5" s="1083"/>
      <c r="P5" s="1083"/>
      <c r="Q5" s="1114" t="s">
        <v>3872</v>
      </c>
      <c r="R5" s="1133" t="s">
        <v>2326</v>
      </c>
      <c r="S5" s="1083"/>
      <c r="T5" s="660" t="s">
        <v>1140</v>
      </c>
      <c r="U5" s="1083"/>
      <c r="V5" s="1083"/>
      <c r="W5" s="1112" t="s">
        <v>7834</v>
      </c>
      <c r="X5" s="1083"/>
      <c r="Y5" s="1083"/>
      <c r="Z5" s="1116" t="s">
        <v>7835</v>
      </c>
      <c r="AA5" s="1083"/>
      <c r="AB5" s="1083"/>
      <c r="AC5" s="1083"/>
      <c r="AD5" s="1083"/>
      <c r="AE5" s="1083"/>
      <c r="AF5" s="1221"/>
      <c r="AG5" s="1221"/>
    </row>
    <row r="6">
      <c r="A6" s="1212" t="s">
        <v>1090</v>
      </c>
      <c r="B6" s="1213" t="s">
        <v>441</v>
      </c>
      <c r="C6" s="1214" t="s">
        <v>832</v>
      </c>
      <c r="D6" s="1215" t="s">
        <v>832</v>
      </c>
      <c r="E6" s="1216" t="s">
        <v>1432</v>
      </c>
      <c r="F6" s="1217" t="s">
        <v>739</v>
      </c>
      <c r="G6" s="1213" t="s">
        <v>739</v>
      </c>
      <c r="H6" s="1083"/>
      <c r="I6" s="103"/>
      <c r="J6" s="103"/>
      <c r="K6" s="777"/>
      <c r="L6" s="1223"/>
      <c r="M6" s="686"/>
      <c r="N6" s="1140"/>
      <c r="O6" s="1083"/>
      <c r="P6" s="1083"/>
      <c r="Q6" s="1083"/>
      <c r="R6" s="1114" t="s">
        <v>4058</v>
      </c>
      <c r="S6" s="1083"/>
      <c r="T6" s="1083"/>
      <c r="U6" s="1083"/>
      <c r="V6" s="1083"/>
      <c r="W6" s="1083"/>
      <c r="X6" s="1083"/>
      <c r="Y6" s="1083"/>
      <c r="Z6" s="1115" t="s">
        <v>270</v>
      </c>
      <c r="AA6" s="1115" t="s">
        <v>5832</v>
      </c>
      <c r="AB6" s="1083"/>
      <c r="AC6" s="1083"/>
      <c r="AD6" s="1083"/>
      <c r="AE6" s="1083"/>
      <c r="AF6" s="1221"/>
      <c r="AG6" s="1221"/>
    </row>
    <row r="7">
      <c r="A7" s="1224" t="s">
        <v>1006</v>
      </c>
      <c r="B7" s="1213" t="s">
        <v>641</v>
      </c>
      <c r="C7" s="1214" t="s">
        <v>1432</v>
      </c>
      <c r="D7" s="1215" t="s">
        <v>832</v>
      </c>
      <c r="E7" s="1216" t="s">
        <v>1432</v>
      </c>
      <c r="F7" s="1217" t="s">
        <v>739</v>
      </c>
      <c r="G7" s="1213" t="s">
        <v>739</v>
      </c>
      <c r="H7" s="1225"/>
      <c r="I7" s="103"/>
      <c r="J7" s="103"/>
      <c r="K7" s="1083"/>
      <c r="L7" s="1083"/>
      <c r="M7" s="1083"/>
      <c r="N7" s="1083"/>
      <c r="O7" s="1083"/>
      <c r="P7" s="1083"/>
      <c r="Q7" s="1225"/>
      <c r="R7" s="1226"/>
      <c r="S7" s="1225"/>
      <c r="T7" s="1131"/>
      <c r="U7" s="103"/>
      <c r="V7" s="1114" t="s">
        <v>7836</v>
      </c>
      <c r="W7" s="1083"/>
      <c r="X7" s="1083"/>
      <c r="Y7" s="1083"/>
      <c r="Z7" s="1083"/>
      <c r="AA7" s="1083"/>
      <c r="AB7" s="1083"/>
      <c r="AC7" s="1114" t="s">
        <v>7837</v>
      </c>
      <c r="AD7" s="1083"/>
      <c r="AE7" s="1083"/>
      <c r="AF7" s="1221"/>
      <c r="AG7" s="1221"/>
    </row>
    <row r="8">
      <c r="A8" s="1227" t="s">
        <v>3388</v>
      </c>
      <c r="B8" s="1213" t="s">
        <v>442</v>
      </c>
      <c r="C8" s="1214" t="s">
        <v>1432</v>
      </c>
      <c r="D8" s="1215" t="s">
        <v>1432</v>
      </c>
      <c r="E8" s="1216" t="s">
        <v>832</v>
      </c>
      <c r="F8" s="1217" t="s">
        <v>640</v>
      </c>
      <c r="G8" s="1213" t="s">
        <v>640</v>
      </c>
      <c r="H8" s="1131"/>
      <c r="I8" s="1218"/>
      <c r="J8" s="1218"/>
      <c r="K8" s="1219"/>
      <c r="L8" s="1219"/>
      <c r="M8" s="1228"/>
      <c r="N8" s="1228"/>
      <c r="O8" s="1228"/>
      <c r="P8" s="1228"/>
      <c r="Q8" s="660" t="s">
        <v>463</v>
      </c>
      <c r="R8" s="777"/>
      <c r="S8" s="1131"/>
      <c r="T8" s="690" t="s">
        <v>2286</v>
      </c>
      <c r="U8" s="1083"/>
      <c r="V8" s="1083"/>
      <c r="W8" s="690" t="s">
        <v>829</v>
      </c>
      <c r="X8" s="1228"/>
      <c r="Y8" s="1228"/>
      <c r="Z8" s="1172" t="s">
        <v>6314</v>
      </c>
      <c r="AA8" s="1228"/>
      <c r="AB8" s="1228"/>
      <c r="AC8" s="1083"/>
      <c r="AD8" s="1228"/>
      <c r="AE8" s="1228"/>
      <c r="AF8" s="1229"/>
      <c r="AG8" s="1229"/>
    </row>
    <row r="9">
      <c r="A9" s="1212" t="s">
        <v>2208</v>
      </c>
      <c r="B9" s="1213" t="s">
        <v>337</v>
      </c>
      <c r="C9" s="1214" t="s">
        <v>832</v>
      </c>
      <c r="D9" s="1215" t="s">
        <v>832</v>
      </c>
      <c r="E9" s="1216" t="s">
        <v>1432</v>
      </c>
      <c r="F9" s="1217" t="s">
        <v>1158</v>
      </c>
      <c r="G9" s="1213" t="s">
        <v>1158</v>
      </c>
      <c r="H9" s="1083"/>
      <c r="I9" s="103"/>
      <c r="J9" s="1218"/>
      <c r="K9" s="1083"/>
      <c r="L9" s="1083"/>
      <c r="M9" s="1083"/>
      <c r="N9" s="1083"/>
      <c r="O9" s="1083"/>
      <c r="P9" s="1083"/>
      <c r="Q9" s="1083"/>
      <c r="R9" s="1082"/>
      <c r="S9" s="1083"/>
      <c r="T9" s="1122" t="s">
        <v>2114</v>
      </c>
      <c r="U9" s="103"/>
      <c r="V9" s="658" t="s">
        <v>7149</v>
      </c>
      <c r="W9" s="1083"/>
      <c r="X9" s="1083"/>
      <c r="Y9" s="1083"/>
      <c r="Z9" s="1083"/>
      <c r="AA9" s="1083"/>
      <c r="AB9" s="1083"/>
      <c r="AC9" s="660" t="s">
        <v>216</v>
      </c>
      <c r="AD9" s="1083"/>
      <c r="AE9" s="1083"/>
      <c r="AF9" s="1221"/>
      <c r="AG9" s="1221"/>
    </row>
    <row r="10">
      <c r="A10" s="1212" t="s">
        <v>334</v>
      </c>
      <c r="B10" s="1213" t="s">
        <v>832</v>
      </c>
      <c r="C10" s="1214" t="s">
        <v>1432</v>
      </c>
      <c r="D10" s="1215" t="s">
        <v>1432</v>
      </c>
      <c r="E10" s="1216" t="s">
        <v>1432</v>
      </c>
      <c r="F10" s="1217" t="s">
        <v>832</v>
      </c>
      <c r="G10" s="1213" t="s">
        <v>832</v>
      </c>
      <c r="H10" s="1225"/>
      <c r="I10" s="103"/>
      <c r="J10" s="103"/>
      <c r="K10" s="1083"/>
      <c r="L10" s="1083"/>
      <c r="M10" s="1083"/>
      <c r="N10" s="1083"/>
      <c r="O10" s="1083"/>
      <c r="P10" s="1083"/>
      <c r="Q10" s="1225"/>
      <c r="R10" s="1226"/>
      <c r="S10" s="1225"/>
      <c r="T10" s="1230"/>
      <c r="U10" s="103"/>
      <c r="V10" s="1122" t="s">
        <v>7838</v>
      </c>
      <c r="W10" s="1083"/>
      <c r="X10" s="1083"/>
      <c r="Y10" s="1083"/>
      <c r="Z10" s="1083"/>
      <c r="AA10" s="1083"/>
      <c r="AB10" s="1083"/>
      <c r="AC10" s="1083"/>
      <c r="AD10" s="1083"/>
      <c r="AE10" s="1083"/>
      <c r="AF10" s="1221"/>
      <c r="AG10" s="1221"/>
    </row>
    <row r="11">
      <c r="A11" s="1224" t="s">
        <v>638</v>
      </c>
      <c r="B11" s="1213" t="s">
        <v>338</v>
      </c>
      <c r="C11" s="1214" t="s">
        <v>832</v>
      </c>
      <c r="D11" s="1215" t="s">
        <v>1432</v>
      </c>
      <c r="E11" s="1216" t="s">
        <v>1432</v>
      </c>
      <c r="F11" s="1217" t="s">
        <v>832</v>
      </c>
      <c r="G11" s="1213" t="s">
        <v>832</v>
      </c>
      <c r="H11" s="1083"/>
      <c r="I11" s="103"/>
      <c r="J11" s="103"/>
      <c r="K11" s="1083"/>
      <c r="L11" s="1083"/>
      <c r="M11" s="1083"/>
      <c r="N11" s="1083"/>
      <c r="O11" s="1083"/>
      <c r="P11" s="1083"/>
      <c r="Q11" s="1083"/>
      <c r="R11" s="1082"/>
      <c r="S11" s="1083"/>
      <c r="T11" s="1083"/>
      <c r="U11" s="103"/>
      <c r="V11" s="1083"/>
      <c r="W11" s="1083"/>
      <c r="X11" s="1083"/>
      <c r="Y11" s="1083"/>
      <c r="Z11" s="1083"/>
      <c r="AA11" s="1083"/>
      <c r="AB11" s="1083"/>
      <c r="AC11" s="1231" t="s">
        <v>6346</v>
      </c>
      <c r="AD11" s="1083"/>
      <c r="AE11" s="1083"/>
      <c r="AF11" s="1221"/>
      <c r="AG11" s="1221"/>
    </row>
    <row r="12">
      <c r="A12" s="1224" t="s">
        <v>5939</v>
      </c>
      <c r="B12" s="1213" t="s">
        <v>1158</v>
      </c>
      <c r="C12" s="1214" t="s">
        <v>1432</v>
      </c>
      <c r="D12" s="1215" t="s">
        <v>1432</v>
      </c>
      <c r="E12" s="1216" t="s">
        <v>1432</v>
      </c>
      <c r="F12" s="1217" t="s">
        <v>832</v>
      </c>
      <c r="G12" s="1213" t="s">
        <v>832</v>
      </c>
      <c r="H12" s="1083"/>
      <c r="I12" s="103"/>
      <c r="J12" s="1218"/>
      <c r="K12" s="660"/>
      <c r="L12" s="686"/>
      <c r="M12" s="658"/>
      <c r="N12" s="1083"/>
      <c r="O12" s="1083"/>
      <c r="P12" s="1083"/>
      <c r="Q12" s="1083"/>
      <c r="R12" s="1082"/>
      <c r="S12" s="1083"/>
      <c r="T12" s="1131"/>
      <c r="U12" s="103"/>
      <c r="V12" s="1112" t="s">
        <v>7839</v>
      </c>
      <c r="W12" s="1083"/>
      <c r="X12" s="1083"/>
      <c r="Y12" s="1083"/>
      <c r="Z12" s="1083"/>
      <c r="AA12" s="1083"/>
      <c r="AB12" s="1083"/>
      <c r="AC12" s="1083"/>
      <c r="AD12" s="1083"/>
      <c r="AE12" s="1083"/>
      <c r="AF12" s="1221"/>
      <c r="AG12" s="1221"/>
    </row>
    <row r="13">
      <c r="A13" s="1212" t="s">
        <v>1156</v>
      </c>
      <c r="B13" s="1213" t="s">
        <v>640</v>
      </c>
      <c r="C13" s="1214" t="s">
        <v>1432</v>
      </c>
      <c r="D13" s="1215" t="s">
        <v>1432</v>
      </c>
      <c r="E13" s="1216" t="s">
        <v>832</v>
      </c>
      <c r="F13" s="1217" t="s">
        <v>832</v>
      </c>
      <c r="G13" s="1213" t="s">
        <v>832</v>
      </c>
      <c r="H13" s="1083"/>
      <c r="I13" s="103"/>
      <c r="J13" s="103"/>
      <c r="K13" s="660"/>
      <c r="L13" s="686"/>
      <c r="M13" s="658"/>
      <c r="N13" s="1083"/>
      <c r="O13" s="1083"/>
      <c r="P13" s="1083"/>
      <c r="Q13" s="1083"/>
      <c r="R13" s="1082"/>
      <c r="S13" s="1083"/>
      <c r="T13" s="1083"/>
      <c r="U13" s="103"/>
      <c r="V13" s="1083"/>
      <c r="W13" s="1083"/>
      <c r="X13" s="1083"/>
      <c r="Y13" s="1083"/>
      <c r="Z13" s="1083"/>
      <c r="AA13" s="1083"/>
      <c r="AB13" s="1083"/>
      <c r="AC13" s="1112" t="s">
        <v>7840</v>
      </c>
      <c r="AD13" s="1083"/>
      <c r="AE13" s="1083"/>
      <c r="AF13" s="1221"/>
      <c r="AG13" s="1221"/>
    </row>
    <row r="14">
      <c r="A14" s="1224" t="s">
        <v>1430</v>
      </c>
      <c r="B14" s="1213" t="s">
        <v>1158</v>
      </c>
      <c r="C14" s="1214" t="s">
        <v>1432</v>
      </c>
      <c r="D14" s="1215" t="s">
        <v>1432</v>
      </c>
      <c r="E14" s="1216" t="s">
        <v>1432</v>
      </c>
      <c r="F14" s="1217" t="s">
        <v>832</v>
      </c>
      <c r="G14" s="1213" t="s">
        <v>832</v>
      </c>
      <c r="H14" s="1083"/>
      <c r="I14" s="103"/>
      <c r="J14" s="103"/>
      <c r="K14" s="1083"/>
      <c r="L14" s="777"/>
      <c r="M14" s="660"/>
      <c r="N14" s="777"/>
      <c r="O14" s="1083"/>
      <c r="P14" s="1083"/>
      <c r="Q14" s="1083"/>
      <c r="R14" s="1082"/>
      <c r="S14" s="1083"/>
      <c r="T14" s="1083"/>
      <c r="U14" s="103"/>
      <c r="V14" s="1083"/>
      <c r="W14" s="1083"/>
      <c r="X14" s="1083"/>
      <c r="Y14" s="1083"/>
      <c r="Z14" s="1083"/>
      <c r="AA14" s="1116"/>
      <c r="AB14" s="1083"/>
      <c r="AC14" s="658" t="s">
        <v>7841</v>
      </c>
      <c r="AD14" s="1083"/>
      <c r="AE14" s="1083"/>
      <c r="AF14" s="1221"/>
      <c r="AG14" s="1221"/>
    </row>
    <row r="15">
      <c r="A15" s="1212" t="s">
        <v>830</v>
      </c>
      <c r="B15" s="1213" t="s">
        <v>640</v>
      </c>
      <c r="C15" s="1214" t="s">
        <v>1432</v>
      </c>
      <c r="D15" s="1215" t="s">
        <v>1432</v>
      </c>
      <c r="E15" s="1216" t="s">
        <v>832</v>
      </c>
      <c r="F15" s="1217" t="s">
        <v>832</v>
      </c>
      <c r="G15" s="1213" t="s">
        <v>832</v>
      </c>
      <c r="H15" s="1083"/>
      <c r="I15" s="103"/>
      <c r="J15" s="103"/>
      <c r="K15" s="1083"/>
      <c r="L15" s="1083"/>
      <c r="M15" s="1083"/>
      <c r="N15" s="1083"/>
      <c r="O15" s="1083"/>
      <c r="P15" s="1083"/>
      <c r="Q15" s="1083"/>
      <c r="R15" s="1082"/>
      <c r="S15" s="1083"/>
      <c r="T15" s="1131"/>
      <c r="U15" s="103"/>
      <c r="V15" s="660" t="s">
        <v>5451</v>
      </c>
      <c r="W15" s="1083"/>
      <c r="X15" s="1083"/>
      <c r="Y15" s="1083"/>
      <c r="Z15" s="1083"/>
      <c r="AA15" s="1083"/>
      <c r="AB15" s="1083"/>
      <c r="AC15" s="1083"/>
      <c r="AD15" s="1083"/>
      <c r="AE15" s="1083"/>
      <c r="AF15" s="1221"/>
      <c r="AG15" s="1221"/>
    </row>
    <row r="16">
      <c r="A16" s="1227" t="s">
        <v>5369</v>
      </c>
      <c r="B16" s="1213" t="s">
        <v>1158</v>
      </c>
      <c r="C16" s="1214" t="s">
        <v>1432</v>
      </c>
      <c r="D16" s="1215" t="s">
        <v>1432</v>
      </c>
      <c r="E16" s="1216" t="s">
        <v>1432</v>
      </c>
      <c r="F16" s="1217" t="s">
        <v>1158</v>
      </c>
      <c r="G16" s="1213" t="s">
        <v>1158</v>
      </c>
      <c r="H16" s="777"/>
      <c r="I16" s="1232"/>
      <c r="J16" s="1232"/>
      <c r="K16" s="1233"/>
      <c r="L16" s="1233"/>
      <c r="M16" s="1233"/>
      <c r="N16" s="1233"/>
      <c r="O16" s="1233"/>
      <c r="P16" s="1233"/>
      <c r="Q16" s="660" t="s">
        <v>3141</v>
      </c>
      <c r="R16" s="777"/>
      <c r="S16" s="777"/>
      <c r="T16" s="690" t="s">
        <v>6130</v>
      </c>
      <c r="U16" s="1082"/>
      <c r="V16" s="1082"/>
      <c r="W16" s="690" t="s">
        <v>1429</v>
      </c>
      <c r="X16" s="1233"/>
      <c r="Y16" s="1233"/>
      <c r="Z16" s="1234"/>
      <c r="AA16" s="1233"/>
      <c r="AB16" s="1233"/>
      <c r="AC16" s="686"/>
      <c r="AD16" s="1219"/>
      <c r="AE16" s="1219"/>
      <c r="AF16" s="1235" t="s">
        <v>4666</v>
      </c>
      <c r="AG16" s="1236"/>
    </row>
    <row r="17">
      <c r="A17" s="1212" t="s">
        <v>217</v>
      </c>
      <c r="B17" s="1213" t="s">
        <v>640</v>
      </c>
      <c r="C17" s="1214" t="s">
        <v>832</v>
      </c>
      <c r="D17" s="1215" t="s">
        <v>1432</v>
      </c>
      <c r="E17" s="1216" t="s">
        <v>1432</v>
      </c>
      <c r="F17" s="1217" t="s">
        <v>832</v>
      </c>
      <c r="G17" s="1213" t="s">
        <v>832</v>
      </c>
      <c r="H17" s="1083"/>
      <c r="I17" s="103"/>
      <c r="J17" s="103"/>
      <c r="K17" s="1083"/>
      <c r="L17" s="1083"/>
      <c r="M17" s="1083"/>
      <c r="N17" s="1083"/>
      <c r="O17" s="1083"/>
      <c r="P17" s="1083"/>
      <c r="Q17" s="1083"/>
      <c r="R17" s="1115" t="s">
        <v>5071</v>
      </c>
      <c r="S17" s="1083"/>
      <c r="T17" s="1083"/>
      <c r="U17" s="1083"/>
      <c r="V17" s="1083"/>
      <c r="W17" s="1083"/>
      <c r="X17" s="1083"/>
      <c r="Y17" s="1083"/>
      <c r="Z17" s="1083"/>
      <c r="AA17" s="1083"/>
      <c r="AB17" s="1083"/>
      <c r="AC17" s="1083"/>
      <c r="AD17" s="1083"/>
      <c r="AE17" s="1083"/>
      <c r="AF17" s="1221"/>
      <c r="AG17" s="1221"/>
    </row>
    <row r="18">
      <c r="A18" s="1212" t="s">
        <v>1745</v>
      </c>
      <c r="B18" s="1213" t="s">
        <v>739</v>
      </c>
      <c r="C18" s="1214" t="s">
        <v>1432</v>
      </c>
      <c r="D18" s="1215" t="s">
        <v>1432</v>
      </c>
      <c r="E18" s="1216" t="s">
        <v>1432</v>
      </c>
      <c r="F18" s="1217" t="s">
        <v>832</v>
      </c>
      <c r="G18" s="1213" t="s">
        <v>832</v>
      </c>
      <c r="H18" s="1083"/>
      <c r="I18" s="103"/>
      <c r="J18" s="103"/>
      <c r="K18" s="1083"/>
      <c r="L18" s="1083"/>
      <c r="M18" s="1083"/>
      <c r="N18" s="1083"/>
      <c r="O18" s="1083"/>
      <c r="P18" s="1083"/>
      <c r="Q18" s="1083"/>
      <c r="R18" s="1082"/>
      <c r="S18" s="1083"/>
      <c r="T18" s="1083"/>
      <c r="U18" s="103"/>
      <c r="V18" s="1083"/>
      <c r="W18" s="1083"/>
      <c r="X18" s="1083"/>
      <c r="Y18" s="1083"/>
      <c r="Z18" s="1083"/>
      <c r="AA18" s="1083"/>
      <c r="AB18" s="1083"/>
      <c r="AC18" s="658" t="s">
        <v>7842</v>
      </c>
      <c r="AD18" s="1083"/>
      <c r="AE18" s="1083"/>
      <c r="AF18" s="1221"/>
      <c r="AG18" s="1221"/>
    </row>
    <row r="19">
      <c r="A19" s="1212" t="s">
        <v>542</v>
      </c>
      <c r="B19" s="1213" t="s">
        <v>739</v>
      </c>
      <c r="C19" s="1214" t="s">
        <v>1432</v>
      </c>
      <c r="D19" s="1215" t="s">
        <v>1432</v>
      </c>
      <c r="E19" s="1216" t="s">
        <v>832</v>
      </c>
      <c r="F19" s="1217" t="s">
        <v>832</v>
      </c>
      <c r="G19" s="1213" t="s">
        <v>832</v>
      </c>
      <c r="H19" s="1083"/>
      <c r="I19" s="103"/>
      <c r="J19" s="103"/>
      <c r="K19" s="1083"/>
      <c r="L19" s="1083"/>
      <c r="M19" s="1083"/>
      <c r="N19" s="1083"/>
      <c r="O19" s="1083"/>
      <c r="P19" s="1083"/>
      <c r="Q19" s="1083"/>
      <c r="R19" s="1112" t="s">
        <v>950</v>
      </c>
      <c r="S19" s="1083"/>
      <c r="T19" s="1083"/>
      <c r="U19" s="1083"/>
      <c r="V19" s="1083"/>
      <c r="W19" s="1083"/>
      <c r="X19" s="1083"/>
      <c r="Y19" s="1083"/>
      <c r="Z19" s="1083"/>
      <c r="AA19" s="1083"/>
      <c r="AB19" s="1083"/>
      <c r="AC19" s="1083"/>
      <c r="AD19" s="1083"/>
      <c r="AE19" s="1083"/>
      <c r="AF19" s="1221"/>
      <c r="AG19" s="1221"/>
    </row>
    <row r="20">
      <c r="A20" s="1212" t="s">
        <v>2894</v>
      </c>
      <c r="B20" s="1213" t="s">
        <v>1432</v>
      </c>
      <c r="C20" s="1214" t="s">
        <v>1432</v>
      </c>
      <c r="D20" s="1215" t="s">
        <v>1432</v>
      </c>
      <c r="E20" s="1216" t="s">
        <v>1432</v>
      </c>
      <c r="F20" s="1217" t="s">
        <v>1432</v>
      </c>
      <c r="G20" s="1213" t="s">
        <v>1432</v>
      </c>
      <c r="H20" s="1083"/>
      <c r="I20" s="103"/>
      <c r="J20" s="103"/>
      <c r="K20" s="1083"/>
      <c r="L20" s="1083"/>
      <c r="M20" s="1083"/>
      <c r="N20" s="1083"/>
      <c r="O20" s="1083"/>
      <c r="P20" s="1083"/>
      <c r="Q20" s="1083"/>
      <c r="R20" s="1082"/>
      <c r="S20" s="1083"/>
      <c r="T20" s="1083"/>
      <c r="U20" s="1115" t="s">
        <v>7843</v>
      </c>
      <c r="V20" s="1083"/>
      <c r="W20" s="1083"/>
      <c r="X20" s="1083"/>
      <c r="Y20" s="1083"/>
      <c r="Z20" s="1083"/>
      <c r="AA20" s="1083"/>
      <c r="AB20" s="1083"/>
      <c r="AC20" s="1083"/>
      <c r="AD20" s="1083"/>
      <c r="AE20" s="1083"/>
      <c r="AF20" s="1221"/>
      <c r="AG20" s="1221"/>
    </row>
    <row r="21">
      <c r="A21" s="1227" t="s">
        <v>4225</v>
      </c>
      <c r="B21" s="1213" t="s">
        <v>338</v>
      </c>
      <c r="C21" s="1214" t="s">
        <v>832</v>
      </c>
      <c r="D21" s="1215" t="s">
        <v>1432</v>
      </c>
      <c r="E21" s="1216" t="s">
        <v>1432</v>
      </c>
      <c r="F21" s="1217" t="s">
        <v>832</v>
      </c>
      <c r="G21" s="1213" t="s">
        <v>832</v>
      </c>
      <c r="H21" s="1083"/>
      <c r="I21" s="103"/>
      <c r="J21" s="103"/>
      <c r="K21" s="1083"/>
      <c r="L21" s="1083"/>
      <c r="M21" s="1083"/>
      <c r="N21" s="1083"/>
      <c r="O21" s="1083"/>
      <c r="P21" s="1083"/>
      <c r="Q21" s="1083"/>
      <c r="R21" s="1082"/>
      <c r="S21" s="1083"/>
      <c r="T21" s="1131"/>
      <c r="U21" s="1083"/>
      <c r="V21" s="660" t="s">
        <v>7844</v>
      </c>
      <c r="W21" s="1083"/>
      <c r="X21" s="1083"/>
      <c r="Y21" s="1083"/>
      <c r="Z21" s="1083"/>
      <c r="AA21" s="1083"/>
      <c r="AB21" s="1083"/>
      <c r="AC21" s="1083"/>
      <c r="AD21" s="1083"/>
      <c r="AE21" s="1083"/>
      <c r="AF21" s="1221"/>
      <c r="AG21" s="1221"/>
    </row>
    <row r="22">
      <c r="A22" s="1227" t="s">
        <v>5753</v>
      </c>
      <c r="B22" s="1213" t="s">
        <v>1432</v>
      </c>
      <c r="C22" s="1214" t="s">
        <v>1432</v>
      </c>
      <c r="D22" s="1215" t="s">
        <v>1432</v>
      </c>
      <c r="E22" s="1216" t="s">
        <v>1432</v>
      </c>
      <c r="F22" s="1217" t="s">
        <v>1432</v>
      </c>
      <c r="G22" s="1213" t="s">
        <v>1432</v>
      </c>
      <c r="H22" s="1083"/>
      <c r="I22" s="103"/>
      <c r="J22" s="103"/>
      <c r="K22" s="1083"/>
      <c r="L22" s="1083"/>
      <c r="M22" s="1083"/>
      <c r="N22" s="1115" t="s">
        <v>2662</v>
      </c>
      <c r="O22" s="1083"/>
      <c r="P22" s="1083"/>
      <c r="Q22" s="1083"/>
      <c r="R22" s="1082"/>
      <c r="S22" s="1083"/>
      <c r="T22" s="1083"/>
      <c r="U22" s="1083"/>
      <c r="V22" s="1083"/>
      <c r="W22" s="1083"/>
      <c r="X22" s="1083"/>
      <c r="Y22" s="1083"/>
      <c r="Z22" s="1083"/>
      <c r="AA22" s="1083"/>
      <c r="AB22" s="1083"/>
      <c r="AC22" s="1083"/>
      <c r="AD22" s="1083"/>
      <c r="AE22" s="1083"/>
      <c r="AF22" s="1221"/>
      <c r="AG22" s="1221"/>
    </row>
    <row r="23">
      <c r="A23" s="1212"/>
      <c r="B23" s="1213" t="s">
        <v>1432</v>
      </c>
      <c r="C23" s="1214" t="s">
        <v>1432</v>
      </c>
      <c r="D23" s="1215" t="s">
        <v>1432</v>
      </c>
      <c r="E23" s="1216" t="s">
        <v>1432</v>
      </c>
      <c r="F23" s="1217" t="s">
        <v>1432</v>
      </c>
      <c r="G23" s="1213" t="s">
        <v>1432</v>
      </c>
      <c r="H23" s="1083"/>
      <c r="I23" s="103"/>
      <c r="J23" s="103"/>
      <c r="K23" s="1083"/>
      <c r="L23" s="1083"/>
      <c r="M23" s="1083"/>
      <c r="N23" s="1083"/>
      <c r="O23" s="1083"/>
      <c r="P23" s="1083"/>
      <c r="Q23" s="1083"/>
      <c r="R23" s="1082"/>
      <c r="S23" s="1083"/>
      <c r="T23" s="1083"/>
      <c r="U23" s="1083"/>
      <c r="V23" s="1083"/>
      <c r="W23" s="1083"/>
      <c r="X23" s="1083"/>
      <c r="Y23" s="1083"/>
      <c r="Z23" s="1083"/>
      <c r="AA23" s="1083"/>
      <c r="AB23" s="1083"/>
      <c r="AC23" s="1083"/>
      <c r="AD23" s="1083"/>
      <c r="AE23" s="1083"/>
      <c r="AF23" s="1221"/>
      <c r="AG23" s="1221"/>
    </row>
    <row r="24">
      <c r="A24" s="1212"/>
      <c r="B24" s="1213" t="s">
        <v>1432</v>
      </c>
      <c r="C24" s="1214" t="s">
        <v>1432</v>
      </c>
      <c r="D24" s="1215" t="s">
        <v>1432</v>
      </c>
      <c r="E24" s="1216" t="s">
        <v>1432</v>
      </c>
      <c r="F24" s="1217" t="s">
        <v>1432</v>
      </c>
      <c r="G24" s="1213" t="s">
        <v>1432</v>
      </c>
      <c r="H24" s="1083"/>
      <c r="I24" s="103"/>
      <c r="J24" s="103"/>
      <c r="K24" s="1083"/>
      <c r="L24" s="1083"/>
      <c r="M24" s="1083"/>
      <c r="N24" s="1083"/>
      <c r="O24" s="1083"/>
      <c r="P24" s="1083"/>
      <c r="Q24" s="1083"/>
      <c r="R24" s="1082"/>
      <c r="S24" s="1083"/>
      <c r="T24" s="1083"/>
      <c r="U24" s="1083"/>
      <c r="V24" s="1083"/>
      <c r="W24" s="1083"/>
      <c r="X24" s="1083"/>
      <c r="Y24" s="1083"/>
      <c r="Z24" s="1083"/>
      <c r="AA24" s="1083"/>
      <c r="AB24" s="1083"/>
      <c r="AC24" s="1083"/>
      <c r="AD24" s="1083"/>
      <c r="AE24" s="1083"/>
      <c r="AF24" s="1221"/>
      <c r="AG24" s="1221"/>
    </row>
    <row r="25">
      <c r="A25" s="1212"/>
      <c r="B25" s="1213" t="s">
        <v>1432</v>
      </c>
      <c r="C25" s="1214" t="s">
        <v>1432</v>
      </c>
      <c r="D25" s="1215" t="s">
        <v>1432</v>
      </c>
      <c r="E25" s="1216" t="s">
        <v>1432</v>
      </c>
      <c r="F25" s="1217" t="s">
        <v>1432</v>
      </c>
      <c r="G25" s="1213" t="s">
        <v>1432</v>
      </c>
      <c r="H25" s="1083"/>
      <c r="I25" s="103"/>
      <c r="J25" s="103"/>
      <c r="K25" s="1083"/>
      <c r="L25" s="1083"/>
      <c r="M25" s="1083"/>
      <c r="N25" s="1083"/>
      <c r="O25" s="1083"/>
      <c r="P25" s="1083"/>
      <c r="Q25" s="1083"/>
      <c r="R25" s="1082"/>
      <c r="S25" s="1083"/>
      <c r="T25" s="1083"/>
      <c r="U25" s="1083"/>
      <c r="V25" s="1083"/>
      <c r="W25" s="1083"/>
      <c r="X25" s="1083"/>
      <c r="Y25" s="1083"/>
      <c r="Z25" s="1083"/>
      <c r="AA25" s="1083"/>
      <c r="AB25" s="1083"/>
      <c r="AC25" s="1083"/>
      <c r="AD25" s="1083"/>
      <c r="AE25" s="1083"/>
      <c r="AF25" s="1221"/>
      <c r="AG25" s="1221"/>
    </row>
    <row r="26">
      <c r="A26" s="1212"/>
      <c r="B26" s="1213" t="s">
        <v>1432</v>
      </c>
      <c r="C26" s="1214" t="s">
        <v>1432</v>
      </c>
      <c r="D26" s="1215" t="s">
        <v>1432</v>
      </c>
      <c r="E26" s="1216" t="s">
        <v>1432</v>
      </c>
      <c r="F26" s="1217" t="s">
        <v>1432</v>
      </c>
      <c r="G26" s="1213" t="s">
        <v>1432</v>
      </c>
      <c r="H26" s="1083"/>
      <c r="I26" s="103"/>
      <c r="J26" s="103"/>
      <c r="K26" s="1083"/>
      <c r="L26" s="1083"/>
      <c r="M26" s="1083"/>
      <c r="N26" s="1083"/>
      <c r="O26" s="1083"/>
      <c r="P26" s="1083"/>
      <c r="Q26" s="1083"/>
      <c r="R26" s="1082"/>
      <c r="S26" s="1083"/>
      <c r="T26" s="1083"/>
      <c r="U26" s="1083"/>
      <c r="V26" s="1083"/>
      <c r="W26" s="1083"/>
      <c r="X26" s="1083"/>
      <c r="Y26" s="1083"/>
      <c r="Z26" s="1083"/>
      <c r="AA26" s="1083"/>
      <c r="AB26" s="1083"/>
      <c r="AC26" s="1083"/>
      <c r="AD26" s="1083"/>
      <c r="AE26" s="1083"/>
      <c r="AF26" s="1221"/>
      <c r="AG26" s="1221"/>
    </row>
    <row r="27">
      <c r="A27" s="1212"/>
      <c r="B27" s="1213" t="s">
        <v>1432</v>
      </c>
      <c r="C27" s="1214" t="s">
        <v>1432</v>
      </c>
      <c r="D27" s="1215" t="s">
        <v>1432</v>
      </c>
      <c r="E27" s="1216" t="s">
        <v>1432</v>
      </c>
      <c r="F27" s="1217" t="s">
        <v>1432</v>
      </c>
      <c r="G27" s="1213" t="s">
        <v>1432</v>
      </c>
      <c r="H27" s="1083"/>
      <c r="I27" s="103"/>
      <c r="J27" s="103"/>
      <c r="K27" s="1083"/>
      <c r="L27" s="1083"/>
      <c r="M27" s="1083"/>
      <c r="N27" s="1083"/>
      <c r="O27" s="1083"/>
      <c r="P27" s="1083"/>
      <c r="Q27" s="1083"/>
      <c r="R27" s="1082"/>
      <c r="S27" s="1083"/>
      <c r="T27" s="1083"/>
      <c r="U27" s="1083"/>
      <c r="V27" s="1083"/>
      <c r="W27" s="1083"/>
      <c r="X27" s="1083"/>
      <c r="Y27" s="1083"/>
      <c r="Z27" s="1083"/>
      <c r="AA27" s="1083"/>
      <c r="AB27" s="1083"/>
      <c r="AC27" s="1083"/>
      <c r="AD27" s="1083"/>
      <c r="AE27" s="1083"/>
      <c r="AF27" s="1221"/>
      <c r="AG27" s="1221"/>
    </row>
    <row r="28">
      <c r="A28" s="1212"/>
      <c r="B28" s="1213" t="s">
        <v>1432</v>
      </c>
      <c r="C28" s="1214" t="s">
        <v>1432</v>
      </c>
      <c r="D28" s="1215" t="s">
        <v>1432</v>
      </c>
      <c r="E28" s="1216" t="s">
        <v>1432</v>
      </c>
      <c r="F28" s="1217" t="s">
        <v>1432</v>
      </c>
      <c r="G28" s="1213" t="s">
        <v>1432</v>
      </c>
      <c r="H28" s="1083"/>
      <c r="I28" s="103"/>
      <c r="J28" s="103"/>
      <c r="K28" s="1083"/>
      <c r="L28" s="1083"/>
      <c r="M28" s="1083"/>
      <c r="N28" s="1083"/>
      <c r="O28" s="1083"/>
      <c r="P28" s="1083"/>
      <c r="Q28" s="1083"/>
      <c r="R28" s="1082"/>
      <c r="S28" s="1083"/>
      <c r="T28" s="1083"/>
      <c r="U28" s="1083"/>
      <c r="V28" s="1083"/>
      <c r="W28" s="1083"/>
      <c r="X28" s="1083"/>
      <c r="Y28" s="1083"/>
      <c r="Z28" s="1083"/>
      <c r="AA28" s="1083"/>
      <c r="AB28" s="1083"/>
      <c r="AC28" s="1083"/>
      <c r="AD28" s="1083"/>
      <c r="AE28" s="1083"/>
      <c r="AF28" s="1221"/>
      <c r="AG28" s="1221"/>
    </row>
    <row r="29">
      <c r="A29" s="1212"/>
      <c r="B29" s="1213" t="s">
        <v>1432</v>
      </c>
      <c r="C29" s="1214" t="s">
        <v>1432</v>
      </c>
      <c r="D29" s="1215" t="s">
        <v>1432</v>
      </c>
      <c r="E29" s="1216" t="s">
        <v>1432</v>
      </c>
      <c r="F29" s="1217" t="s">
        <v>1432</v>
      </c>
      <c r="G29" s="1213" t="s">
        <v>1432</v>
      </c>
      <c r="H29" s="1083"/>
      <c r="I29" s="103"/>
      <c r="J29" s="103"/>
      <c r="K29" s="1083"/>
      <c r="L29" s="1083"/>
      <c r="M29" s="1083"/>
      <c r="N29" s="1083"/>
      <c r="O29" s="1083"/>
      <c r="P29" s="1083"/>
      <c r="Q29" s="1083"/>
      <c r="R29" s="1082"/>
      <c r="S29" s="1083"/>
      <c r="T29" s="1083"/>
      <c r="U29" s="1083"/>
      <c r="V29" s="1083"/>
      <c r="W29" s="1083"/>
      <c r="X29" s="1083"/>
      <c r="Y29" s="1083"/>
      <c r="Z29" s="1083"/>
      <c r="AA29" s="1083"/>
      <c r="AB29" s="1083"/>
      <c r="AC29" s="1083"/>
      <c r="AD29" s="1083"/>
      <c r="AE29" s="1083"/>
      <c r="AF29" s="1221"/>
      <c r="AG29" s="1221"/>
    </row>
    <row r="30">
      <c r="A30" s="1212"/>
      <c r="B30" s="1213" t="s">
        <v>1432</v>
      </c>
      <c r="C30" s="1214" t="s">
        <v>1432</v>
      </c>
      <c r="D30" s="1215" t="s">
        <v>1432</v>
      </c>
      <c r="E30" s="1216" t="s">
        <v>1432</v>
      </c>
      <c r="F30" s="1217" t="s">
        <v>1432</v>
      </c>
      <c r="G30" s="1213" t="s">
        <v>1432</v>
      </c>
      <c r="H30" s="1083"/>
      <c r="I30" s="103"/>
      <c r="J30" s="103"/>
      <c r="K30" s="1083"/>
      <c r="L30" s="1083"/>
      <c r="M30" s="1083"/>
      <c r="N30" s="1083"/>
      <c r="O30" s="1083"/>
      <c r="P30" s="1083"/>
      <c r="Q30" s="1083"/>
      <c r="R30" s="1082"/>
      <c r="S30" s="1083"/>
      <c r="T30" s="1083"/>
      <c r="U30" s="1083"/>
      <c r="V30" s="1083"/>
      <c r="W30" s="1083"/>
      <c r="X30" s="1083"/>
      <c r="Y30" s="1083"/>
      <c r="Z30" s="1083"/>
      <c r="AA30" s="1083"/>
      <c r="AB30" s="1083"/>
      <c r="AC30" s="1083"/>
      <c r="AD30" s="1083"/>
      <c r="AE30" s="1083"/>
      <c r="AF30" s="1221"/>
      <c r="AG30" s="12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7" t="s">
        <v>43</v>
      </c>
      <c r="B1" s="1238" t="s">
        <v>7845</v>
      </c>
      <c r="C1" s="1239" t="s">
        <v>7846</v>
      </c>
      <c r="D1" s="1240" t="s">
        <v>7847</v>
      </c>
      <c r="E1" s="1240" t="s">
        <v>7291</v>
      </c>
      <c r="F1" s="1240" t="s">
        <v>7292</v>
      </c>
      <c r="G1" s="1240" t="s">
        <v>7848</v>
      </c>
      <c r="H1" s="1241" t="s">
        <v>7849</v>
      </c>
      <c r="I1" s="1241" t="s">
        <v>7850</v>
      </c>
      <c r="J1" s="1242" t="s">
        <v>7303</v>
      </c>
      <c r="K1" s="1242" t="s">
        <v>7851</v>
      </c>
      <c r="L1" s="1242" t="s">
        <v>7852</v>
      </c>
      <c r="M1" s="1242" t="s">
        <v>7853</v>
      </c>
      <c r="N1" s="1242" t="s">
        <v>7366</v>
      </c>
      <c r="O1" s="1242" t="s">
        <v>7854</v>
      </c>
      <c r="P1" s="1242" t="s">
        <v>7855</v>
      </c>
      <c r="Q1" s="1243" t="s">
        <v>7856</v>
      </c>
      <c r="R1" s="1243" t="s">
        <v>7299</v>
      </c>
      <c r="S1" s="1243" t="s">
        <v>7857</v>
      </c>
      <c r="T1" s="1243" t="s">
        <v>7858</v>
      </c>
      <c r="U1" s="1243" t="s">
        <v>7859</v>
      </c>
      <c r="V1" s="1243" t="s">
        <v>7860</v>
      </c>
      <c r="W1" s="1244" t="s">
        <v>7293</v>
      </c>
      <c r="X1" s="1244" t="s">
        <v>7294</v>
      </c>
      <c r="Y1" s="1244" t="s">
        <v>7861</v>
      </c>
      <c r="Z1" s="1244" t="s">
        <v>7862</v>
      </c>
      <c r="AA1" s="1244" t="s">
        <v>7296</v>
      </c>
      <c r="AB1" s="1244" t="s">
        <v>7863</v>
      </c>
      <c r="AC1" s="1244" t="s">
        <v>7864</v>
      </c>
      <c r="AD1" s="1240" t="s">
        <v>7865</v>
      </c>
      <c r="AE1" s="1240" t="s">
        <v>7866</v>
      </c>
      <c r="AF1" s="1245" t="s">
        <v>7300</v>
      </c>
      <c r="AG1" s="1245" t="s">
        <v>7867</v>
      </c>
      <c r="AH1" s="1245" t="s">
        <v>7868</v>
      </c>
      <c r="AI1" s="1245" t="s">
        <v>7301</v>
      </c>
      <c r="AJ1" s="1245" t="s">
        <v>7869</v>
      </c>
      <c r="AK1" s="1245" t="s">
        <v>7870</v>
      </c>
      <c r="AL1" s="1245" t="s">
        <v>7871</v>
      </c>
      <c r="AM1" s="1246" t="s">
        <v>7302</v>
      </c>
      <c r="AN1" s="1246" t="s">
        <v>7872</v>
      </c>
      <c r="AO1" s="1246" t="s">
        <v>7873</v>
      </c>
      <c r="AP1" s="1246" t="s">
        <v>7874</v>
      </c>
      <c r="AQ1" s="1246" t="s">
        <v>7875</v>
      </c>
      <c r="AR1" s="1246" t="s">
        <v>7876</v>
      </c>
      <c r="AS1" s="1246" t="s">
        <v>7877</v>
      </c>
      <c r="AT1" s="1247" t="s">
        <v>7878</v>
      </c>
      <c r="AU1" s="1237" t="s">
        <v>7879</v>
      </c>
      <c r="AV1" s="1248" t="s">
        <v>7880</v>
      </c>
      <c r="AW1" s="1249" t="s">
        <v>7881</v>
      </c>
    </row>
    <row r="2" ht="15.75" customHeight="1">
      <c r="A2" s="1250" t="s">
        <v>7882</v>
      </c>
      <c r="B2" s="1251" t="s">
        <v>7883</v>
      </c>
      <c r="C2" s="1252">
        <v>0.049133796296296293</v>
      </c>
      <c r="D2" s="1253" t="s">
        <v>7884</v>
      </c>
      <c r="E2" s="1253" t="s">
        <v>2927</v>
      </c>
      <c r="F2" s="1253" t="s">
        <v>7885</v>
      </c>
      <c r="G2" s="1253" t="s">
        <v>7886</v>
      </c>
      <c r="H2" s="1254" t="s">
        <v>7887</v>
      </c>
      <c r="I2" s="1254" t="s">
        <v>4606</v>
      </c>
      <c r="J2" s="1255" t="s">
        <v>7888</v>
      </c>
      <c r="K2" s="1255" t="s">
        <v>962</v>
      </c>
      <c r="L2" s="1255" t="s">
        <v>348</v>
      </c>
      <c r="M2" s="1255" t="s">
        <v>7889</v>
      </c>
      <c r="N2" s="1255" t="s">
        <v>7890</v>
      </c>
      <c r="O2" s="1255" t="s">
        <v>7891</v>
      </c>
      <c r="P2" s="1255" t="s">
        <v>1372</v>
      </c>
      <c r="Q2" s="1256" t="s">
        <v>7892</v>
      </c>
      <c r="R2" s="1256" t="s">
        <v>4612</v>
      </c>
      <c r="S2" s="1256" t="s">
        <v>7893</v>
      </c>
      <c r="T2" s="1256" t="s">
        <v>7894</v>
      </c>
      <c r="U2" s="1256" t="s">
        <v>7895</v>
      </c>
      <c r="V2" s="1256" t="s">
        <v>7896</v>
      </c>
      <c r="W2" s="1257" t="s">
        <v>7897</v>
      </c>
      <c r="X2" s="1258" t="s">
        <v>6436</v>
      </c>
      <c r="Y2" s="1258" t="s">
        <v>5324</v>
      </c>
      <c r="Z2" s="1258" t="s">
        <v>3094</v>
      </c>
      <c r="AA2" s="1258" t="s">
        <v>3109</v>
      </c>
      <c r="AB2" s="1258" t="s">
        <v>7898</v>
      </c>
      <c r="AC2" s="1258" t="s">
        <v>5726</v>
      </c>
      <c r="AD2" s="1253" t="s">
        <v>944</v>
      </c>
      <c r="AE2" s="1253" t="s">
        <v>3904</v>
      </c>
      <c r="AF2" s="1259" t="s">
        <v>7899</v>
      </c>
      <c r="AG2" s="1259" t="s">
        <v>7900</v>
      </c>
      <c r="AH2" s="1259" t="s">
        <v>3518</v>
      </c>
      <c r="AI2" s="1259" t="s">
        <v>4998</v>
      </c>
      <c r="AJ2" s="1259" t="s">
        <v>7901</v>
      </c>
      <c r="AK2" s="1259" t="s">
        <v>7062</v>
      </c>
      <c r="AL2" s="1259" t="s">
        <v>7902</v>
      </c>
      <c r="AM2" s="1260" t="s">
        <v>3954</v>
      </c>
      <c r="AN2" s="1260" t="s">
        <v>7903</v>
      </c>
      <c r="AO2" s="1260" t="s">
        <v>2931</v>
      </c>
      <c r="AP2" s="1260" t="s">
        <v>7904</v>
      </c>
      <c r="AQ2" s="1260" t="s">
        <v>7905</v>
      </c>
      <c r="AR2" s="1260" t="s">
        <v>3287</v>
      </c>
      <c r="AS2" s="1260" t="s">
        <v>1162</v>
      </c>
      <c r="AT2" s="1261" t="s">
        <v>7906</v>
      </c>
      <c r="AU2" s="1262" t="s">
        <v>7907</v>
      </c>
      <c r="AV2" s="1262" t="str">
        <f t="shared" ref="AV2:AV26" si="1">TEXT(AU2-C2,"m:ss")</f>
        <v>2:31</v>
      </c>
      <c r="AW2" s="1263"/>
    </row>
    <row r="3" ht="15.75" customHeight="1">
      <c r="A3" s="1264" t="s">
        <v>7908</v>
      </c>
      <c r="B3" s="1265" t="s">
        <v>7909</v>
      </c>
      <c r="C3" s="1252">
        <v>0.04974861111111111</v>
      </c>
      <c r="D3" s="1253" t="s">
        <v>7910</v>
      </c>
      <c r="E3" s="1253" t="s">
        <v>3674</v>
      </c>
      <c r="F3" s="1253" t="s">
        <v>7911</v>
      </c>
      <c r="G3" s="1253" t="s">
        <v>7912</v>
      </c>
      <c r="H3" s="1254" t="s">
        <v>7913</v>
      </c>
      <c r="I3" s="1254" t="s">
        <v>7914</v>
      </c>
      <c r="J3" s="1255" t="s">
        <v>7915</v>
      </c>
      <c r="K3" s="1255" t="s">
        <v>7050</v>
      </c>
      <c r="L3" s="1255" t="s">
        <v>3480</v>
      </c>
      <c r="M3" s="1255" t="s">
        <v>7153</v>
      </c>
      <c r="N3" s="1255" t="s">
        <v>3512</v>
      </c>
      <c r="O3" s="1255" t="s">
        <v>7916</v>
      </c>
      <c r="P3" s="1255" t="s">
        <v>615</v>
      </c>
      <c r="Q3" s="1256" t="s">
        <v>7917</v>
      </c>
      <c r="R3" s="1256" t="s">
        <v>6729</v>
      </c>
      <c r="S3" s="1256" t="s">
        <v>7918</v>
      </c>
      <c r="T3" s="1256" t="s">
        <v>7919</v>
      </c>
      <c r="U3" s="1256" t="s">
        <v>7242</v>
      </c>
      <c r="V3" s="1256" t="s">
        <v>7920</v>
      </c>
      <c r="W3" s="1258" t="s">
        <v>4304</v>
      </c>
      <c r="X3" s="1258" t="s">
        <v>2929</v>
      </c>
      <c r="Y3" s="1258" t="s">
        <v>5606</v>
      </c>
      <c r="Z3" s="1258" t="s">
        <v>7921</v>
      </c>
      <c r="AA3" s="1258" t="s">
        <v>6853</v>
      </c>
      <c r="AB3" s="1258" t="s">
        <v>6983</v>
      </c>
      <c r="AC3" s="1258" t="s">
        <v>4798</v>
      </c>
      <c r="AD3" s="1253" t="s">
        <v>7922</v>
      </c>
      <c r="AE3" s="1253" t="s">
        <v>7923</v>
      </c>
      <c r="AF3" s="1259" t="s">
        <v>7924</v>
      </c>
      <c r="AG3" s="1259" t="s">
        <v>7925</v>
      </c>
      <c r="AH3" s="1259" t="s">
        <v>2653</v>
      </c>
      <c r="AI3" s="1259" t="s">
        <v>7926</v>
      </c>
      <c r="AJ3" s="1259" t="s">
        <v>7927</v>
      </c>
      <c r="AK3" s="1259" t="s">
        <v>7928</v>
      </c>
      <c r="AL3" s="1259" t="s">
        <v>3769</v>
      </c>
      <c r="AM3" s="1260" t="s">
        <v>7929</v>
      </c>
      <c r="AN3" s="1260" t="s">
        <v>7930</v>
      </c>
      <c r="AO3" s="1260" t="s">
        <v>7931</v>
      </c>
      <c r="AP3" s="1260" t="s">
        <v>7932</v>
      </c>
      <c r="AQ3" s="1260" t="s">
        <v>7933</v>
      </c>
      <c r="AR3" s="1260" t="s">
        <v>2406</v>
      </c>
      <c r="AS3" s="1260" t="s">
        <v>3352</v>
      </c>
      <c r="AT3" s="1261" t="s">
        <v>7934</v>
      </c>
      <c r="AU3" s="1262" t="s">
        <v>7935</v>
      </c>
      <c r="AV3" s="1262" t="str">
        <f t="shared" si="1"/>
        <v>3:29</v>
      </c>
    </row>
    <row r="4" ht="15.75" customHeight="1">
      <c r="A4" s="1266" t="s">
        <v>7936</v>
      </c>
      <c r="B4" s="1267" t="s">
        <v>7937</v>
      </c>
      <c r="C4" s="1252">
        <v>0.05069351851851852</v>
      </c>
      <c r="D4" s="1253" t="s">
        <v>7938</v>
      </c>
      <c r="E4" s="1253" t="s">
        <v>7939</v>
      </c>
      <c r="F4" s="1253" t="s">
        <v>7940</v>
      </c>
      <c r="G4" s="1253" t="s">
        <v>7941</v>
      </c>
      <c r="H4" s="1254" t="s">
        <v>7942</v>
      </c>
      <c r="I4" s="1254" t="s">
        <v>455</v>
      </c>
      <c r="J4" s="1255" t="s">
        <v>7943</v>
      </c>
      <c r="K4" s="1255" t="s">
        <v>7944</v>
      </c>
      <c r="L4" s="1255" t="s">
        <v>3449</v>
      </c>
      <c r="M4" s="1255" t="s">
        <v>7945</v>
      </c>
      <c r="N4" s="1255" t="s">
        <v>7946</v>
      </c>
      <c r="O4" s="1255" t="s">
        <v>7947</v>
      </c>
      <c r="P4" s="1255" t="s">
        <v>7948</v>
      </c>
      <c r="Q4" s="1256" t="s">
        <v>7949</v>
      </c>
      <c r="R4" s="1256" t="s">
        <v>7950</v>
      </c>
      <c r="S4" s="1256" t="s">
        <v>7951</v>
      </c>
      <c r="T4" s="1256" t="s">
        <v>7952</v>
      </c>
      <c r="U4" s="1256" t="s">
        <v>7953</v>
      </c>
      <c r="V4" s="1256" t="s">
        <v>7954</v>
      </c>
      <c r="W4" s="1258" t="s">
        <v>7955</v>
      </c>
      <c r="X4" s="1258" t="s">
        <v>7956</v>
      </c>
      <c r="Y4" s="1258">
        <v>47.93</v>
      </c>
      <c r="Z4" s="1258" t="s">
        <v>7957</v>
      </c>
      <c r="AA4" s="1258" t="s">
        <v>7958</v>
      </c>
      <c r="AB4" s="1258" t="s">
        <v>7959</v>
      </c>
      <c r="AC4" s="1258" t="s">
        <v>5737</v>
      </c>
      <c r="AD4" s="1253" t="s">
        <v>7960</v>
      </c>
      <c r="AE4" s="1253" t="s">
        <v>2906</v>
      </c>
      <c r="AF4" s="1259" t="s">
        <v>2453</v>
      </c>
      <c r="AG4" s="1259" t="s">
        <v>3713</v>
      </c>
      <c r="AH4" s="1259" t="s">
        <v>4923</v>
      </c>
      <c r="AI4" s="1259" t="s">
        <v>7961</v>
      </c>
      <c r="AJ4" s="1259" t="s">
        <v>7962</v>
      </c>
      <c r="AK4" s="1259" t="s">
        <v>6033</v>
      </c>
      <c r="AL4" s="1259" t="s">
        <v>7963</v>
      </c>
      <c r="AM4" s="1260" t="s">
        <v>7964</v>
      </c>
      <c r="AN4" s="1260" t="s">
        <v>7965</v>
      </c>
      <c r="AO4" s="1260" t="s">
        <v>7075</v>
      </c>
      <c r="AP4" s="1260" t="s">
        <v>7966</v>
      </c>
      <c r="AQ4" s="1260" t="s">
        <v>7967</v>
      </c>
      <c r="AR4" s="1260" t="s">
        <v>6026</v>
      </c>
      <c r="AS4" s="1260" t="s">
        <v>5077</v>
      </c>
      <c r="AT4" s="1261" t="s">
        <v>7968</v>
      </c>
      <c r="AU4" s="1262" t="s">
        <v>7969</v>
      </c>
      <c r="AV4" s="1268" t="str">
        <f t="shared" si="1"/>
        <v>2:33</v>
      </c>
    </row>
    <row r="5" ht="15.75" customHeight="1">
      <c r="A5" s="1269" t="s">
        <v>638</v>
      </c>
      <c r="B5" s="1270" t="s">
        <v>7883</v>
      </c>
      <c r="C5" s="1271">
        <v>0.0493287037037037</v>
      </c>
      <c r="D5" s="1272" t="s">
        <v>7884</v>
      </c>
      <c r="E5" s="1273" t="s">
        <v>2927</v>
      </c>
      <c r="F5" s="1274" t="s">
        <v>7970</v>
      </c>
      <c r="G5" s="1275" t="s">
        <v>7971</v>
      </c>
      <c r="H5" s="1275" t="s">
        <v>7972</v>
      </c>
      <c r="I5" s="1273" t="s">
        <v>4606</v>
      </c>
      <c r="J5" s="1273" t="s">
        <v>7888</v>
      </c>
      <c r="K5" s="1273" t="s">
        <v>962</v>
      </c>
      <c r="L5" s="1274" t="s">
        <v>7973</v>
      </c>
      <c r="M5" s="1275" t="s">
        <v>7974</v>
      </c>
      <c r="N5" s="1274" t="s">
        <v>7975</v>
      </c>
      <c r="O5" s="1273" t="s">
        <v>7891</v>
      </c>
      <c r="P5" s="1273" t="s">
        <v>1372</v>
      </c>
      <c r="Q5" s="1273" t="s">
        <v>7892</v>
      </c>
      <c r="R5" s="1273" t="s">
        <v>4612</v>
      </c>
      <c r="S5" s="1276" t="s">
        <v>7888</v>
      </c>
      <c r="T5" s="1273" t="s">
        <v>7894</v>
      </c>
      <c r="U5" s="1273" t="s">
        <v>7895</v>
      </c>
      <c r="V5" s="1277" t="s">
        <v>7695</v>
      </c>
      <c r="W5" s="1273" t="s">
        <v>7897</v>
      </c>
      <c r="X5" s="1273" t="s">
        <v>6436</v>
      </c>
      <c r="Y5" s="1278">
        <v>46.72</v>
      </c>
      <c r="Z5" s="1273" t="s">
        <v>3094</v>
      </c>
      <c r="AA5" s="1273" t="s">
        <v>3109</v>
      </c>
      <c r="AB5" s="1273" t="s">
        <v>7898</v>
      </c>
      <c r="AC5" s="1275" t="s">
        <v>5215</v>
      </c>
      <c r="AD5" s="1275" t="s">
        <v>6832</v>
      </c>
      <c r="AE5" s="1279" t="s">
        <v>3904</v>
      </c>
      <c r="AF5" s="1278" t="s">
        <v>7976</v>
      </c>
      <c r="AG5" s="1277" t="s">
        <v>7977</v>
      </c>
      <c r="AH5" s="1273" t="s">
        <v>3518</v>
      </c>
      <c r="AI5" s="1275" t="s">
        <v>7978</v>
      </c>
      <c r="AJ5" s="1273" t="s">
        <v>7901</v>
      </c>
      <c r="AK5" s="1278" t="s">
        <v>7979</v>
      </c>
      <c r="AL5" s="1279" t="s">
        <v>7902</v>
      </c>
      <c r="AM5" s="1273" t="s">
        <v>3954</v>
      </c>
      <c r="AN5" s="1277" t="s">
        <v>3859</v>
      </c>
      <c r="AO5" s="1277" t="s">
        <v>6819</v>
      </c>
      <c r="AP5" s="1277" t="s">
        <v>7980</v>
      </c>
      <c r="AQ5" s="1279" t="s">
        <v>7905</v>
      </c>
      <c r="AR5" s="1277" t="s">
        <v>7981</v>
      </c>
      <c r="AS5" s="1277" t="s">
        <v>3312</v>
      </c>
      <c r="AT5" s="1277" t="s">
        <v>7982</v>
      </c>
      <c r="AU5" s="1280" t="s">
        <v>7907</v>
      </c>
      <c r="AV5" s="1281" t="str">
        <f t="shared" si="1"/>
        <v>2:14</v>
      </c>
      <c r="AW5" s="1282"/>
    </row>
    <row r="6" ht="15.75" customHeight="1">
      <c r="A6" s="1283" t="s">
        <v>5982</v>
      </c>
      <c r="B6" s="1270" t="s">
        <v>7883</v>
      </c>
      <c r="C6" s="1284">
        <v>0.049444444444444444</v>
      </c>
      <c r="D6" s="1285" t="s">
        <v>7983</v>
      </c>
      <c r="E6" s="1286" t="str">
        <f>HYPERLINK("https://www.twitch.tv/videos/570947817","1:12.27")</f>
        <v>1:12.27</v>
      </c>
      <c r="F6" s="1280" t="s">
        <v>7984</v>
      </c>
      <c r="G6" s="1287" t="s">
        <v>7886</v>
      </c>
      <c r="H6" s="1280" t="s">
        <v>7985</v>
      </c>
      <c r="I6" s="1280" t="s">
        <v>131</v>
      </c>
      <c r="J6" s="1285" t="s">
        <v>7986</v>
      </c>
      <c r="K6" s="1280" t="s">
        <v>3196</v>
      </c>
      <c r="L6" s="1280" t="s">
        <v>3765</v>
      </c>
      <c r="M6" s="1280" t="s">
        <v>5932</v>
      </c>
      <c r="N6" s="1288" t="s">
        <v>7987</v>
      </c>
      <c r="O6" s="1280" t="s">
        <v>7988</v>
      </c>
      <c r="P6" s="1281" t="s">
        <v>579</v>
      </c>
      <c r="Q6" s="1288" t="s">
        <v>7989</v>
      </c>
      <c r="R6" s="1280" t="s">
        <v>6767</v>
      </c>
      <c r="S6" s="1280" t="s">
        <v>3282</v>
      </c>
      <c r="T6" s="1281" t="s">
        <v>7990</v>
      </c>
      <c r="U6" s="1280" t="s">
        <v>7991</v>
      </c>
      <c r="V6" s="1280" t="s">
        <v>4916</v>
      </c>
      <c r="W6" s="1289" t="s">
        <v>7992</v>
      </c>
      <c r="X6" s="1281" t="s">
        <v>7993</v>
      </c>
      <c r="Y6" s="1290" t="s">
        <v>7994</v>
      </c>
      <c r="Z6" s="1280" t="s">
        <v>7098</v>
      </c>
      <c r="AA6" s="1286" t="str">
        <f>HYPERLINK("https://www.twitch.tv/videos/571775470","1:28.03")</f>
        <v>1:28.03</v>
      </c>
      <c r="AB6" s="1281" t="s">
        <v>523</v>
      </c>
      <c r="AC6" s="1287" t="str">
        <f>HYPERLINK("https://clips.twitch.tv/HelpfulSaltyCoyoteHoneyBadger","47.19")</f>
        <v>47.19</v>
      </c>
      <c r="AD6" s="1287" t="str">
        <f>HYPERLINK("https://www.twitch.tv/videos/625954575","1:47.79")</f>
        <v>1:47.79</v>
      </c>
      <c r="AE6" s="1281" t="s">
        <v>4303</v>
      </c>
      <c r="AF6" s="1281" t="s">
        <v>7995</v>
      </c>
      <c r="AG6" s="1286" t="str">
        <f>HYPERLINK("https://www.twitch.tv/videos/566334947","1:28.73")</f>
        <v>1:28.73</v>
      </c>
      <c r="AH6" s="1280" t="s">
        <v>7996</v>
      </c>
      <c r="AI6" s="1287" t="str">
        <f>HYPERLINK("https://www.twitch.tv/videos/584107631","1:27.68")</f>
        <v>1:27.68</v>
      </c>
      <c r="AJ6" s="1281" t="s">
        <v>7997</v>
      </c>
      <c r="AK6" s="1280" t="s">
        <v>7998</v>
      </c>
      <c r="AL6" s="1280" t="s">
        <v>7999</v>
      </c>
      <c r="AM6" s="1288" t="s">
        <v>1862</v>
      </c>
      <c r="AN6" s="1288" t="s">
        <v>2433</v>
      </c>
      <c r="AO6" s="1291" t="s">
        <v>2931</v>
      </c>
      <c r="AP6" s="1280" t="s">
        <v>8000</v>
      </c>
      <c r="AQ6" s="1281" t="s">
        <v>8001</v>
      </c>
      <c r="AR6" s="1287" t="s">
        <v>3287</v>
      </c>
      <c r="AS6" s="1287" t="str">
        <f>HYPERLINK("https://www.twitch.tv/videos/571767101","42.86")</f>
        <v>42.86</v>
      </c>
      <c r="AT6" s="1285" t="s">
        <v>8002</v>
      </c>
      <c r="AU6" s="1292" t="s">
        <v>8003</v>
      </c>
      <c r="AV6" s="1281" t="str">
        <f t="shared" si="1"/>
        <v>2:32</v>
      </c>
      <c r="AW6" s="1293" t="s">
        <v>8004</v>
      </c>
    </row>
    <row r="7" ht="15.75" customHeight="1">
      <c r="A7" s="1294" t="s">
        <v>439</v>
      </c>
      <c r="B7" s="1270" t="s">
        <v>7883</v>
      </c>
      <c r="C7" s="1271">
        <v>0.04957175925925926</v>
      </c>
      <c r="D7" s="1295" t="s">
        <v>8005</v>
      </c>
      <c r="E7" s="1275" t="s">
        <v>8006</v>
      </c>
      <c r="F7" s="1296" t="s">
        <v>7885</v>
      </c>
      <c r="G7" s="1277" t="s">
        <v>8007</v>
      </c>
      <c r="H7" s="1297" t="s">
        <v>5087</v>
      </c>
      <c r="I7" s="1277" t="s">
        <v>1315</v>
      </c>
      <c r="J7" s="1298" t="s">
        <v>8008</v>
      </c>
      <c r="K7" s="1277" t="s">
        <v>6288</v>
      </c>
      <c r="L7" s="1273" t="s">
        <v>348</v>
      </c>
      <c r="M7" s="1298" t="s">
        <v>8009</v>
      </c>
      <c r="N7" s="1273" t="s">
        <v>7890</v>
      </c>
      <c r="O7" s="1299" t="s">
        <v>8010</v>
      </c>
      <c r="P7" s="1277" t="s">
        <v>5921</v>
      </c>
      <c r="Q7" s="1277" t="s">
        <v>8011</v>
      </c>
      <c r="R7" s="1277" t="s">
        <v>8012</v>
      </c>
      <c r="S7" s="1277" t="s">
        <v>8013</v>
      </c>
      <c r="T7" s="1277" t="s">
        <v>8014</v>
      </c>
      <c r="U7" s="1277" t="s">
        <v>8015</v>
      </c>
      <c r="V7" s="1300" t="s">
        <v>8016</v>
      </c>
      <c r="W7" s="1301" t="s">
        <v>8017</v>
      </c>
      <c r="X7" s="1277" t="s">
        <v>8018</v>
      </c>
      <c r="Y7" s="1302" t="str">
        <f>HYPERLINK("https://www.twitch.tv/videos/578211232","46.63")</f>
        <v>46.63</v>
      </c>
      <c r="Z7" s="1303" t="s">
        <v>418</v>
      </c>
      <c r="AA7" s="1275" t="s">
        <v>8019</v>
      </c>
      <c r="AB7" s="1273" t="s">
        <v>7898</v>
      </c>
      <c r="AC7" s="1277" t="s">
        <v>5214</v>
      </c>
      <c r="AD7" s="1277" t="s">
        <v>8020</v>
      </c>
      <c r="AE7" s="1278" t="s">
        <v>8021</v>
      </c>
      <c r="AF7" s="1275" t="s">
        <v>8022</v>
      </c>
      <c r="AG7" s="1279" t="s">
        <v>7900</v>
      </c>
      <c r="AH7" s="1277" t="s">
        <v>8023</v>
      </c>
      <c r="AI7" s="1300" t="s">
        <v>8024</v>
      </c>
      <c r="AJ7" s="1278" t="s">
        <v>8025</v>
      </c>
      <c r="AK7" s="1277" t="s">
        <v>1382</v>
      </c>
      <c r="AL7" s="1277" t="s">
        <v>4894</v>
      </c>
      <c r="AM7" s="1277" t="s">
        <v>8014</v>
      </c>
      <c r="AN7" s="1304" t="s">
        <v>7903</v>
      </c>
      <c r="AO7" s="1277" t="s">
        <v>7981</v>
      </c>
      <c r="AP7" s="1277" t="s">
        <v>8026</v>
      </c>
      <c r="AQ7" s="1277" t="s">
        <v>8027</v>
      </c>
      <c r="AR7" s="1277" t="s">
        <v>4315</v>
      </c>
      <c r="AS7" s="1277" t="s">
        <v>8028</v>
      </c>
      <c r="AT7" s="1305" t="s">
        <v>7906</v>
      </c>
      <c r="AU7" s="1306" t="s">
        <v>8029</v>
      </c>
      <c r="AV7" s="1281" t="str">
        <f t="shared" si="1"/>
        <v>2:59</v>
      </c>
      <c r="AW7" s="1307"/>
    </row>
    <row r="8">
      <c r="A8" s="1308" t="s">
        <v>8030</v>
      </c>
      <c r="B8" s="1309" t="s">
        <v>7883</v>
      </c>
      <c r="C8" s="1280" t="s">
        <v>8031</v>
      </c>
      <c r="D8" s="1300" t="s">
        <v>8032</v>
      </c>
      <c r="E8" s="1310" t="s">
        <v>8033</v>
      </c>
      <c r="F8" s="1280" t="s">
        <v>8034</v>
      </c>
      <c r="G8" s="1310" t="s">
        <v>8035</v>
      </c>
      <c r="H8" s="1300" t="s">
        <v>7107</v>
      </c>
      <c r="I8" s="1280" t="s">
        <v>8036</v>
      </c>
      <c r="J8" s="1280" t="s">
        <v>7975</v>
      </c>
      <c r="K8" s="1280" t="s">
        <v>8037</v>
      </c>
      <c r="L8" s="1280" t="s">
        <v>8038</v>
      </c>
      <c r="M8" s="1287" t="s">
        <v>7889</v>
      </c>
      <c r="N8" s="1280" t="s">
        <v>8039</v>
      </c>
      <c r="O8" s="1280" t="s">
        <v>8040</v>
      </c>
      <c r="P8" s="1310" t="s">
        <v>3949</v>
      </c>
      <c r="Q8" s="1280" t="s">
        <v>8041</v>
      </c>
      <c r="R8" s="1280" t="s">
        <v>8042</v>
      </c>
      <c r="S8" s="1287" t="s">
        <v>7893</v>
      </c>
      <c r="T8" s="1280" t="s">
        <v>3107</v>
      </c>
      <c r="U8" s="1280" t="s">
        <v>8043</v>
      </c>
      <c r="V8" s="1287" t="s">
        <v>7896</v>
      </c>
      <c r="W8" s="1280" t="s">
        <v>8044</v>
      </c>
      <c r="X8" s="1280" t="s">
        <v>8045</v>
      </c>
      <c r="Y8" s="1280" t="s">
        <v>3612</v>
      </c>
      <c r="Z8" s="1280" t="s">
        <v>8046</v>
      </c>
      <c r="AA8" s="1311" t="s">
        <v>8047</v>
      </c>
      <c r="AB8" s="1280" t="s">
        <v>3446</v>
      </c>
      <c r="AC8" s="1310" t="s">
        <v>8048</v>
      </c>
      <c r="AD8" s="1280" t="s">
        <v>8049</v>
      </c>
      <c r="AE8" s="1280" t="s">
        <v>8050</v>
      </c>
      <c r="AF8" s="1280" t="s">
        <v>8051</v>
      </c>
      <c r="AG8" s="1280" t="s">
        <v>8052</v>
      </c>
      <c r="AH8" s="1310" t="s">
        <v>8053</v>
      </c>
      <c r="AI8" s="1280" t="s">
        <v>8054</v>
      </c>
      <c r="AJ8" s="1280" t="s">
        <v>8055</v>
      </c>
      <c r="AK8" s="1280" t="s">
        <v>8056</v>
      </c>
      <c r="AL8" s="1280" t="s">
        <v>8057</v>
      </c>
      <c r="AM8" s="1280" t="s">
        <v>8058</v>
      </c>
      <c r="AN8" s="1312" t="s">
        <v>6447</v>
      </c>
      <c r="AO8" s="1280" t="s">
        <v>6897</v>
      </c>
      <c r="AP8" s="1280" t="s">
        <v>8059</v>
      </c>
      <c r="AQ8" s="1310" t="s">
        <v>5007</v>
      </c>
      <c r="AR8" s="1280" t="s">
        <v>5527</v>
      </c>
      <c r="AS8" s="1310" t="s">
        <v>1060</v>
      </c>
      <c r="AT8" s="1280" t="s">
        <v>8060</v>
      </c>
      <c r="AU8" s="1280" t="s">
        <v>8061</v>
      </c>
      <c r="AV8" s="1280" t="str">
        <f t="shared" si="1"/>
        <v>2:26</v>
      </c>
      <c r="AW8" s="1313"/>
    </row>
    <row r="9" ht="15.75" customHeight="1">
      <c r="A9" s="1308" t="s">
        <v>5981</v>
      </c>
      <c r="B9" s="1270" t="s">
        <v>7883</v>
      </c>
      <c r="C9" s="1284">
        <v>0.04967592592592593</v>
      </c>
      <c r="D9" s="1300" t="s">
        <v>8062</v>
      </c>
      <c r="E9" s="1280" t="s">
        <v>1066</v>
      </c>
      <c r="F9" s="1280" t="s">
        <v>4074</v>
      </c>
      <c r="G9" s="1280" t="s">
        <v>8063</v>
      </c>
      <c r="H9" s="1300" t="s">
        <v>8064</v>
      </c>
      <c r="I9" s="1280" t="s">
        <v>8065</v>
      </c>
      <c r="J9" s="1280" t="s">
        <v>8066</v>
      </c>
      <c r="K9" s="1280" t="s">
        <v>588</v>
      </c>
      <c r="L9" s="1280" t="s">
        <v>4111</v>
      </c>
      <c r="M9" s="1280" t="s">
        <v>3874</v>
      </c>
      <c r="N9" s="1280" t="s">
        <v>2341</v>
      </c>
      <c r="O9" s="1280" t="s">
        <v>4618</v>
      </c>
      <c r="P9" s="1280" t="s">
        <v>8065</v>
      </c>
      <c r="Q9" s="1280" t="s">
        <v>8067</v>
      </c>
      <c r="R9" s="1280" t="s">
        <v>1249</v>
      </c>
      <c r="S9" s="1314" t="s">
        <v>8068</v>
      </c>
      <c r="T9" s="1280" t="s">
        <v>7050</v>
      </c>
      <c r="U9" s="1280" t="s">
        <v>8069</v>
      </c>
      <c r="V9" s="1280" t="s">
        <v>8070</v>
      </c>
      <c r="W9" s="1280" t="s">
        <v>8071</v>
      </c>
      <c r="X9" s="1280" t="s">
        <v>1149</v>
      </c>
      <c r="Y9" s="1280" t="s">
        <v>6506</v>
      </c>
      <c r="Z9" s="1280" t="s">
        <v>8072</v>
      </c>
      <c r="AA9" s="1280" t="s">
        <v>8073</v>
      </c>
      <c r="AB9" s="1280" t="s">
        <v>1859</v>
      </c>
      <c r="AC9" s="1280" t="s">
        <v>941</v>
      </c>
      <c r="AD9" s="1280" t="s">
        <v>2943</v>
      </c>
      <c r="AE9" s="1280" t="s">
        <v>5936</v>
      </c>
      <c r="AF9" s="1288" t="s">
        <v>8074</v>
      </c>
      <c r="AG9" s="1280" t="s">
        <v>3010</v>
      </c>
      <c r="AH9" s="1280" t="s">
        <v>4528</v>
      </c>
      <c r="AI9" s="1280" t="s">
        <v>2818</v>
      </c>
      <c r="AJ9" s="1280" t="s">
        <v>8075</v>
      </c>
      <c r="AK9" s="1280" t="s">
        <v>3766</v>
      </c>
      <c r="AL9" s="1280" t="s">
        <v>8076</v>
      </c>
      <c r="AM9" s="1280" t="s">
        <v>8077</v>
      </c>
      <c r="AN9" s="1300" t="s">
        <v>7973</v>
      </c>
      <c r="AO9" s="1280" t="s">
        <v>8078</v>
      </c>
      <c r="AP9" s="1280" t="s">
        <v>8079</v>
      </c>
      <c r="AQ9" s="1288" t="s">
        <v>8080</v>
      </c>
      <c r="AR9" s="1280" t="s">
        <v>8081</v>
      </c>
      <c r="AS9" s="1280" t="s">
        <v>6496</v>
      </c>
      <c r="AT9" s="1280" t="s">
        <v>8082</v>
      </c>
      <c r="AU9" s="1280" t="s">
        <v>8083</v>
      </c>
      <c r="AV9" s="1281" t="str">
        <f t="shared" si="1"/>
        <v>2:47</v>
      </c>
      <c r="AW9" s="1282" t="s">
        <v>8084</v>
      </c>
    </row>
    <row r="10" ht="15.75" customHeight="1">
      <c r="A10" s="1315" t="s">
        <v>2421</v>
      </c>
      <c r="B10" s="1270" t="s">
        <v>7883</v>
      </c>
      <c r="C10" s="1316">
        <v>0.04971064814814815</v>
      </c>
      <c r="D10" s="1317" t="s">
        <v>8085</v>
      </c>
      <c r="E10" s="1318" t="s">
        <v>708</v>
      </c>
      <c r="F10" s="1318" t="s">
        <v>8086</v>
      </c>
      <c r="G10" s="1318" t="s">
        <v>8087</v>
      </c>
      <c r="H10" s="1319" t="s">
        <v>8088</v>
      </c>
      <c r="I10" s="1320" t="s">
        <v>5485</v>
      </c>
      <c r="J10" s="1321" t="s">
        <v>8089</v>
      </c>
      <c r="K10" s="1321" t="s">
        <v>3961</v>
      </c>
      <c r="L10" s="1321" t="s">
        <v>4421</v>
      </c>
      <c r="M10" s="1321" t="s">
        <v>8090</v>
      </c>
      <c r="N10" s="1321" t="s">
        <v>2406</v>
      </c>
      <c r="O10" s="1321" t="s">
        <v>8091</v>
      </c>
      <c r="P10" s="1321" t="s">
        <v>8092</v>
      </c>
      <c r="Q10" s="1322" t="s">
        <v>8093</v>
      </c>
      <c r="R10" s="1323" t="s">
        <v>8094</v>
      </c>
      <c r="S10" s="1324" t="s">
        <v>1849</v>
      </c>
      <c r="T10" s="1323" t="s">
        <v>8095</v>
      </c>
      <c r="U10" s="1322" t="s">
        <v>6751</v>
      </c>
      <c r="V10" s="1323" t="s">
        <v>7392</v>
      </c>
      <c r="W10" s="1311" t="s">
        <v>8096</v>
      </c>
      <c r="X10" s="1311" t="s">
        <v>3922</v>
      </c>
      <c r="Y10" s="1311" t="s">
        <v>3830</v>
      </c>
      <c r="Z10" s="1311" t="s">
        <v>8097</v>
      </c>
      <c r="AA10" s="1311" t="s">
        <v>7977</v>
      </c>
      <c r="AB10" s="1311" t="s">
        <v>4045</v>
      </c>
      <c r="AC10" s="1311" t="s">
        <v>1174</v>
      </c>
      <c r="AD10" s="1318" t="s">
        <v>8098</v>
      </c>
      <c r="AE10" s="1318" t="s">
        <v>5043</v>
      </c>
      <c r="AF10" s="1325" t="s">
        <v>8099</v>
      </c>
      <c r="AG10" s="1325" t="s">
        <v>6431</v>
      </c>
      <c r="AH10" s="1325" t="s">
        <v>5052</v>
      </c>
      <c r="AI10" s="1325" t="s">
        <v>2975</v>
      </c>
      <c r="AJ10" s="1325" t="s">
        <v>8100</v>
      </c>
      <c r="AK10" s="1325" t="s">
        <v>8101</v>
      </c>
      <c r="AL10" s="1325" t="s">
        <v>2339</v>
      </c>
      <c r="AM10" s="1326" t="s">
        <v>7944</v>
      </c>
      <c r="AN10" s="1327" t="s">
        <v>4421</v>
      </c>
      <c r="AO10" s="1327" t="s">
        <v>8102</v>
      </c>
      <c r="AP10" s="1326" t="s">
        <v>8103</v>
      </c>
      <c r="AQ10" s="1326" t="s">
        <v>8104</v>
      </c>
      <c r="AR10" s="1327" t="s">
        <v>8105</v>
      </c>
      <c r="AS10" s="1326" t="s">
        <v>386</v>
      </c>
      <c r="AT10" s="1292" t="s">
        <v>8106</v>
      </c>
      <c r="AU10" s="1306" t="s">
        <v>8107</v>
      </c>
      <c r="AV10" s="1281" t="str">
        <f t="shared" si="1"/>
        <v>2:35</v>
      </c>
      <c r="AW10" s="1328" t="s">
        <v>8108</v>
      </c>
    </row>
    <row r="11">
      <c r="A11" s="1329" t="s">
        <v>8109</v>
      </c>
      <c r="B11" s="1330" t="s">
        <v>7883</v>
      </c>
      <c r="C11" s="1271">
        <v>0.04986111111111111</v>
      </c>
      <c r="D11" s="1331" t="s">
        <v>8110</v>
      </c>
      <c r="E11" s="1318" t="s">
        <v>5878</v>
      </c>
      <c r="F11" s="1318" t="s">
        <v>8111</v>
      </c>
      <c r="G11" s="1318" t="s">
        <v>8112</v>
      </c>
      <c r="H11" s="1332" t="s">
        <v>8113</v>
      </c>
      <c r="I11" s="1332" t="s">
        <v>8114</v>
      </c>
      <c r="J11" s="1321" t="s">
        <v>3636</v>
      </c>
      <c r="K11" s="1333" t="s">
        <v>8115</v>
      </c>
      <c r="L11" s="1321" t="s">
        <v>4668</v>
      </c>
      <c r="M11" s="1321" t="s">
        <v>4932</v>
      </c>
      <c r="N11" s="1321" t="s">
        <v>8116</v>
      </c>
      <c r="O11" s="1321" t="s">
        <v>8117</v>
      </c>
      <c r="P11" s="1300" t="s">
        <v>8118</v>
      </c>
      <c r="Q11" s="1323" t="s">
        <v>8119</v>
      </c>
      <c r="R11" s="1323" t="s">
        <v>8120</v>
      </c>
      <c r="S11" s="1323" t="s">
        <v>8121</v>
      </c>
      <c r="T11" s="1323" t="s">
        <v>8122</v>
      </c>
      <c r="U11" s="1323" t="s">
        <v>8123</v>
      </c>
      <c r="V11" s="1323" t="s">
        <v>1251</v>
      </c>
      <c r="W11" s="1311" t="s">
        <v>8124</v>
      </c>
      <c r="X11" s="1311" t="s">
        <v>5484</v>
      </c>
      <c r="Y11" s="1311" t="s">
        <v>4754</v>
      </c>
      <c r="Z11" s="1311" t="s">
        <v>3759</v>
      </c>
      <c r="AA11" s="1311" t="s">
        <v>8125</v>
      </c>
      <c r="AB11" s="1311" t="s">
        <v>4387</v>
      </c>
      <c r="AC11" s="1311" t="s">
        <v>5504</v>
      </c>
      <c r="AD11" s="1318" t="s">
        <v>8098</v>
      </c>
      <c r="AE11" s="1318" t="s">
        <v>8050</v>
      </c>
      <c r="AF11" s="1325" t="s">
        <v>8126</v>
      </c>
      <c r="AG11" s="1325" t="s">
        <v>8127</v>
      </c>
      <c r="AH11" s="1325" t="s">
        <v>3642</v>
      </c>
      <c r="AI11" s="1325" t="s">
        <v>8128</v>
      </c>
      <c r="AJ11" s="1325" t="s">
        <v>8129</v>
      </c>
      <c r="AK11" s="1325" t="s">
        <v>8130</v>
      </c>
      <c r="AL11" s="1325" t="s">
        <v>8131</v>
      </c>
      <c r="AM11" s="1327" t="s">
        <v>4265</v>
      </c>
      <c r="AN11" s="1327" t="s">
        <v>8038</v>
      </c>
      <c r="AO11" s="1327" t="s">
        <v>8132</v>
      </c>
      <c r="AP11" s="1327" t="s">
        <v>8133</v>
      </c>
      <c r="AQ11" s="1327" t="s">
        <v>8134</v>
      </c>
      <c r="AR11" s="1327" t="s">
        <v>8135</v>
      </c>
      <c r="AS11" s="1327" t="s">
        <v>1106</v>
      </c>
      <c r="AT11" s="1321" t="s">
        <v>8136</v>
      </c>
      <c r="AU11" s="1306" t="s">
        <v>8137</v>
      </c>
      <c r="AV11" s="1281" t="str">
        <f t="shared" si="1"/>
        <v>2:05</v>
      </c>
      <c r="AW11" s="1334"/>
    </row>
    <row r="12" ht="15.75" customHeight="1">
      <c r="A12" s="1335" t="s">
        <v>1807</v>
      </c>
      <c r="B12" s="1270" t="s">
        <v>7883</v>
      </c>
      <c r="C12" s="1271">
        <v>0.049895833333333334</v>
      </c>
      <c r="D12" s="1300" t="s">
        <v>8138</v>
      </c>
      <c r="E12" s="1336" t="s">
        <v>1066</v>
      </c>
      <c r="F12" s="1318" t="s">
        <v>8139</v>
      </c>
      <c r="G12" s="1336" t="s">
        <v>8140</v>
      </c>
      <c r="H12" s="1337" t="s">
        <v>7887</v>
      </c>
      <c r="I12" s="1320" t="s">
        <v>5309</v>
      </c>
      <c r="J12" s="1321" t="s">
        <v>8141</v>
      </c>
      <c r="K12" s="1338" t="s">
        <v>8142</v>
      </c>
      <c r="L12" s="1321" t="s">
        <v>8143</v>
      </c>
      <c r="M12" s="1321" t="s">
        <v>4802</v>
      </c>
      <c r="N12" s="1321" t="s">
        <v>8144</v>
      </c>
      <c r="O12" s="1338" t="s">
        <v>8145</v>
      </c>
      <c r="P12" s="1321" t="s">
        <v>8146</v>
      </c>
      <c r="Q12" s="1323" t="s">
        <v>557</v>
      </c>
      <c r="R12" s="1339" t="s">
        <v>8147</v>
      </c>
      <c r="S12" s="1339" t="s">
        <v>8148</v>
      </c>
      <c r="T12" s="1339" t="s">
        <v>8149</v>
      </c>
      <c r="U12" s="1339" t="s">
        <v>8150</v>
      </c>
      <c r="V12" s="1323" t="s">
        <v>4616</v>
      </c>
      <c r="W12" s="1311" t="s">
        <v>8151</v>
      </c>
      <c r="X12" s="1340" t="s">
        <v>8152</v>
      </c>
      <c r="Y12" s="1311" t="s">
        <v>266</v>
      </c>
      <c r="Z12" s="1311" t="s">
        <v>8153</v>
      </c>
      <c r="AA12" s="1311" t="s">
        <v>8154</v>
      </c>
      <c r="AB12" s="1340" t="s">
        <v>7185</v>
      </c>
      <c r="AC12" s="1340" t="s">
        <v>1242</v>
      </c>
      <c r="AD12" s="1336" t="s">
        <v>8155</v>
      </c>
      <c r="AE12" s="1336" t="s">
        <v>8156</v>
      </c>
      <c r="AF12" s="1341" t="s">
        <v>8157</v>
      </c>
      <c r="AG12" s="1325" t="s">
        <v>8158</v>
      </c>
      <c r="AH12" s="1325" t="s">
        <v>8159</v>
      </c>
      <c r="AI12" s="1325" t="s">
        <v>8160</v>
      </c>
      <c r="AJ12" s="1341" t="s">
        <v>8161</v>
      </c>
      <c r="AK12" s="1341" t="s">
        <v>1072</v>
      </c>
      <c r="AL12" s="1325" t="s">
        <v>8162</v>
      </c>
      <c r="AM12" s="1327" t="s">
        <v>8163</v>
      </c>
      <c r="AN12" s="1326" t="s">
        <v>1909</v>
      </c>
      <c r="AO12" s="1327" t="s">
        <v>8164</v>
      </c>
      <c r="AP12" s="1326" t="s">
        <v>5453</v>
      </c>
      <c r="AQ12" s="1327" t="s">
        <v>8165</v>
      </c>
      <c r="AR12" s="1326" t="s">
        <v>155</v>
      </c>
      <c r="AS12" s="1326" t="s">
        <v>4215</v>
      </c>
      <c r="AT12" s="1338" t="s">
        <v>5898</v>
      </c>
      <c r="AU12" s="1342" t="s">
        <v>8166</v>
      </c>
      <c r="AV12" s="1281" t="str">
        <f t="shared" si="1"/>
        <v>2:22</v>
      </c>
      <c r="AW12" s="1307" t="s">
        <v>8167</v>
      </c>
    </row>
    <row r="13" ht="15.75" customHeight="1">
      <c r="A13" s="1283" t="s">
        <v>5753</v>
      </c>
      <c r="B13" s="1343" t="s">
        <v>7883</v>
      </c>
      <c r="C13" s="1284">
        <v>0.0499537037037037</v>
      </c>
      <c r="D13" s="1300" t="s">
        <v>8168</v>
      </c>
      <c r="E13" s="1300" t="s">
        <v>8169</v>
      </c>
      <c r="F13" s="1300" t="s">
        <v>5237</v>
      </c>
      <c r="G13" s="1300" t="s">
        <v>8170</v>
      </c>
      <c r="H13" s="1300" t="s">
        <v>8171</v>
      </c>
      <c r="I13" s="1300" t="s">
        <v>5466</v>
      </c>
      <c r="J13" s="1300" t="s">
        <v>8172</v>
      </c>
      <c r="K13" s="1300" t="s">
        <v>8037</v>
      </c>
      <c r="L13" s="1300" t="s">
        <v>2954</v>
      </c>
      <c r="M13" s="1300" t="s">
        <v>8173</v>
      </c>
      <c r="N13" s="1300" t="s">
        <v>1821</v>
      </c>
      <c r="O13" s="1300" t="s">
        <v>8174</v>
      </c>
      <c r="P13" s="1300" t="s">
        <v>4634</v>
      </c>
      <c r="Q13" s="1300" t="s">
        <v>8175</v>
      </c>
      <c r="R13" s="1300" t="s">
        <v>1888</v>
      </c>
      <c r="S13" s="1344" t="s">
        <v>7950</v>
      </c>
      <c r="T13" s="1300" t="s">
        <v>8176</v>
      </c>
      <c r="U13" s="1300" t="s">
        <v>8177</v>
      </c>
      <c r="V13" s="1300" t="s">
        <v>8178</v>
      </c>
      <c r="W13" s="1300" t="s">
        <v>5201</v>
      </c>
      <c r="X13" s="1300" t="s">
        <v>5371</v>
      </c>
      <c r="Y13" s="1300" t="s">
        <v>3708</v>
      </c>
      <c r="Z13" s="1300" t="s">
        <v>8179</v>
      </c>
      <c r="AA13" s="1311" t="s">
        <v>4460</v>
      </c>
      <c r="AB13" s="1300" t="s">
        <v>8180</v>
      </c>
      <c r="AC13" s="1300" t="s">
        <v>3414</v>
      </c>
      <c r="AD13" s="1300" t="s">
        <v>8181</v>
      </c>
      <c r="AE13" s="1300" t="s">
        <v>5560</v>
      </c>
      <c r="AF13" s="1300" t="s">
        <v>8182</v>
      </c>
      <c r="AG13" s="1300" t="s">
        <v>1543</v>
      </c>
      <c r="AH13" s="1300" t="s">
        <v>8183</v>
      </c>
      <c r="AI13" s="1300" t="s">
        <v>7581</v>
      </c>
      <c r="AJ13" s="1300" t="s">
        <v>8184</v>
      </c>
      <c r="AK13" s="1300" t="s">
        <v>4343</v>
      </c>
      <c r="AL13" s="1300" t="s">
        <v>2982</v>
      </c>
      <c r="AM13" s="1300" t="s">
        <v>4764</v>
      </c>
      <c r="AN13" s="1300" t="s">
        <v>2880</v>
      </c>
      <c r="AO13" s="1300" t="s">
        <v>8185</v>
      </c>
      <c r="AP13" s="1345" t="s">
        <v>8186</v>
      </c>
      <c r="AQ13" s="1300" t="s">
        <v>2228</v>
      </c>
      <c r="AR13" s="1300" t="s">
        <v>8187</v>
      </c>
      <c r="AS13" s="1300" t="s">
        <v>650</v>
      </c>
      <c r="AT13" s="1300" t="s">
        <v>8188</v>
      </c>
      <c r="AU13" s="1346" t="s">
        <v>8189</v>
      </c>
      <c r="AV13" s="1281" t="str">
        <f t="shared" si="1"/>
        <v>2:32</v>
      </c>
      <c r="AW13" s="1347" t="s">
        <v>8190</v>
      </c>
    </row>
    <row r="14">
      <c r="A14" s="1348" t="s">
        <v>1611</v>
      </c>
      <c r="B14" s="1349" t="s">
        <v>7883</v>
      </c>
      <c r="C14" s="1271">
        <v>0.05</v>
      </c>
      <c r="D14" s="1277" t="s">
        <v>8191</v>
      </c>
      <c r="E14" s="1277" t="s">
        <v>2427</v>
      </c>
      <c r="F14" s="1277" t="s">
        <v>8192</v>
      </c>
      <c r="G14" s="1278" t="s">
        <v>8193</v>
      </c>
      <c r="H14" s="1277" t="s">
        <v>8194</v>
      </c>
      <c r="I14" s="1277" t="s">
        <v>2556</v>
      </c>
      <c r="J14" s="1277" t="s">
        <v>8195</v>
      </c>
      <c r="K14" s="1277" t="s">
        <v>588</v>
      </c>
      <c r="L14" s="1277" t="s">
        <v>8162</v>
      </c>
      <c r="M14" s="1277" t="s">
        <v>6980</v>
      </c>
      <c r="N14" s="1277" t="s">
        <v>1655</v>
      </c>
      <c r="O14" s="1277" t="s">
        <v>8196</v>
      </c>
      <c r="P14" s="1277" t="s">
        <v>8197</v>
      </c>
      <c r="Q14" s="1277" t="s">
        <v>8198</v>
      </c>
      <c r="R14" s="1277" t="s">
        <v>8199</v>
      </c>
      <c r="S14" s="1277" t="s">
        <v>4369</v>
      </c>
      <c r="T14" s="1277" t="s">
        <v>2253</v>
      </c>
      <c r="U14" s="1277" t="s">
        <v>8200</v>
      </c>
      <c r="V14" s="1277" t="s">
        <v>5084</v>
      </c>
      <c r="W14" s="1277" t="s">
        <v>8201</v>
      </c>
      <c r="X14" s="1277" t="s">
        <v>8202</v>
      </c>
      <c r="Y14" s="1277" t="s">
        <v>3430</v>
      </c>
      <c r="Z14" s="1277" t="s">
        <v>8195</v>
      </c>
      <c r="AA14" s="1277" t="s">
        <v>8203</v>
      </c>
      <c r="AB14" s="1277" t="s">
        <v>3483</v>
      </c>
      <c r="AC14" s="1278">
        <v>48.67</v>
      </c>
      <c r="AD14" s="1277" t="s">
        <v>8204</v>
      </c>
      <c r="AE14" s="1278">
        <v>47.81</v>
      </c>
      <c r="AF14" s="1277" t="s">
        <v>8205</v>
      </c>
      <c r="AG14" s="1277" t="s">
        <v>8206</v>
      </c>
      <c r="AH14" s="1277" t="s">
        <v>930</v>
      </c>
      <c r="AI14" s="1277" t="s">
        <v>8207</v>
      </c>
      <c r="AJ14" s="1277" t="s">
        <v>8208</v>
      </c>
      <c r="AK14" s="1277" t="s">
        <v>1656</v>
      </c>
      <c r="AL14" s="1277" t="s">
        <v>8209</v>
      </c>
      <c r="AM14" s="1277" t="s">
        <v>8210</v>
      </c>
      <c r="AN14" s="1277" t="s">
        <v>3440</v>
      </c>
      <c r="AO14" s="1277" t="s">
        <v>8211</v>
      </c>
      <c r="AP14" s="1277" t="s">
        <v>8212</v>
      </c>
      <c r="AQ14" s="1277" t="s">
        <v>8213</v>
      </c>
      <c r="AR14" s="1277" t="s">
        <v>8214</v>
      </c>
      <c r="AS14" s="1277" t="s">
        <v>2731</v>
      </c>
      <c r="AT14" s="1277" t="s">
        <v>8215</v>
      </c>
      <c r="AU14" s="1306" t="s">
        <v>8216</v>
      </c>
      <c r="AV14" s="1306" t="str">
        <f t="shared" si="1"/>
        <v>2:54</v>
      </c>
      <c r="AW14" s="1350"/>
    </row>
    <row r="15" ht="15.75" customHeight="1">
      <c r="A15" s="1351" t="s">
        <v>5703</v>
      </c>
      <c r="B15" s="1270" t="s">
        <v>7883</v>
      </c>
      <c r="C15" s="1284">
        <v>0.05</v>
      </c>
      <c r="D15" s="1300" t="s">
        <v>8217</v>
      </c>
      <c r="E15" s="1280" t="s">
        <v>3874</v>
      </c>
      <c r="F15" s="1280" t="s">
        <v>8218</v>
      </c>
      <c r="G15" s="1281" t="s">
        <v>8219</v>
      </c>
      <c r="H15" s="1280" t="s">
        <v>8220</v>
      </c>
      <c r="I15" s="1281" t="s">
        <v>1868</v>
      </c>
      <c r="J15" s="1280" t="s">
        <v>3354</v>
      </c>
      <c r="K15" s="1280" t="s">
        <v>8221</v>
      </c>
      <c r="L15" s="1280" t="s">
        <v>4356</v>
      </c>
      <c r="M15" s="1280" t="s">
        <v>8222</v>
      </c>
      <c r="N15" s="1280" t="s">
        <v>8223</v>
      </c>
      <c r="O15" s="1280" t="s">
        <v>8224</v>
      </c>
      <c r="P15" s="1281" t="s">
        <v>3615</v>
      </c>
      <c r="Q15" s="1280" t="s">
        <v>8225</v>
      </c>
      <c r="R15" s="1280" t="s">
        <v>8226</v>
      </c>
      <c r="S15" s="1280" t="s">
        <v>8227</v>
      </c>
      <c r="T15" s="1280" t="s">
        <v>8228</v>
      </c>
      <c r="U15" s="1280" t="s">
        <v>8229</v>
      </c>
      <c r="V15" s="1280" t="s">
        <v>8230</v>
      </c>
      <c r="W15" s="1280" t="s">
        <v>8231</v>
      </c>
      <c r="X15" s="1280" t="s">
        <v>8232</v>
      </c>
      <c r="Y15" s="1280" t="s">
        <v>8233</v>
      </c>
      <c r="Z15" s="1280" t="s">
        <v>8234</v>
      </c>
      <c r="AA15" s="1280" t="s">
        <v>8235</v>
      </c>
      <c r="AB15" s="1280" t="s">
        <v>8236</v>
      </c>
      <c r="AC15" s="1281" t="s">
        <v>4790</v>
      </c>
      <c r="AD15" s="1280" t="s">
        <v>8237</v>
      </c>
      <c r="AE15" s="1281" t="s">
        <v>615</v>
      </c>
      <c r="AF15" s="1352" t="s">
        <v>7899</v>
      </c>
      <c r="AG15" s="1280" t="s">
        <v>796</v>
      </c>
      <c r="AH15" s="1280" t="s">
        <v>6422</v>
      </c>
      <c r="AI15" s="1280" t="s">
        <v>421</v>
      </c>
      <c r="AJ15" s="1281" t="s">
        <v>8238</v>
      </c>
      <c r="AK15" s="1280" t="s">
        <v>8239</v>
      </c>
      <c r="AL15" s="1281" t="s">
        <v>3938</v>
      </c>
      <c r="AM15" s="1280" t="s">
        <v>1778</v>
      </c>
      <c r="AN15" s="1281" t="s">
        <v>2948</v>
      </c>
      <c r="AO15" s="1280" t="s">
        <v>8240</v>
      </c>
      <c r="AP15" s="1280" t="s">
        <v>8241</v>
      </c>
      <c r="AQ15" s="1281" t="s">
        <v>8242</v>
      </c>
      <c r="AR15" s="1280" t="s">
        <v>8243</v>
      </c>
      <c r="AS15" s="1281" t="s">
        <v>8244</v>
      </c>
      <c r="AT15" s="1280" t="s">
        <v>8245</v>
      </c>
      <c r="AU15" s="1280" t="s">
        <v>8137</v>
      </c>
      <c r="AV15" s="1281" t="str">
        <f t="shared" si="1"/>
        <v>1:53</v>
      </c>
      <c r="AW15" s="1353"/>
    </row>
    <row r="16" ht="15.75" customHeight="1">
      <c r="A16" s="1283" t="s">
        <v>1829</v>
      </c>
      <c r="B16" s="1270" t="s">
        <v>7883</v>
      </c>
      <c r="C16" s="1284">
        <v>0.05005787037037037</v>
      </c>
      <c r="D16" s="1300" t="s">
        <v>8246</v>
      </c>
      <c r="E16" s="1281" t="s">
        <v>8247</v>
      </c>
      <c r="F16" s="1280" t="s">
        <v>8248</v>
      </c>
      <c r="G16" s="1280" t="s">
        <v>8249</v>
      </c>
      <c r="H16" s="1354" t="s">
        <v>8250</v>
      </c>
      <c r="I16" s="1281" t="s">
        <v>5797</v>
      </c>
      <c r="J16" s="1280" t="s">
        <v>8251</v>
      </c>
      <c r="K16" s="1280" t="s">
        <v>8252</v>
      </c>
      <c r="L16" s="1280" t="s">
        <v>2982</v>
      </c>
      <c r="M16" s="1280" t="s">
        <v>8253</v>
      </c>
      <c r="N16" s="1280" t="s">
        <v>4569</v>
      </c>
      <c r="O16" s="1280" t="s">
        <v>8254</v>
      </c>
      <c r="P16" s="1281" t="s">
        <v>4634</v>
      </c>
      <c r="Q16" s="1281" t="s">
        <v>8255</v>
      </c>
      <c r="R16" s="1281" t="s">
        <v>8256</v>
      </c>
      <c r="S16" s="1314" t="s">
        <v>7986</v>
      </c>
      <c r="T16" s="1281" t="s">
        <v>8257</v>
      </c>
      <c r="U16" s="1280" t="s">
        <v>8258</v>
      </c>
      <c r="V16" s="1281" t="s">
        <v>2371</v>
      </c>
      <c r="W16" s="1281" t="s">
        <v>8259</v>
      </c>
      <c r="X16" s="1280" t="s">
        <v>6433</v>
      </c>
      <c r="Y16" s="1281" t="s">
        <v>8260</v>
      </c>
      <c r="Z16" s="1280" t="s">
        <v>8261</v>
      </c>
      <c r="AA16" s="1281" t="s">
        <v>1311</v>
      </c>
      <c r="AB16" s="1280" t="s">
        <v>1531</v>
      </c>
      <c r="AC16" s="1281" t="s">
        <v>7948</v>
      </c>
      <c r="AD16" s="1281" t="s">
        <v>8262</v>
      </c>
      <c r="AE16" s="1280" t="s">
        <v>8263</v>
      </c>
      <c r="AF16" s="1281" t="s">
        <v>8264</v>
      </c>
      <c r="AG16" s="1281" t="s">
        <v>881</v>
      </c>
      <c r="AH16" s="1280" t="s">
        <v>5112</v>
      </c>
      <c r="AI16" s="1281" t="s">
        <v>7926</v>
      </c>
      <c r="AJ16" s="1280" t="s">
        <v>8265</v>
      </c>
      <c r="AK16" s="1281" t="s">
        <v>8266</v>
      </c>
      <c r="AL16" s="1281" t="s">
        <v>5462</v>
      </c>
      <c r="AM16" s="1280" t="s">
        <v>8267</v>
      </c>
      <c r="AN16" s="1281" t="s">
        <v>3591</v>
      </c>
      <c r="AO16" s="1280" t="s">
        <v>8268</v>
      </c>
      <c r="AP16" s="1281" t="s">
        <v>8269</v>
      </c>
      <c r="AQ16" s="1281" t="s">
        <v>8270</v>
      </c>
      <c r="AR16" s="1281" t="s">
        <v>1864</v>
      </c>
      <c r="AS16" s="1281" t="s">
        <v>8271</v>
      </c>
      <c r="AT16" s="1281" t="s">
        <v>8272</v>
      </c>
      <c r="AU16" s="1280" t="s">
        <v>8273</v>
      </c>
      <c r="AV16" s="1281" t="str">
        <f t="shared" si="1"/>
        <v>2:01</v>
      </c>
      <c r="AW16" s="1293" t="s">
        <v>8274</v>
      </c>
    </row>
    <row r="17" ht="15.75" customHeight="1">
      <c r="A17" s="1294" t="s">
        <v>1430</v>
      </c>
      <c r="B17" s="1270" t="s">
        <v>7883</v>
      </c>
      <c r="C17" s="1271">
        <v>0.05025462962962963</v>
      </c>
      <c r="D17" s="1300" t="s">
        <v>8275</v>
      </c>
      <c r="E17" s="1318" t="s">
        <v>3674</v>
      </c>
      <c r="F17" s="1336" t="s">
        <v>8276</v>
      </c>
      <c r="G17" s="1355" t="s">
        <v>8277</v>
      </c>
      <c r="H17" s="1320" t="s">
        <v>8278</v>
      </c>
      <c r="I17" s="1320" t="s">
        <v>1144</v>
      </c>
      <c r="J17" s="1321" t="s">
        <v>8279</v>
      </c>
      <c r="K17" s="1338" t="s">
        <v>8280</v>
      </c>
      <c r="L17" s="1338" t="s">
        <v>4890</v>
      </c>
      <c r="M17" s="1356" t="str">
        <f>HYPERLINK("https://youtu.be/teAIifUZjFw","1:14.18")</f>
        <v>1:14.18</v>
      </c>
      <c r="N17" s="1338" t="s">
        <v>3416</v>
      </c>
      <c r="O17" s="1338" t="s">
        <v>8281</v>
      </c>
      <c r="P17" s="1338" t="s">
        <v>1818</v>
      </c>
      <c r="Q17" s="1339" t="s">
        <v>8282</v>
      </c>
      <c r="R17" s="1323" t="s">
        <v>8283</v>
      </c>
      <c r="S17" s="1323" t="s">
        <v>5194</v>
      </c>
      <c r="T17" s="1357" t="str">
        <f>HYPERLINK("https://youtu.be/AiXricVH5ss","1:24.99")</f>
        <v>1:24.99</v>
      </c>
      <c r="U17" s="1358" t="str">
        <f>HYPERLINK("https://www.twitch.tv/videos/450151935","2:00.31")</f>
        <v>2:00.31</v>
      </c>
      <c r="V17" s="1323" t="s">
        <v>8284</v>
      </c>
      <c r="W17" s="1359" t="str">
        <f>HYPERLINK("https://youtu.be/eafNhBoXVWA","1:46.09")</f>
        <v>1:46.09</v>
      </c>
      <c r="X17" s="1340" t="s">
        <v>4632</v>
      </c>
      <c r="Y17" s="1340" t="s">
        <v>8065</v>
      </c>
      <c r="Z17" s="1340" t="s">
        <v>8285</v>
      </c>
      <c r="AA17" s="1311" t="s">
        <v>7900</v>
      </c>
      <c r="AB17" s="1340" t="s">
        <v>6525</v>
      </c>
      <c r="AC17" s="1340" t="s">
        <v>8286</v>
      </c>
      <c r="AD17" s="1360" t="str">
        <f>HYPERLINK("https://youtu.be/8FEcTKESSh0","1:49.80")</f>
        <v>1:49.80</v>
      </c>
      <c r="AE17" s="1318" t="s">
        <v>5936</v>
      </c>
      <c r="AF17" s="1341" t="s">
        <v>8287</v>
      </c>
      <c r="AG17" s="1341" t="s">
        <v>8288</v>
      </c>
      <c r="AH17" s="1341" t="s">
        <v>8289</v>
      </c>
      <c r="AI17" s="1341" t="s">
        <v>3891</v>
      </c>
      <c r="AJ17" s="1341" t="s">
        <v>8290</v>
      </c>
      <c r="AK17" s="1325" t="s">
        <v>8291</v>
      </c>
      <c r="AL17" s="1341" t="s">
        <v>8292</v>
      </c>
      <c r="AM17" s="1327" t="s">
        <v>8163</v>
      </c>
      <c r="AN17" s="1327" t="s">
        <v>8293</v>
      </c>
      <c r="AO17" s="1327" t="s">
        <v>8294</v>
      </c>
      <c r="AP17" s="1326" t="s">
        <v>8295</v>
      </c>
      <c r="AQ17" s="1326" t="s">
        <v>8296</v>
      </c>
      <c r="AR17" s="1327" t="s">
        <v>8297</v>
      </c>
      <c r="AS17" s="1326" t="s">
        <v>5283</v>
      </c>
      <c r="AT17" s="1356" t="str">
        <f>HYPERLINK("https://youtu.be/xDirVtS1AZ4?t=4416","2:27.45")</f>
        <v>2:27.45</v>
      </c>
      <c r="AU17" s="1342" t="s">
        <v>8298</v>
      </c>
      <c r="AV17" s="1281" t="str">
        <f t="shared" si="1"/>
        <v>2:34</v>
      </c>
      <c r="AW17" s="1307" t="s">
        <v>8299</v>
      </c>
    </row>
    <row r="18" ht="15.75" customHeight="1">
      <c r="A18" s="1283" t="s">
        <v>8300</v>
      </c>
      <c r="B18" s="1270" t="s">
        <v>7883</v>
      </c>
      <c r="C18" s="1284">
        <v>0.0502662037037037</v>
      </c>
      <c r="D18" s="1300" t="s">
        <v>8301</v>
      </c>
      <c r="E18" s="1280" t="s">
        <v>7106</v>
      </c>
      <c r="F18" s="1280" t="s">
        <v>8302</v>
      </c>
      <c r="G18" s="1281" t="s">
        <v>8303</v>
      </c>
      <c r="H18" s="1281" t="s">
        <v>8304</v>
      </c>
      <c r="I18" s="1281" t="s">
        <v>8305</v>
      </c>
      <c r="J18" s="1280" t="s">
        <v>269</v>
      </c>
      <c r="K18" s="1280" t="s">
        <v>8306</v>
      </c>
      <c r="L18" s="1281" t="s">
        <v>5462</v>
      </c>
      <c r="M18" s="1280" t="s">
        <v>8222</v>
      </c>
      <c r="N18" s="1280" t="s">
        <v>5128</v>
      </c>
      <c r="O18" s="1281" t="s">
        <v>8307</v>
      </c>
      <c r="P18" s="1281" t="s">
        <v>8197</v>
      </c>
      <c r="Q18" s="1280" t="s">
        <v>8308</v>
      </c>
      <c r="R18" s="1280" t="s">
        <v>4909</v>
      </c>
      <c r="S18" s="1281" t="s">
        <v>8261</v>
      </c>
      <c r="T18" s="1281" t="s">
        <v>8309</v>
      </c>
      <c r="U18" s="1281" t="s">
        <v>8310</v>
      </c>
      <c r="V18" s="1281" t="s">
        <v>8311</v>
      </c>
      <c r="W18" s="1281" t="s">
        <v>8312</v>
      </c>
      <c r="X18" s="1281" t="s">
        <v>6287</v>
      </c>
      <c r="Y18" s="1281" t="s">
        <v>5240</v>
      </c>
      <c r="Z18" s="1281" t="s">
        <v>8313</v>
      </c>
      <c r="AA18" s="1281" t="s">
        <v>8158</v>
      </c>
      <c r="AB18" s="1281" t="s">
        <v>3760</v>
      </c>
      <c r="AC18" s="1281" t="s">
        <v>8314</v>
      </c>
      <c r="AD18" s="1281" t="s">
        <v>8315</v>
      </c>
      <c r="AE18" s="1281" t="s">
        <v>4832</v>
      </c>
      <c r="AF18" s="1280" t="s">
        <v>1053</v>
      </c>
      <c r="AG18" s="1281" t="s">
        <v>6899</v>
      </c>
      <c r="AH18" s="1280" t="s">
        <v>3471</v>
      </c>
      <c r="AI18" s="1281" t="s">
        <v>4201</v>
      </c>
      <c r="AJ18" s="1281" t="s">
        <v>8316</v>
      </c>
      <c r="AK18" s="1352" t="s">
        <v>7062</v>
      </c>
      <c r="AL18" s="1281" t="s">
        <v>4382</v>
      </c>
      <c r="AM18" s="1281" t="s">
        <v>5299</v>
      </c>
      <c r="AN18" s="1281" t="s">
        <v>7902</v>
      </c>
      <c r="AO18" s="1281" t="s">
        <v>6026</v>
      </c>
      <c r="AP18" s="1281" t="s">
        <v>8317</v>
      </c>
      <c r="AQ18" s="1352" t="s">
        <v>7905</v>
      </c>
      <c r="AR18" s="1281" t="s">
        <v>685</v>
      </c>
      <c r="AS18" s="1281" t="s">
        <v>5457</v>
      </c>
      <c r="AT18" s="1281" t="s">
        <v>8318</v>
      </c>
      <c r="AU18" s="1280" t="s">
        <v>8319</v>
      </c>
      <c r="AV18" s="1281" t="str">
        <f t="shared" si="1"/>
        <v>3:20</v>
      </c>
      <c r="AW18" s="1353" t="s">
        <v>7465</v>
      </c>
    </row>
    <row r="19">
      <c r="A19" s="1308" t="s">
        <v>542</v>
      </c>
      <c r="B19" s="1309" t="s">
        <v>7883</v>
      </c>
      <c r="C19" s="1284">
        <v>0.0502662037037037</v>
      </c>
      <c r="D19" s="1300" t="s">
        <v>8320</v>
      </c>
      <c r="E19" s="1280" t="s">
        <v>8009</v>
      </c>
      <c r="F19" s="1280" t="s">
        <v>8321</v>
      </c>
      <c r="G19" s="1280" t="s">
        <v>8322</v>
      </c>
      <c r="H19" s="1280" t="s">
        <v>8323</v>
      </c>
      <c r="I19" s="1300" t="s">
        <v>376</v>
      </c>
      <c r="J19" s="1300" t="s">
        <v>8324</v>
      </c>
      <c r="K19" s="1280" t="s">
        <v>8221</v>
      </c>
      <c r="L19" s="1280" t="s">
        <v>2339</v>
      </c>
      <c r="M19" s="1300" t="s">
        <v>2437</v>
      </c>
      <c r="N19" s="1280" t="s">
        <v>8325</v>
      </c>
      <c r="O19" s="1280" t="s">
        <v>8326</v>
      </c>
      <c r="P19" s="1300" t="s">
        <v>8327</v>
      </c>
      <c r="Q19" s="1280" t="s">
        <v>8328</v>
      </c>
      <c r="R19" s="1300" t="s">
        <v>8329</v>
      </c>
      <c r="S19" s="1280" t="s">
        <v>8330</v>
      </c>
      <c r="T19" s="1300" t="s">
        <v>8331</v>
      </c>
      <c r="U19" s="1280" t="s">
        <v>1131</v>
      </c>
      <c r="V19" s="1300" t="s">
        <v>4688</v>
      </c>
      <c r="W19" s="1300" t="s">
        <v>6667</v>
      </c>
      <c r="X19" s="1300" t="s">
        <v>6287</v>
      </c>
      <c r="Y19" s="1300" t="s">
        <v>1652</v>
      </c>
      <c r="Z19" s="1300" t="s">
        <v>8332</v>
      </c>
      <c r="AA19" s="1280" t="s">
        <v>7926</v>
      </c>
      <c r="AB19" s="1300" t="s">
        <v>7124</v>
      </c>
      <c r="AC19" s="1280" t="s">
        <v>8333</v>
      </c>
      <c r="AD19" s="1300" t="s">
        <v>5749</v>
      </c>
      <c r="AE19" s="1280" t="s">
        <v>8334</v>
      </c>
      <c r="AF19" s="1280" t="s">
        <v>8335</v>
      </c>
      <c r="AG19" s="1300" t="s">
        <v>8336</v>
      </c>
      <c r="AH19" s="1300" t="s">
        <v>2954</v>
      </c>
      <c r="AI19" s="1280" t="s">
        <v>8337</v>
      </c>
      <c r="AJ19" s="1300" t="s">
        <v>8338</v>
      </c>
      <c r="AK19" s="1300" t="s">
        <v>6436</v>
      </c>
      <c r="AL19" s="1300" t="s">
        <v>4404</v>
      </c>
      <c r="AM19" s="1300" t="s">
        <v>8339</v>
      </c>
      <c r="AN19" s="1300" t="s">
        <v>4404</v>
      </c>
      <c r="AO19" s="1300" t="s">
        <v>1864</v>
      </c>
      <c r="AP19" s="1280" t="s">
        <v>8340</v>
      </c>
      <c r="AQ19" s="1300" t="s">
        <v>2345</v>
      </c>
      <c r="AR19" s="1280" t="s">
        <v>8341</v>
      </c>
      <c r="AS19" s="1300" t="s">
        <v>1686</v>
      </c>
      <c r="AT19" s="1280" t="s">
        <v>8342</v>
      </c>
      <c r="AU19" s="1280" t="s">
        <v>8343</v>
      </c>
      <c r="AV19" s="1281" t="str">
        <f t="shared" si="1"/>
        <v>2:28</v>
      </c>
      <c r="AW19" s="1313" t="s">
        <v>8344</v>
      </c>
    </row>
    <row r="20">
      <c r="A20" s="1329" t="s">
        <v>2098</v>
      </c>
      <c r="B20" s="1361" t="s">
        <v>7883</v>
      </c>
      <c r="C20" s="1271">
        <v>0.0503125</v>
      </c>
      <c r="D20" s="1300" t="s">
        <v>8345</v>
      </c>
      <c r="E20" s="1318" t="s">
        <v>8346</v>
      </c>
      <c r="F20" s="1318" t="s">
        <v>8347</v>
      </c>
      <c r="G20" s="1318" t="s">
        <v>7501</v>
      </c>
      <c r="H20" s="1332" t="s">
        <v>8348</v>
      </c>
      <c r="I20" s="1332" t="s">
        <v>3911</v>
      </c>
      <c r="J20" s="1321" t="s">
        <v>1860</v>
      </c>
      <c r="K20" s="1321" t="s">
        <v>7171</v>
      </c>
      <c r="L20" s="1321" t="s">
        <v>3181</v>
      </c>
      <c r="M20" s="1321" t="s">
        <v>268</v>
      </c>
      <c r="N20" s="1321" t="s">
        <v>8349</v>
      </c>
      <c r="O20" s="1321" t="s">
        <v>3822</v>
      </c>
      <c r="P20" s="1321" t="s">
        <v>5256</v>
      </c>
      <c r="Q20" s="1323" t="s">
        <v>8350</v>
      </c>
      <c r="R20" s="1323" t="s">
        <v>8351</v>
      </c>
      <c r="S20" s="1323" t="s">
        <v>742</v>
      </c>
      <c r="T20" s="1323" t="s">
        <v>8352</v>
      </c>
      <c r="U20" s="1323" t="s">
        <v>8353</v>
      </c>
      <c r="V20" s="1323" t="s">
        <v>8354</v>
      </c>
      <c r="W20" s="1311" t="s">
        <v>8355</v>
      </c>
      <c r="X20" s="1311" t="s">
        <v>4632</v>
      </c>
      <c r="Y20" s="1311" t="s">
        <v>1559</v>
      </c>
      <c r="Z20" s="1311" t="s">
        <v>2027</v>
      </c>
      <c r="AA20" s="1311" t="s">
        <v>8356</v>
      </c>
      <c r="AB20" s="1311" t="s">
        <v>3446</v>
      </c>
      <c r="AC20" s="1311" t="s">
        <v>8357</v>
      </c>
      <c r="AD20" s="1318" t="s">
        <v>8358</v>
      </c>
      <c r="AE20" s="1318" t="s">
        <v>8359</v>
      </c>
      <c r="AF20" s="1325" t="s">
        <v>8360</v>
      </c>
      <c r="AG20" s="1325" t="s">
        <v>7248</v>
      </c>
      <c r="AH20" s="1325" t="s">
        <v>8361</v>
      </c>
      <c r="AI20" s="1325" t="s">
        <v>5121</v>
      </c>
      <c r="AJ20" s="1325" t="s">
        <v>8362</v>
      </c>
      <c r="AK20" s="1325" t="s">
        <v>7925</v>
      </c>
      <c r="AL20" s="1325" t="s">
        <v>8209</v>
      </c>
      <c r="AM20" s="1327" t="s">
        <v>2975</v>
      </c>
      <c r="AN20" s="1327" t="s">
        <v>8363</v>
      </c>
      <c r="AO20" s="1327" t="s">
        <v>8364</v>
      </c>
      <c r="AP20" s="1327" t="s">
        <v>8365</v>
      </c>
      <c r="AQ20" s="1327" t="s">
        <v>8366</v>
      </c>
      <c r="AR20" s="1327" t="s">
        <v>2816</v>
      </c>
      <c r="AS20" s="1327" t="s">
        <v>5819</v>
      </c>
      <c r="AT20" s="1321" t="s">
        <v>8367</v>
      </c>
      <c r="AU20" s="1306" t="s">
        <v>8368</v>
      </c>
      <c r="AV20" s="1281" t="str">
        <f t="shared" si="1"/>
        <v>2:59</v>
      </c>
      <c r="AW20" s="1350" t="s">
        <v>8369</v>
      </c>
    </row>
    <row r="21" ht="15.75" customHeight="1">
      <c r="A21" s="1329" t="s">
        <v>2386</v>
      </c>
      <c r="B21" s="1349" t="s">
        <v>7909</v>
      </c>
      <c r="C21" s="1271">
        <v>0.050347222222222224</v>
      </c>
      <c r="D21" s="1300" t="s">
        <v>8370</v>
      </c>
      <c r="E21" s="1300" t="s">
        <v>8371</v>
      </c>
      <c r="F21" s="1300" t="s">
        <v>8372</v>
      </c>
      <c r="G21" s="1300" t="s">
        <v>8373</v>
      </c>
      <c r="H21" s="1300" t="s">
        <v>8374</v>
      </c>
      <c r="I21" s="1300" t="s">
        <v>8375</v>
      </c>
      <c r="J21" s="1362" t="s">
        <v>7915</v>
      </c>
      <c r="K21" s="1300" t="s">
        <v>8376</v>
      </c>
      <c r="L21" s="1300" t="s">
        <v>8377</v>
      </c>
      <c r="M21" s="1362" t="s">
        <v>8378</v>
      </c>
      <c r="N21" s="1362" t="s">
        <v>3512</v>
      </c>
      <c r="O21" s="1300" t="s">
        <v>8379</v>
      </c>
      <c r="P21" s="1362" t="s">
        <v>615</v>
      </c>
      <c r="Q21" s="1300" t="s">
        <v>8380</v>
      </c>
      <c r="R21" s="1362" t="s">
        <v>6729</v>
      </c>
      <c r="S21" s="1362" t="s">
        <v>8381</v>
      </c>
      <c r="T21" s="1300" t="s">
        <v>8382</v>
      </c>
      <c r="U21" s="1300" t="s">
        <v>8302</v>
      </c>
      <c r="V21" s="1362" t="s">
        <v>7920</v>
      </c>
      <c r="W21" s="1362" t="s">
        <v>4304</v>
      </c>
      <c r="X21" s="1300" t="s">
        <v>1534</v>
      </c>
      <c r="Y21" s="1362" t="s">
        <v>5606</v>
      </c>
      <c r="Z21" s="1300" t="s">
        <v>1161</v>
      </c>
      <c r="AA21" s="1300" t="s">
        <v>8383</v>
      </c>
      <c r="AB21" s="1300" t="s">
        <v>8384</v>
      </c>
      <c r="AC21" s="1300" t="s">
        <v>1850</v>
      </c>
      <c r="AD21" s="1300" t="s">
        <v>8385</v>
      </c>
      <c r="AE21" s="1300" t="s">
        <v>5611</v>
      </c>
      <c r="AF21" s="1300" t="s">
        <v>8386</v>
      </c>
      <c r="AG21" s="1300" t="s">
        <v>5341</v>
      </c>
      <c r="AH21" s="1300" t="s">
        <v>4393</v>
      </c>
      <c r="AI21" s="1300" t="s">
        <v>3269</v>
      </c>
      <c r="AJ21" s="1300" t="s">
        <v>8387</v>
      </c>
      <c r="AK21" s="1300" t="s">
        <v>2752</v>
      </c>
      <c r="AL21" s="1300" t="s">
        <v>8388</v>
      </c>
      <c r="AM21" s="1300" t="s">
        <v>4173</v>
      </c>
      <c r="AN21" s="1300" t="s">
        <v>4027</v>
      </c>
      <c r="AO21" s="1300" t="s">
        <v>6800</v>
      </c>
      <c r="AP21" s="1362" t="s">
        <v>7932</v>
      </c>
      <c r="AQ21" s="1362" t="s">
        <v>8389</v>
      </c>
      <c r="AR21" s="1300" t="s">
        <v>2816</v>
      </c>
      <c r="AS21" s="1300" t="s">
        <v>6168</v>
      </c>
      <c r="AT21" s="1300" t="s">
        <v>1643</v>
      </c>
      <c r="AU21" s="1306" t="s">
        <v>7935</v>
      </c>
      <c r="AV21" s="1281" t="str">
        <f t="shared" si="1"/>
        <v>2:37</v>
      </c>
      <c r="AW21" s="1363"/>
    </row>
    <row r="22" ht="15.75" customHeight="1">
      <c r="A22" s="1335" t="s">
        <v>8390</v>
      </c>
      <c r="B22" s="1343" t="s">
        <v>7909</v>
      </c>
      <c r="C22" s="1284">
        <v>0.05042824074074074</v>
      </c>
      <c r="D22" s="1300" t="s">
        <v>8168</v>
      </c>
      <c r="E22" s="1318" t="s">
        <v>5762</v>
      </c>
      <c r="F22" s="1318" t="s">
        <v>8391</v>
      </c>
      <c r="G22" s="1336" t="s">
        <v>8392</v>
      </c>
      <c r="H22" s="1320" t="s">
        <v>8393</v>
      </c>
      <c r="I22" s="1332" t="s">
        <v>3057</v>
      </c>
      <c r="J22" s="1321" t="s">
        <v>4496</v>
      </c>
      <c r="K22" s="1321" t="s">
        <v>8394</v>
      </c>
      <c r="L22" s="1321" t="s">
        <v>2227</v>
      </c>
      <c r="M22" s="1321" t="s">
        <v>8042</v>
      </c>
      <c r="N22" s="1321" t="s">
        <v>3767</v>
      </c>
      <c r="O22" s="1321" t="s">
        <v>8395</v>
      </c>
      <c r="P22" s="1338" t="s">
        <v>941</v>
      </c>
      <c r="Q22" s="1323" t="s">
        <v>7277</v>
      </c>
      <c r="R22" s="1323" t="s">
        <v>3282</v>
      </c>
      <c r="S22" s="1323" t="s">
        <v>2862</v>
      </c>
      <c r="T22" s="1339" t="s">
        <v>8396</v>
      </c>
      <c r="U22" s="1323" t="s">
        <v>8397</v>
      </c>
      <c r="V22" s="1339" t="s">
        <v>8398</v>
      </c>
      <c r="W22" s="1340" t="s">
        <v>8399</v>
      </c>
      <c r="X22" s="1364" t="s">
        <v>2929</v>
      </c>
      <c r="Y22" s="1340" t="s">
        <v>8400</v>
      </c>
      <c r="Z22" s="1311" t="s">
        <v>8401</v>
      </c>
      <c r="AA22" s="1340" t="s">
        <v>8402</v>
      </c>
      <c r="AB22" s="1364" t="s">
        <v>6983</v>
      </c>
      <c r="AC22" s="1340" t="s">
        <v>160</v>
      </c>
      <c r="AD22" s="1365" t="s">
        <v>7922</v>
      </c>
      <c r="AE22" s="1318" t="s">
        <v>5611</v>
      </c>
      <c r="AF22" s="1325" t="s">
        <v>8403</v>
      </c>
      <c r="AG22" s="1341" t="s">
        <v>3594</v>
      </c>
      <c r="AH22" s="1341" t="s">
        <v>8404</v>
      </c>
      <c r="AI22" s="1366" t="s">
        <v>7926</v>
      </c>
      <c r="AJ22" s="1341" t="s">
        <v>8405</v>
      </c>
      <c r="AK22" s="1367" t="s">
        <v>7928</v>
      </c>
      <c r="AL22" s="1341" t="s">
        <v>3086</v>
      </c>
      <c r="AM22" s="1368" t="s">
        <v>7929</v>
      </c>
      <c r="AN22" s="1327" t="s">
        <v>4668</v>
      </c>
      <c r="AO22" s="1327" t="s">
        <v>8406</v>
      </c>
      <c r="AP22" s="1327" t="s">
        <v>8407</v>
      </c>
      <c r="AQ22" s="1326" t="s">
        <v>8408</v>
      </c>
      <c r="AR22" s="1326" t="s">
        <v>3139</v>
      </c>
      <c r="AS22" s="1326" t="s">
        <v>4599</v>
      </c>
      <c r="AT22" s="1321" t="s">
        <v>8409</v>
      </c>
      <c r="AU22" s="1306" t="s">
        <v>8410</v>
      </c>
      <c r="AV22" s="1281" t="str">
        <f t="shared" si="1"/>
        <v>2:55</v>
      </c>
      <c r="AW22" s="1334"/>
    </row>
    <row r="23" ht="15.75" customHeight="1">
      <c r="A23" s="1283" t="s">
        <v>3959</v>
      </c>
      <c r="B23" s="1270" t="s">
        <v>7883</v>
      </c>
      <c r="C23" s="1369">
        <v>0.05043981481481481</v>
      </c>
      <c r="D23" s="1300" t="s">
        <v>8411</v>
      </c>
      <c r="E23" s="1281" t="s">
        <v>6805</v>
      </c>
      <c r="F23" s="1281" t="s">
        <v>6887</v>
      </c>
      <c r="G23" s="1281" t="s">
        <v>8412</v>
      </c>
      <c r="H23" s="1281" t="s">
        <v>8413</v>
      </c>
      <c r="I23" s="1281" t="s">
        <v>4442</v>
      </c>
      <c r="J23" s="1281" t="s">
        <v>4310</v>
      </c>
      <c r="K23" s="1281" t="s">
        <v>8306</v>
      </c>
      <c r="L23" s="1281" t="s">
        <v>8414</v>
      </c>
      <c r="M23" s="1281" t="s">
        <v>8415</v>
      </c>
      <c r="N23" s="1281" t="s">
        <v>2360</v>
      </c>
      <c r="O23" s="1281" t="s">
        <v>8416</v>
      </c>
      <c r="P23" s="1281" t="s">
        <v>5043</v>
      </c>
      <c r="Q23" s="1281" t="s">
        <v>8417</v>
      </c>
      <c r="R23" s="1281" t="s">
        <v>8418</v>
      </c>
      <c r="S23" s="1281" t="s">
        <v>8419</v>
      </c>
      <c r="T23" s="1281" t="s">
        <v>8420</v>
      </c>
      <c r="U23" s="1281" t="s">
        <v>8421</v>
      </c>
      <c r="V23" s="1281" t="s">
        <v>3001</v>
      </c>
      <c r="W23" s="1281" t="s">
        <v>8422</v>
      </c>
      <c r="X23" s="1281" t="s">
        <v>8423</v>
      </c>
      <c r="Y23" s="1281" t="s">
        <v>8233</v>
      </c>
      <c r="Z23" s="1281" t="s">
        <v>1161</v>
      </c>
      <c r="AA23" s="1281" t="s">
        <v>3269</v>
      </c>
      <c r="AB23" s="1281" t="s">
        <v>4496</v>
      </c>
      <c r="AC23" s="1281" t="s">
        <v>8286</v>
      </c>
      <c r="AD23" s="1281" t="s">
        <v>5714</v>
      </c>
      <c r="AE23" s="1281" t="s">
        <v>5307</v>
      </c>
      <c r="AF23" s="1281" t="s">
        <v>8424</v>
      </c>
      <c r="AG23" s="1281" t="s">
        <v>8425</v>
      </c>
      <c r="AH23" s="1281" t="s">
        <v>3917</v>
      </c>
      <c r="AI23" s="1281" t="s">
        <v>5121</v>
      </c>
      <c r="AJ23" s="1281" t="s">
        <v>8426</v>
      </c>
      <c r="AK23" s="1281" t="s">
        <v>8427</v>
      </c>
      <c r="AL23" s="1281" t="s">
        <v>8428</v>
      </c>
      <c r="AM23" s="1281" t="s">
        <v>1253</v>
      </c>
      <c r="AN23" s="1281" t="s">
        <v>3769</v>
      </c>
      <c r="AO23" s="1281" t="s">
        <v>2135</v>
      </c>
      <c r="AP23" s="1370" t="str">
        <f>HYPERLINK("https://www.twitch.tv/videos/511415405","2:00.79")</f>
        <v>2:00.79</v>
      </c>
      <c r="AQ23" s="1281" t="s">
        <v>8213</v>
      </c>
      <c r="AR23" s="1281" t="s">
        <v>6800</v>
      </c>
      <c r="AS23" s="1281" t="s">
        <v>8429</v>
      </c>
      <c r="AT23" s="1281" t="s">
        <v>8430</v>
      </c>
      <c r="AU23" s="1281" t="s">
        <v>8431</v>
      </c>
      <c r="AV23" s="1281" t="str">
        <f t="shared" si="1"/>
        <v>2:36</v>
      </c>
      <c r="AW23" s="1293" t="s">
        <v>6074</v>
      </c>
    </row>
    <row r="24">
      <c r="A24" s="1329" t="s">
        <v>1219</v>
      </c>
      <c r="B24" s="1349" t="s">
        <v>7883</v>
      </c>
      <c r="C24" s="1271">
        <v>0.050486111111111114</v>
      </c>
      <c r="D24" s="1318" t="s">
        <v>8432</v>
      </c>
      <c r="E24" s="1318" t="s">
        <v>8433</v>
      </c>
      <c r="F24" s="1318" t="s">
        <v>8434</v>
      </c>
      <c r="G24" s="1318" t="s">
        <v>8435</v>
      </c>
      <c r="H24" s="1300" t="s">
        <v>8436</v>
      </c>
      <c r="I24" s="1332" t="s">
        <v>1034</v>
      </c>
      <c r="J24" s="1321" t="s">
        <v>5357</v>
      </c>
      <c r="K24" s="1321" t="s">
        <v>7260</v>
      </c>
      <c r="L24" s="1321" t="s">
        <v>5882</v>
      </c>
      <c r="M24" s="1321" t="s">
        <v>4678</v>
      </c>
      <c r="N24" s="1321" t="s">
        <v>8437</v>
      </c>
      <c r="O24" s="1321" t="s">
        <v>8438</v>
      </c>
      <c r="P24" s="1321" t="s">
        <v>8156</v>
      </c>
      <c r="Q24" s="1323" t="s">
        <v>1058</v>
      </c>
      <c r="R24" s="1323" t="s">
        <v>4516</v>
      </c>
      <c r="S24" s="1323" t="s">
        <v>2062</v>
      </c>
      <c r="T24" s="1323" t="s">
        <v>8439</v>
      </c>
      <c r="U24" s="1323" t="s">
        <v>8440</v>
      </c>
      <c r="V24" s="1323" t="s">
        <v>8441</v>
      </c>
      <c r="W24" s="1311" t="s">
        <v>8442</v>
      </c>
      <c r="X24" s="1311" t="s">
        <v>4762</v>
      </c>
      <c r="Y24" s="1311" t="s">
        <v>8443</v>
      </c>
      <c r="Z24" s="1311" t="s">
        <v>8444</v>
      </c>
      <c r="AA24" s="1280" t="s">
        <v>8445</v>
      </c>
      <c r="AB24" s="1311" t="s">
        <v>3253</v>
      </c>
      <c r="AC24" s="1311" t="s">
        <v>1144</v>
      </c>
      <c r="AD24" s="1318" t="s">
        <v>8446</v>
      </c>
      <c r="AE24" s="1318" t="s">
        <v>2340</v>
      </c>
      <c r="AF24" s="1325" t="s">
        <v>8447</v>
      </c>
      <c r="AG24" s="1325" t="s">
        <v>724</v>
      </c>
      <c r="AH24" s="1325" t="s">
        <v>8448</v>
      </c>
      <c r="AI24" s="1325" t="s">
        <v>2415</v>
      </c>
      <c r="AJ24" s="1325" t="s">
        <v>8449</v>
      </c>
      <c r="AK24" s="1325" t="s">
        <v>6853</v>
      </c>
      <c r="AL24" s="1325" t="s">
        <v>2494</v>
      </c>
      <c r="AM24" s="1327" t="s">
        <v>8450</v>
      </c>
      <c r="AN24" s="1327" t="s">
        <v>8451</v>
      </c>
      <c r="AO24" s="1327" t="s">
        <v>8452</v>
      </c>
      <c r="AP24" s="1327" t="s">
        <v>8453</v>
      </c>
      <c r="AQ24" s="1327" t="s">
        <v>8454</v>
      </c>
      <c r="AR24" s="1327" t="s">
        <v>1185</v>
      </c>
      <c r="AS24" s="1327" t="s">
        <v>1559</v>
      </c>
      <c r="AT24" s="1321" t="s">
        <v>8455</v>
      </c>
      <c r="AU24" s="1306" t="s">
        <v>8456</v>
      </c>
      <c r="AV24" s="1342" t="str">
        <f t="shared" si="1"/>
        <v>3:47</v>
      </c>
      <c r="AW24" s="1350"/>
    </row>
    <row r="25" ht="15.75" customHeight="1">
      <c r="A25" s="1329" t="s">
        <v>2546</v>
      </c>
      <c r="B25" s="1270" t="s">
        <v>7883</v>
      </c>
      <c r="C25" s="1371">
        <v>0.05050925925925926</v>
      </c>
      <c r="D25" s="1300" t="s">
        <v>8457</v>
      </c>
      <c r="E25" s="1336" t="s">
        <v>8458</v>
      </c>
      <c r="F25" s="1360" t="str">
        <f>HYPERLINK("https://www.youtube.com/watch?v=rtR6KkKhM6I","1:59.91")</f>
        <v>1:59.91</v>
      </c>
      <c r="G25" s="1336" t="s">
        <v>8459</v>
      </c>
      <c r="H25" s="1372" t="str">
        <f>HYPERLINK("https://www.youtube.com/watch?v=cg-eipYsN1s","1:54.47")</f>
        <v>1:54.47</v>
      </c>
      <c r="I25" s="1320" t="s">
        <v>8400</v>
      </c>
      <c r="J25" s="1338" t="s">
        <v>8460</v>
      </c>
      <c r="K25" s="1321" t="s">
        <v>3672</v>
      </c>
      <c r="L25" s="1356" t="str">
        <f>HYPERLINK("https://www.youtube.com/watch?v=tJdjPKdAbw4","57.03")</f>
        <v>57.03</v>
      </c>
      <c r="M25" s="1338" t="s">
        <v>6767</v>
      </c>
      <c r="N25" s="1338" t="s">
        <v>8461</v>
      </c>
      <c r="O25" s="1338" t="s">
        <v>8462</v>
      </c>
      <c r="P25" s="1338" t="s">
        <v>393</v>
      </c>
      <c r="Q25" s="1339" t="s">
        <v>8463</v>
      </c>
      <c r="R25" s="1339" t="s">
        <v>8464</v>
      </c>
      <c r="S25" s="1358" t="str">
        <f>HYPERLINK("https://www.youtube.com/watch?v=_3ms_ZhYFzo","1:18.06")</f>
        <v>1:18.06</v>
      </c>
      <c r="T25" s="1339" t="s">
        <v>8202</v>
      </c>
      <c r="U25" s="1358" t="str">
        <f>HYPERLINK("https://www.youtube.com/watch?v=ZOy_TI3Zw14","2:02.38")</f>
        <v>2:02.38</v>
      </c>
      <c r="V25" s="1339" t="s">
        <v>8441</v>
      </c>
      <c r="W25" s="1340" t="s">
        <v>8465</v>
      </c>
      <c r="X25" s="1340" t="s">
        <v>6853</v>
      </c>
      <c r="Y25" s="1359" t="str">
        <f>HYPERLINK("https://www.youtube.com/watch?v=9NrvSboXXOg","48.25")</f>
        <v>48.25</v>
      </c>
      <c r="Z25" s="1359" t="str">
        <f>HYPERLINK("https://www.youtube.com/watch?v=NwsOKLYrlHA","1:20.36")</f>
        <v>1:20.36</v>
      </c>
      <c r="AA25" s="1359" t="str">
        <f>HYPERLINK("https://www.youtube.com/watch?v=onNUzQt23oU","1:28.94")</f>
        <v>1:28.94</v>
      </c>
      <c r="AB25" s="1359" t="str">
        <f>HYPERLINK("https://www.youtube.com/watch?v=Gu4GucRJZx0","1:20.48")</f>
        <v>1:20.48</v>
      </c>
      <c r="AC25" s="1340" t="s">
        <v>8286</v>
      </c>
      <c r="AD25" s="1360" t="str">
        <f>HYPERLINK("https://www.youtube.com/watch?v=ikF77QyREZg","1:50.34")</f>
        <v>1:50.34</v>
      </c>
      <c r="AE25" s="1336" t="s">
        <v>8156</v>
      </c>
      <c r="AF25" s="1341" t="s">
        <v>8466</v>
      </c>
      <c r="AG25" s="1373" t="str">
        <f>HYPERLINK("https://www.youtube.com/watch?v=KXwTRrVVluY","1:30.62")</f>
        <v>1:30.62</v>
      </c>
      <c r="AH25" s="1341" t="s">
        <v>2854</v>
      </c>
      <c r="AI25" s="1341" t="s">
        <v>8288</v>
      </c>
      <c r="AJ25" s="1341" t="s">
        <v>8467</v>
      </c>
      <c r="AK25" s="1341" t="s">
        <v>1044</v>
      </c>
      <c r="AL25" s="1341" t="s">
        <v>8468</v>
      </c>
      <c r="AM25" s="1374" t="str">
        <f>HYPERLINK("https://www.youtube.com/watch?v=BAoEwuQ0LoI","1:25.68")</f>
        <v>1:25.68</v>
      </c>
      <c r="AN25" s="1374" t="str">
        <f>HYPERLINK("https://www.youtube.com/watch?v=F-LtZeEZXek","56.36")</f>
        <v>56.36</v>
      </c>
      <c r="AO25" s="1326" t="s">
        <v>8469</v>
      </c>
      <c r="AP25" s="1326" t="s">
        <v>8470</v>
      </c>
      <c r="AQ25" s="1326" t="s">
        <v>8471</v>
      </c>
      <c r="AR25" s="1374" t="str">
        <f>HYPERLINK("https://www.youtube.com/watch?v=WSIIkWWbKgE","1:21.74")</f>
        <v>1:21.74</v>
      </c>
      <c r="AS25" s="1326" t="s">
        <v>5273</v>
      </c>
      <c r="AT25" s="1356" t="str">
        <f>HYPERLINK("https://www.youtube.com/watch?v=H67SXBLcISI","2:29.09")</f>
        <v>2:29.09</v>
      </c>
      <c r="AU25" s="1342" t="s">
        <v>8472</v>
      </c>
      <c r="AV25" s="1281" t="str">
        <f t="shared" si="1"/>
        <v>2:02</v>
      </c>
      <c r="AW25" s="1375" t="s">
        <v>8473</v>
      </c>
    </row>
    <row r="26" ht="15.75" customHeight="1">
      <c r="A26" s="1308" t="s">
        <v>2987</v>
      </c>
      <c r="B26" s="1270" t="s">
        <v>7883</v>
      </c>
      <c r="C26" s="1284">
        <v>0.050486111111111114</v>
      </c>
      <c r="D26" s="1280" t="s">
        <v>8474</v>
      </c>
      <c r="E26" s="1280" t="s">
        <v>2484</v>
      </c>
      <c r="F26" s="1280" t="s">
        <v>8218</v>
      </c>
      <c r="G26" s="1280" t="s">
        <v>8475</v>
      </c>
      <c r="H26" s="1280" t="s">
        <v>8476</v>
      </c>
      <c r="I26" s="1376" t="s">
        <v>8156</v>
      </c>
      <c r="J26" s="1280" t="s">
        <v>8105</v>
      </c>
      <c r="K26" s="1280" t="s">
        <v>8477</v>
      </c>
      <c r="L26" s="1280" t="s">
        <v>8478</v>
      </c>
      <c r="M26" s="1280" t="s">
        <v>4230</v>
      </c>
      <c r="N26" s="1280" t="s">
        <v>8479</v>
      </c>
      <c r="O26" s="1280" t="s">
        <v>8480</v>
      </c>
      <c r="P26" s="1280" t="s">
        <v>279</v>
      </c>
      <c r="Q26" s="1280" t="s">
        <v>4411</v>
      </c>
      <c r="R26" s="1323" t="s">
        <v>8481</v>
      </c>
      <c r="S26" s="1280" t="s">
        <v>6033</v>
      </c>
      <c r="T26" s="1280" t="s">
        <v>8423</v>
      </c>
      <c r="U26" s="1280" t="s">
        <v>288</v>
      </c>
      <c r="V26" s="1280" t="s">
        <v>4688</v>
      </c>
      <c r="W26" s="1280" t="s">
        <v>410</v>
      </c>
      <c r="X26" s="1280" t="s">
        <v>8482</v>
      </c>
      <c r="Y26" s="1280" t="s">
        <v>3969</v>
      </c>
      <c r="Z26" s="1280" t="s">
        <v>8483</v>
      </c>
      <c r="AA26" s="1280" t="s">
        <v>7251</v>
      </c>
      <c r="AB26" s="1280" t="s">
        <v>2271</v>
      </c>
      <c r="AC26" s="1280" t="s">
        <v>5344</v>
      </c>
      <c r="AD26" s="1280" t="s">
        <v>8484</v>
      </c>
      <c r="AE26" s="1280" t="s">
        <v>8021</v>
      </c>
      <c r="AF26" s="1280" t="s">
        <v>8485</v>
      </c>
      <c r="AG26" s="1280" t="s">
        <v>6703</v>
      </c>
      <c r="AH26" s="1280" t="s">
        <v>4935</v>
      </c>
      <c r="AI26" s="1280" t="s">
        <v>1923</v>
      </c>
      <c r="AJ26" s="1280" t="s">
        <v>8486</v>
      </c>
      <c r="AK26" s="1280" t="s">
        <v>724</v>
      </c>
      <c r="AL26" s="1280" t="s">
        <v>3642</v>
      </c>
      <c r="AM26" s="1280" t="s">
        <v>8487</v>
      </c>
      <c r="AN26" s="1280" t="s">
        <v>649</v>
      </c>
      <c r="AO26" s="1280" t="s">
        <v>4054</v>
      </c>
      <c r="AP26" s="1280" t="s">
        <v>8488</v>
      </c>
      <c r="AQ26" s="1280" t="s">
        <v>2185</v>
      </c>
      <c r="AR26" s="1280" t="s">
        <v>6026</v>
      </c>
      <c r="AS26" s="1280" t="s">
        <v>386</v>
      </c>
      <c r="AT26" s="1280" t="s">
        <v>2978</v>
      </c>
      <c r="AU26" s="1280" t="s">
        <v>8489</v>
      </c>
      <c r="AV26" s="1281" t="str">
        <f t="shared" si="1"/>
        <v>3:22</v>
      </c>
      <c r="AW26" s="1347" t="s">
        <v>8490</v>
      </c>
    </row>
    <row r="27">
      <c r="A27" s="1329" t="s">
        <v>2958</v>
      </c>
      <c r="B27" s="1349" t="s">
        <v>7909</v>
      </c>
      <c r="C27" s="1271">
        <v>0.050520833333333334</v>
      </c>
      <c r="D27" s="1318" t="s">
        <v>8491</v>
      </c>
      <c r="E27" s="1377" t="s">
        <v>4390</v>
      </c>
      <c r="F27" s="1377" t="s">
        <v>8492</v>
      </c>
      <c r="G27" s="1318" t="s">
        <v>8493</v>
      </c>
      <c r="H27" s="1377" t="s">
        <v>8494</v>
      </c>
      <c r="I27" s="1378" t="s">
        <v>8495</v>
      </c>
      <c r="J27" s="1321" t="s">
        <v>8496</v>
      </c>
      <c r="K27" s="1379" t="s">
        <v>8376</v>
      </c>
      <c r="L27" s="1321" t="s">
        <v>6849</v>
      </c>
      <c r="M27" s="1380" t="s">
        <v>4185</v>
      </c>
      <c r="N27" s="1321" t="s">
        <v>1656</v>
      </c>
      <c r="O27" s="1321" t="s">
        <v>8281</v>
      </c>
      <c r="P27" s="1321" t="s">
        <v>519</v>
      </c>
      <c r="Q27" s="1381" t="str">
        <f>HYPERLINK("https://www.twitch.tv/planktonsecretformula/v/1588460220?sr=a", "2:12.43")</f>
        <v>2:12.43</v>
      </c>
      <c r="R27" s="1323" t="s">
        <v>8418</v>
      </c>
      <c r="S27" s="1323" t="s">
        <v>8497</v>
      </c>
      <c r="T27" s="1382" t="s">
        <v>8176</v>
      </c>
      <c r="U27" s="1377" t="s">
        <v>8498</v>
      </c>
      <c r="V27" s="1377" t="s">
        <v>8499</v>
      </c>
      <c r="W27" s="1383" t="s">
        <v>8500</v>
      </c>
      <c r="X27" s="1311" t="s">
        <v>1636</v>
      </c>
      <c r="Y27" s="1311" t="s">
        <v>8118</v>
      </c>
      <c r="Z27" s="1311" t="s">
        <v>8501</v>
      </c>
      <c r="AA27" s="1280" t="s">
        <v>8502</v>
      </c>
      <c r="AB27" s="1311" t="s">
        <v>3817</v>
      </c>
      <c r="AC27" s="1311" t="s">
        <v>1050</v>
      </c>
      <c r="AD27" s="1318" t="s">
        <v>8503</v>
      </c>
      <c r="AE27" s="1318" t="s">
        <v>5560</v>
      </c>
      <c r="AF27" s="1325" t="s">
        <v>595</v>
      </c>
      <c r="AG27" s="1378" t="s">
        <v>4322</v>
      </c>
      <c r="AH27" s="1325" t="s">
        <v>8504</v>
      </c>
      <c r="AI27" s="1325" t="s">
        <v>8505</v>
      </c>
      <c r="AJ27" s="1325" t="s">
        <v>8506</v>
      </c>
      <c r="AK27" s="1325" t="s">
        <v>8507</v>
      </c>
      <c r="AL27" s="1325" t="s">
        <v>8508</v>
      </c>
      <c r="AM27" s="1327" t="s">
        <v>8396</v>
      </c>
      <c r="AN27" s="1327" t="s">
        <v>8159</v>
      </c>
      <c r="AO27" s="1327" t="s">
        <v>2816</v>
      </c>
      <c r="AP27" s="1327" t="s">
        <v>8509</v>
      </c>
      <c r="AQ27" s="1384" t="str">
        <f>HYPERLINK("https://www.twitch.tv/planktonsecretformula/v/1678454360?sr=a&amp;t=0s", "1:37.46")</f>
        <v>1:37.46</v>
      </c>
      <c r="AR27" s="1327" t="s">
        <v>8510</v>
      </c>
      <c r="AS27" s="1327" t="s">
        <v>900</v>
      </c>
      <c r="AT27" s="1321" t="s">
        <v>8511</v>
      </c>
      <c r="AU27" s="1306" t="s">
        <v>8512</v>
      </c>
      <c r="AV27" s="1306" t="s">
        <v>8513</v>
      </c>
      <c r="AW27" s="1350" t="s">
        <v>8514</v>
      </c>
    </row>
    <row r="28" ht="15.75" customHeight="1">
      <c r="A28" s="1385" t="s">
        <v>8515</v>
      </c>
      <c r="B28" s="1270" t="s">
        <v>7883</v>
      </c>
      <c r="C28" s="1271">
        <v>0.050555555555555555</v>
      </c>
      <c r="D28" s="1300" t="s">
        <v>8516</v>
      </c>
      <c r="E28" s="1318" t="s">
        <v>8517</v>
      </c>
      <c r="F28" s="1318" t="s">
        <v>8518</v>
      </c>
      <c r="G28" s="1318" t="s">
        <v>8519</v>
      </c>
      <c r="H28" s="1332" t="s">
        <v>8520</v>
      </c>
      <c r="I28" s="1332" t="s">
        <v>6248</v>
      </c>
      <c r="J28" s="1321" t="s">
        <v>8521</v>
      </c>
      <c r="K28" s="1321" t="s">
        <v>8522</v>
      </c>
      <c r="L28" s="1321" t="s">
        <v>8523</v>
      </c>
      <c r="M28" s="1321" t="s">
        <v>3568</v>
      </c>
      <c r="N28" s="1321" t="s">
        <v>8524</v>
      </c>
      <c r="O28" s="1321" t="s">
        <v>8395</v>
      </c>
      <c r="P28" s="1321" t="s">
        <v>4873</v>
      </c>
      <c r="Q28" s="1323" t="s">
        <v>8525</v>
      </c>
      <c r="R28" s="1323" t="s">
        <v>2420</v>
      </c>
      <c r="S28" s="1323" t="s">
        <v>8526</v>
      </c>
      <c r="T28" s="1323" t="s">
        <v>8527</v>
      </c>
      <c r="U28" s="1323" t="s">
        <v>8258</v>
      </c>
      <c r="V28" s="1323" t="s">
        <v>8284</v>
      </c>
      <c r="W28" s="1311" t="s">
        <v>8528</v>
      </c>
      <c r="X28" s="1311" t="s">
        <v>8529</v>
      </c>
      <c r="Y28" s="1311" t="s">
        <v>5334</v>
      </c>
      <c r="Z28" s="1311" t="s">
        <v>1312</v>
      </c>
      <c r="AA28" s="1311" t="s">
        <v>8530</v>
      </c>
      <c r="AB28" s="1311" t="s">
        <v>6897</v>
      </c>
      <c r="AC28" s="1340" t="s">
        <v>6122</v>
      </c>
      <c r="AD28" s="1318" t="s">
        <v>8531</v>
      </c>
      <c r="AE28" s="1318" t="s">
        <v>8156</v>
      </c>
      <c r="AF28" s="1325" t="s">
        <v>8532</v>
      </c>
      <c r="AG28" s="1325" t="s">
        <v>8533</v>
      </c>
      <c r="AH28" s="1325" t="s">
        <v>3295</v>
      </c>
      <c r="AI28" s="1325" t="s">
        <v>6978</v>
      </c>
      <c r="AJ28" s="1325" t="s">
        <v>8534</v>
      </c>
      <c r="AK28" s="1325" t="s">
        <v>4632</v>
      </c>
      <c r="AL28" s="1325" t="s">
        <v>3648</v>
      </c>
      <c r="AM28" s="1327" t="s">
        <v>8128</v>
      </c>
      <c r="AN28" s="1327" t="s">
        <v>4410</v>
      </c>
      <c r="AO28" s="1327" t="s">
        <v>8535</v>
      </c>
      <c r="AP28" s="1327" t="s">
        <v>8536</v>
      </c>
      <c r="AQ28" s="1327" t="s">
        <v>8537</v>
      </c>
      <c r="AR28" s="1327" t="s">
        <v>8538</v>
      </c>
      <c r="AS28" s="1327" t="s">
        <v>1652</v>
      </c>
      <c r="AT28" s="1321" t="s">
        <v>8539</v>
      </c>
      <c r="AU28" s="1306" t="s">
        <v>8540</v>
      </c>
      <c r="AV28" s="1281" t="str">
        <f>TEXT(AU28-C28,"m:ss")</f>
        <v>2:07</v>
      </c>
      <c r="AW28" s="1334"/>
    </row>
    <row r="29">
      <c r="A29" s="1329" t="s">
        <v>830</v>
      </c>
      <c r="B29" s="1349" t="s">
        <v>7883</v>
      </c>
      <c r="C29" s="1271">
        <v>0.050555555555555555</v>
      </c>
      <c r="D29" s="1300" t="s">
        <v>8541</v>
      </c>
      <c r="E29" s="1300" t="s">
        <v>7889</v>
      </c>
      <c r="F29" s="1300" t="s">
        <v>8542</v>
      </c>
      <c r="G29" s="1300" t="s">
        <v>8543</v>
      </c>
      <c r="H29" s="1300" t="s">
        <v>8544</v>
      </c>
      <c r="I29" s="1300" t="s">
        <v>8545</v>
      </c>
      <c r="J29" s="1300" t="s">
        <v>1385</v>
      </c>
      <c r="K29" s="1300" t="s">
        <v>8546</v>
      </c>
      <c r="L29" s="1300" t="s">
        <v>3993</v>
      </c>
      <c r="M29" s="1300" t="s">
        <v>3747</v>
      </c>
      <c r="N29" s="1300" t="s">
        <v>8130</v>
      </c>
      <c r="O29" s="1300" t="s">
        <v>8547</v>
      </c>
      <c r="P29" s="1300" t="s">
        <v>8548</v>
      </c>
      <c r="Q29" s="1300" t="s">
        <v>8549</v>
      </c>
      <c r="R29" s="1300" t="s">
        <v>8550</v>
      </c>
      <c r="S29" s="1300" t="s">
        <v>8551</v>
      </c>
      <c r="T29" s="1300" t="s">
        <v>7925</v>
      </c>
      <c r="U29" s="1300" t="s">
        <v>8552</v>
      </c>
      <c r="V29" s="1300" t="s">
        <v>8553</v>
      </c>
      <c r="W29" s="1300" t="s">
        <v>4453</v>
      </c>
      <c r="X29" s="1300" t="s">
        <v>8554</v>
      </c>
      <c r="Y29" s="1300" t="s">
        <v>4754</v>
      </c>
      <c r="Z29" s="1300" t="s">
        <v>8555</v>
      </c>
      <c r="AA29" s="1300" t="s">
        <v>8556</v>
      </c>
      <c r="AB29" s="1300" t="s">
        <v>8557</v>
      </c>
      <c r="AC29" s="1300" t="s">
        <v>8286</v>
      </c>
      <c r="AD29" s="1300" t="s">
        <v>8558</v>
      </c>
      <c r="AE29" s="1300" t="s">
        <v>8021</v>
      </c>
      <c r="AF29" s="1300" t="s">
        <v>8559</v>
      </c>
      <c r="AG29" s="1300" t="s">
        <v>4750</v>
      </c>
      <c r="AH29" s="1300" t="s">
        <v>4608</v>
      </c>
      <c r="AI29" s="1300" t="s">
        <v>8560</v>
      </c>
      <c r="AJ29" s="1300" t="s">
        <v>8561</v>
      </c>
      <c r="AK29" s="1300" t="s">
        <v>2134</v>
      </c>
      <c r="AL29" s="1300" t="s">
        <v>8562</v>
      </c>
      <c r="AM29" s="1300" t="s">
        <v>3554</v>
      </c>
      <c r="AN29" s="1300" t="s">
        <v>3898</v>
      </c>
      <c r="AO29" s="1300" t="s">
        <v>5766</v>
      </c>
      <c r="AP29" s="1300" t="s">
        <v>8563</v>
      </c>
      <c r="AQ29" s="1300" t="s">
        <v>8564</v>
      </c>
      <c r="AR29" s="1300" t="s">
        <v>8102</v>
      </c>
      <c r="AS29" s="1300" t="s">
        <v>1625</v>
      </c>
      <c r="AT29" s="1300" t="s">
        <v>8565</v>
      </c>
      <c r="AU29" s="1306" t="s">
        <v>8431</v>
      </c>
      <c r="AV29" s="1306" t="s">
        <v>7515</v>
      </c>
      <c r="AW29" s="1350" t="s">
        <v>8566</v>
      </c>
    </row>
    <row r="30" ht="15.75" customHeight="1">
      <c r="A30" s="1283" t="s">
        <v>921</v>
      </c>
      <c r="B30" s="1343" t="s">
        <v>7909</v>
      </c>
      <c r="C30" s="1284">
        <v>0.05056712962962963</v>
      </c>
      <c r="D30" s="1362" t="s">
        <v>7910</v>
      </c>
      <c r="E30" s="1386" t="s">
        <v>3674</v>
      </c>
      <c r="F30" s="1386" t="s">
        <v>7911</v>
      </c>
      <c r="G30" s="1280" t="s">
        <v>8567</v>
      </c>
      <c r="H30" s="1280" t="s">
        <v>8568</v>
      </c>
      <c r="I30" s="1386" t="s">
        <v>7914</v>
      </c>
      <c r="J30" s="1280" t="s">
        <v>8569</v>
      </c>
      <c r="K30" s="1386" t="s">
        <v>7050</v>
      </c>
      <c r="L30" s="1280" t="s">
        <v>8377</v>
      </c>
      <c r="M30" s="1280" t="s">
        <v>4504</v>
      </c>
      <c r="N30" s="1280" t="s">
        <v>8239</v>
      </c>
      <c r="O30" s="1280" t="s">
        <v>8570</v>
      </c>
      <c r="P30" s="1280" t="s">
        <v>3615</v>
      </c>
      <c r="Q30" s="1280" t="s">
        <v>8571</v>
      </c>
      <c r="R30" s="1280" t="s">
        <v>2974</v>
      </c>
      <c r="S30" s="1280" t="s">
        <v>8185</v>
      </c>
      <c r="T30" s="1386" t="s">
        <v>7919</v>
      </c>
      <c r="U30" s="1280" t="s">
        <v>4074</v>
      </c>
      <c r="V30" s="1280" t="s">
        <v>2487</v>
      </c>
      <c r="W30" s="1280" t="s">
        <v>8572</v>
      </c>
      <c r="X30" s="1280" t="s">
        <v>8573</v>
      </c>
      <c r="Y30" s="1280" t="s">
        <v>592</v>
      </c>
      <c r="Z30" s="1386" t="s">
        <v>7921</v>
      </c>
      <c r="AA30" s="1386" t="s">
        <v>6853</v>
      </c>
      <c r="AB30" s="1280" t="s">
        <v>8574</v>
      </c>
      <c r="AC30" s="1281" t="s">
        <v>729</v>
      </c>
      <c r="AD30" s="1280" t="s">
        <v>8575</v>
      </c>
      <c r="AE30" s="1280" t="s">
        <v>4555</v>
      </c>
      <c r="AF30" s="1280" t="s">
        <v>8576</v>
      </c>
      <c r="AG30" s="1386" t="s">
        <v>7925</v>
      </c>
      <c r="AH30" s="1386" t="s">
        <v>2653</v>
      </c>
      <c r="AI30" s="1280" t="s">
        <v>8577</v>
      </c>
      <c r="AJ30" s="1280" t="s">
        <v>8578</v>
      </c>
      <c r="AK30" s="1280" t="s">
        <v>1587</v>
      </c>
      <c r="AL30" s="1386" t="s">
        <v>3769</v>
      </c>
      <c r="AM30" s="1280" t="s">
        <v>8154</v>
      </c>
      <c r="AN30" s="1280" t="s">
        <v>450</v>
      </c>
      <c r="AO30" s="1386" t="s">
        <v>7931</v>
      </c>
      <c r="AP30" s="1280" t="s">
        <v>8579</v>
      </c>
      <c r="AQ30" s="1280" t="s">
        <v>6817</v>
      </c>
      <c r="AR30" s="1386" t="s">
        <v>2406</v>
      </c>
      <c r="AS30" s="1280" t="s">
        <v>3910</v>
      </c>
      <c r="AT30" s="1280" t="s">
        <v>8580</v>
      </c>
      <c r="AU30" s="1280" t="s">
        <v>8581</v>
      </c>
      <c r="AV30" s="1281" t="str">
        <f t="shared" ref="AV30:AV41" si="2">TEXT(AU30-C30,"m:ss")</f>
        <v>3:34</v>
      </c>
      <c r="AW30" s="1313" t="s">
        <v>8582</v>
      </c>
    </row>
    <row r="31" ht="15.75" customHeight="1">
      <c r="A31" s="1308" t="s">
        <v>830</v>
      </c>
      <c r="B31" s="1343" t="s">
        <v>7909</v>
      </c>
      <c r="C31" s="1369">
        <v>0.05056712962962963</v>
      </c>
      <c r="D31" s="1300" t="s">
        <v>8583</v>
      </c>
      <c r="E31" s="1281" t="s">
        <v>8169</v>
      </c>
      <c r="F31" s="1281" t="s">
        <v>8584</v>
      </c>
      <c r="G31" s="1281" t="s">
        <v>8585</v>
      </c>
      <c r="H31" s="1387" t="s">
        <v>7913</v>
      </c>
      <c r="I31" s="1281" t="s">
        <v>187</v>
      </c>
      <c r="J31" s="1280" t="s">
        <v>8586</v>
      </c>
      <c r="K31" s="1280" t="s">
        <v>8586</v>
      </c>
      <c r="L31" s="1281" t="s">
        <v>8587</v>
      </c>
      <c r="M31" s="1281" t="s">
        <v>8588</v>
      </c>
      <c r="N31" s="1281" t="s">
        <v>8266</v>
      </c>
      <c r="O31" s="1386" t="s">
        <v>7916</v>
      </c>
      <c r="P31" s="1281" t="s">
        <v>6502</v>
      </c>
      <c r="Q31" s="1281" t="s">
        <v>967</v>
      </c>
      <c r="R31" s="1280" t="s">
        <v>8586</v>
      </c>
      <c r="S31" s="1281" t="s">
        <v>8589</v>
      </c>
      <c r="T31" s="1281" t="s">
        <v>961</v>
      </c>
      <c r="U31" s="1281" t="s">
        <v>8590</v>
      </c>
      <c r="V31" s="1281" t="s">
        <v>8591</v>
      </c>
      <c r="W31" s="1281" t="s">
        <v>8592</v>
      </c>
      <c r="X31" s="1281" t="s">
        <v>8356</v>
      </c>
      <c r="Y31" s="1281" t="s">
        <v>8357</v>
      </c>
      <c r="Z31" s="1281" t="s">
        <v>2405</v>
      </c>
      <c r="AA31" s="1281" t="s">
        <v>8593</v>
      </c>
      <c r="AB31" s="1281" t="s">
        <v>8078</v>
      </c>
      <c r="AC31" s="1281" t="s">
        <v>4634</v>
      </c>
      <c r="AD31" s="1281" t="s">
        <v>8594</v>
      </c>
      <c r="AE31" s="1281" t="s">
        <v>5334</v>
      </c>
      <c r="AF31" s="1281" t="s">
        <v>8595</v>
      </c>
      <c r="AG31" s="1281" t="s">
        <v>4201</v>
      </c>
      <c r="AH31" s="1281" t="s">
        <v>8596</v>
      </c>
      <c r="AI31" s="1281" t="s">
        <v>3443</v>
      </c>
      <c r="AJ31" s="1281" t="s">
        <v>8597</v>
      </c>
      <c r="AK31" s="1281" t="s">
        <v>155</v>
      </c>
      <c r="AL31" s="1281" t="s">
        <v>8361</v>
      </c>
      <c r="AM31" s="1281" t="s">
        <v>8598</v>
      </c>
      <c r="AN31" s="1280" t="s">
        <v>8599</v>
      </c>
      <c r="AO31" s="1280" t="s">
        <v>8586</v>
      </c>
      <c r="AP31" s="1281" t="s">
        <v>5064</v>
      </c>
      <c r="AQ31" s="1281" t="s">
        <v>365</v>
      </c>
      <c r="AR31" s="1281" t="s">
        <v>8600</v>
      </c>
      <c r="AS31" s="1281" t="s">
        <v>8601</v>
      </c>
      <c r="AT31" s="1387" t="s">
        <v>8602</v>
      </c>
      <c r="AU31" s="1280" t="s">
        <v>8603</v>
      </c>
      <c r="AV31" s="1281" t="str">
        <f t="shared" si="2"/>
        <v>3:07</v>
      </c>
      <c r="AW31" s="1353" t="s">
        <v>8604</v>
      </c>
    </row>
    <row r="32">
      <c r="A32" s="1308" t="s">
        <v>2859</v>
      </c>
      <c r="B32" s="1309" t="s">
        <v>7909</v>
      </c>
      <c r="C32" s="1284">
        <v>0.05056712962962963</v>
      </c>
      <c r="D32" s="1388" t="s">
        <v>8605</v>
      </c>
      <c r="E32" s="1388" t="s">
        <v>8606</v>
      </c>
      <c r="F32" s="1388" t="s">
        <v>8607</v>
      </c>
      <c r="G32" s="1388" t="s">
        <v>8608</v>
      </c>
      <c r="H32" s="1388" t="s">
        <v>8609</v>
      </c>
      <c r="I32" s="1388" t="s">
        <v>2006</v>
      </c>
      <c r="J32" s="1388" t="s">
        <v>8610</v>
      </c>
      <c r="K32" s="1388" t="s">
        <v>8394</v>
      </c>
      <c r="L32" s="1388" t="s">
        <v>8611</v>
      </c>
      <c r="M32" s="1388" t="s">
        <v>8612</v>
      </c>
      <c r="N32" s="1388" t="s">
        <v>8613</v>
      </c>
      <c r="O32" s="1388" t="s">
        <v>8614</v>
      </c>
      <c r="P32" s="1388" t="s">
        <v>716</v>
      </c>
      <c r="Q32" s="1388" t="s">
        <v>8615</v>
      </c>
      <c r="R32" s="1388" t="s">
        <v>8550</v>
      </c>
      <c r="S32" s="1388" t="s">
        <v>4963</v>
      </c>
      <c r="T32" s="1388" t="s">
        <v>8616</v>
      </c>
      <c r="U32" s="1388" t="s">
        <v>8617</v>
      </c>
      <c r="V32" s="1388" t="s">
        <v>8618</v>
      </c>
      <c r="W32" s="1388" t="s">
        <v>6705</v>
      </c>
      <c r="X32" s="1388" t="s">
        <v>8619</v>
      </c>
      <c r="Y32" s="1388" t="s">
        <v>615</v>
      </c>
      <c r="Z32" s="1388" t="s">
        <v>3033</v>
      </c>
      <c r="AA32" s="1388" t="s">
        <v>6702</v>
      </c>
      <c r="AB32" s="1388" t="s">
        <v>6526</v>
      </c>
      <c r="AC32" s="1388" t="s">
        <v>5043</v>
      </c>
      <c r="AD32" s="1388" t="s">
        <v>8620</v>
      </c>
      <c r="AE32" s="1388" t="s">
        <v>4555</v>
      </c>
      <c r="AF32" s="1388" t="s">
        <v>5467</v>
      </c>
      <c r="AG32" s="1388" t="s">
        <v>724</v>
      </c>
      <c r="AH32" s="1388" t="s">
        <v>7695</v>
      </c>
      <c r="AI32" s="1388" t="s">
        <v>3835</v>
      </c>
      <c r="AJ32" s="1388" t="s">
        <v>8621</v>
      </c>
      <c r="AK32" s="1388" t="s">
        <v>8211</v>
      </c>
      <c r="AL32" s="1388" t="s">
        <v>2266</v>
      </c>
      <c r="AM32" s="1388" t="s">
        <v>8622</v>
      </c>
      <c r="AN32" s="1388" t="s">
        <v>930</v>
      </c>
      <c r="AO32" s="1388" t="s">
        <v>1382</v>
      </c>
      <c r="AP32" s="1388" t="s">
        <v>8623</v>
      </c>
      <c r="AQ32" s="1388" t="s">
        <v>3876</v>
      </c>
      <c r="AR32" s="1388" t="s">
        <v>1731</v>
      </c>
      <c r="AS32" s="1388" t="s">
        <v>936</v>
      </c>
      <c r="AT32" s="1388" t="s">
        <v>7269</v>
      </c>
      <c r="AU32" s="1280" t="s">
        <v>8624</v>
      </c>
      <c r="AV32" s="1280" t="str">
        <f t="shared" si="2"/>
        <v>3:32</v>
      </c>
      <c r="AW32" s="1389"/>
    </row>
    <row r="33" ht="15.75" customHeight="1">
      <c r="A33" s="1335" t="s">
        <v>3989</v>
      </c>
      <c r="B33" s="1270" t="s">
        <v>7883</v>
      </c>
      <c r="C33" s="1371">
        <v>0.05060185185185185</v>
      </c>
      <c r="D33" s="1300" t="s">
        <v>8625</v>
      </c>
      <c r="E33" s="1336" t="s">
        <v>5149</v>
      </c>
      <c r="F33" s="1336" t="s">
        <v>8626</v>
      </c>
      <c r="G33" s="1336" t="s">
        <v>8627</v>
      </c>
      <c r="H33" s="1320" t="s">
        <v>8628</v>
      </c>
      <c r="I33" s="1320" t="s">
        <v>4727</v>
      </c>
      <c r="J33" s="1338" t="s">
        <v>8214</v>
      </c>
      <c r="K33" s="1338" t="s">
        <v>7260</v>
      </c>
      <c r="L33" s="1338" t="s">
        <v>5308</v>
      </c>
      <c r="M33" s="1338" t="s">
        <v>8629</v>
      </c>
      <c r="N33" s="1338" t="s">
        <v>4970</v>
      </c>
      <c r="O33" s="1338" t="s">
        <v>8630</v>
      </c>
      <c r="P33" s="1338" t="s">
        <v>8359</v>
      </c>
      <c r="Q33" s="1339" t="s">
        <v>8631</v>
      </c>
      <c r="R33" s="1339" t="s">
        <v>5211</v>
      </c>
      <c r="S33" s="1339" t="s">
        <v>6897</v>
      </c>
      <c r="T33" s="1339" t="s">
        <v>8632</v>
      </c>
      <c r="U33" s="1339" t="s">
        <v>8633</v>
      </c>
      <c r="V33" s="1339" t="s">
        <v>8634</v>
      </c>
      <c r="W33" s="1340" t="s">
        <v>8635</v>
      </c>
      <c r="X33" s="1340" t="s">
        <v>7251</v>
      </c>
      <c r="Y33" s="1340" t="s">
        <v>4832</v>
      </c>
      <c r="Z33" s="1340" t="s">
        <v>1860</v>
      </c>
      <c r="AA33" s="1340" t="s">
        <v>8636</v>
      </c>
      <c r="AB33" s="1340" t="s">
        <v>8078</v>
      </c>
      <c r="AC33" s="1340" t="s">
        <v>5309</v>
      </c>
      <c r="AD33" s="1336" t="s">
        <v>5916</v>
      </c>
      <c r="AE33" s="1336" t="s">
        <v>8118</v>
      </c>
      <c r="AF33" s="1341" t="s">
        <v>8637</v>
      </c>
      <c r="AG33" s="1341" t="s">
        <v>8533</v>
      </c>
      <c r="AH33" s="1341" t="s">
        <v>8638</v>
      </c>
      <c r="AI33" s="1341" t="s">
        <v>5304</v>
      </c>
      <c r="AJ33" s="1341" t="s">
        <v>8639</v>
      </c>
      <c r="AK33" s="1341" t="s">
        <v>8640</v>
      </c>
      <c r="AL33" s="1341" t="s">
        <v>8641</v>
      </c>
      <c r="AM33" s="1326" t="s">
        <v>8642</v>
      </c>
      <c r="AN33" s="1326" t="s">
        <v>8643</v>
      </c>
      <c r="AO33" s="1326" t="s">
        <v>8644</v>
      </c>
      <c r="AP33" s="1326" t="s">
        <v>8645</v>
      </c>
      <c r="AQ33" s="1326" t="s">
        <v>8454</v>
      </c>
      <c r="AR33" s="1326" t="s">
        <v>8646</v>
      </c>
      <c r="AS33" s="1326" t="s">
        <v>6506</v>
      </c>
      <c r="AT33" s="1338" t="s">
        <v>8647</v>
      </c>
      <c r="AU33" s="1342" t="s">
        <v>8648</v>
      </c>
      <c r="AV33" s="1281" t="str">
        <f t="shared" si="2"/>
        <v>1:56</v>
      </c>
      <c r="AW33" s="1334"/>
    </row>
    <row r="34" ht="15.75" customHeight="1">
      <c r="A34" s="1294" t="s">
        <v>1006</v>
      </c>
      <c r="B34" s="1270" t="s">
        <v>7883</v>
      </c>
      <c r="C34" s="1284">
        <v>0.05061342592592592</v>
      </c>
      <c r="D34" s="1300" t="s">
        <v>8110</v>
      </c>
      <c r="E34" s="1280" t="s">
        <v>8009</v>
      </c>
      <c r="F34" s="1280" t="s">
        <v>5105</v>
      </c>
      <c r="G34" s="1281" t="s">
        <v>8649</v>
      </c>
      <c r="H34" s="1280" t="s">
        <v>8650</v>
      </c>
      <c r="I34" s="1280" t="s">
        <v>494</v>
      </c>
      <c r="J34" s="1280" t="s">
        <v>6284</v>
      </c>
      <c r="K34" s="1281" t="s">
        <v>8306</v>
      </c>
      <c r="L34" s="1280" t="s">
        <v>8651</v>
      </c>
      <c r="M34" s="1280" t="s">
        <v>4817</v>
      </c>
      <c r="N34" s="1280" t="s">
        <v>8652</v>
      </c>
      <c r="O34" s="1280" t="s">
        <v>8653</v>
      </c>
      <c r="P34" s="1280" t="s">
        <v>8654</v>
      </c>
      <c r="Q34" s="1288" t="s">
        <v>8655</v>
      </c>
      <c r="R34" s="1280" t="s">
        <v>8656</v>
      </c>
      <c r="S34" s="1281" t="s">
        <v>8657</v>
      </c>
      <c r="T34" s="1280" t="s">
        <v>8339</v>
      </c>
      <c r="U34" s="1280" t="s">
        <v>6713</v>
      </c>
      <c r="V34" s="1280" t="s">
        <v>2233</v>
      </c>
      <c r="W34" s="1286" t="str">
        <f>HYPERLINK("https://www.youtube.com/watch?v=nn1ub1z3NYM","1:45.96")</f>
        <v>1:45.96</v>
      </c>
      <c r="X34" s="1280" t="s">
        <v>5363</v>
      </c>
      <c r="Y34" s="1281" t="s">
        <v>5240</v>
      </c>
      <c r="Z34" s="1280" t="s">
        <v>1512</v>
      </c>
      <c r="AA34" s="1280" t="s">
        <v>8658</v>
      </c>
      <c r="AB34" s="1280" t="s">
        <v>8659</v>
      </c>
      <c r="AC34" s="1280" t="s">
        <v>1144</v>
      </c>
      <c r="AD34" s="1280" t="s">
        <v>8660</v>
      </c>
      <c r="AE34" s="1288" t="s">
        <v>4408</v>
      </c>
      <c r="AF34" s="1281" t="s">
        <v>8661</v>
      </c>
      <c r="AG34" s="1280" t="s">
        <v>8662</v>
      </c>
      <c r="AH34" s="1280" t="s">
        <v>2854</v>
      </c>
      <c r="AI34" s="1280" t="s">
        <v>8663</v>
      </c>
      <c r="AJ34" s="1281" t="s">
        <v>7475</v>
      </c>
      <c r="AK34" s="1280" t="s">
        <v>8664</v>
      </c>
      <c r="AL34" s="1281" t="s">
        <v>3970</v>
      </c>
      <c r="AM34" s="1281" t="s">
        <v>8665</v>
      </c>
      <c r="AN34" s="1281" t="s">
        <v>2266</v>
      </c>
      <c r="AO34" s="1280" t="s">
        <v>4921</v>
      </c>
      <c r="AP34" s="1280" t="s">
        <v>8666</v>
      </c>
      <c r="AQ34" s="1280" t="s">
        <v>8667</v>
      </c>
      <c r="AR34" s="1280" t="s">
        <v>1385</v>
      </c>
      <c r="AS34" s="1280" t="s">
        <v>8668</v>
      </c>
      <c r="AT34" s="1280" t="s">
        <v>8669</v>
      </c>
      <c r="AU34" s="1280" t="s">
        <v>8670</v>
      </c>
      <c r="AV34" s="1281" t="str">
        <f t="shared" si="2"/>
        <v>2:25</v>
      </c>
      <c r="AW34" s="1313"/>
    </row>
    <row r="35">
      <c r="A35" s="1269" t="s">
        <v>8671</v>
      </c>
      <c r="B35" s="1309" t="s">
        <v>7883</v>
      </c>
      <c r="C35" s="1284">
        <v>0.050625</v>
      </c>
      <c r="D35" s="1331" t="s">
        <v>8672</v>
      </c>
      <c r="E35" s="1280" t="s">
        <v>4426</v>
      </c>
      <c r="F35" s="1280" t="s">
        <v>8673</v>
      </c>
      <c r="G35" s="1280" t="s">
        <v>8674</v>
      </c>
      <c r="H35" s="1280" t="s">
        <v>8675</v>
      </c>
      <c r="I35" s="1280" t="s">
        <v>1850</v>
      </c>
      <c r="J35" s="1280" t="s">
        <v>8676</v>
      </c>
      <c r="K35" s="1280" t="s">
        <v>3457</v>
      </c>
      <c r="L35" s="1280" t="s">
        <v>8677</v>
      </c>
      <c r="M35" s="1280" t="s">
        <v>8678</v>
      </c>
      <c r="N35" s="1280" t="s">
        <v>8679</v>
      </c>
      <c r="O35" s="1280" t="s">
        <v>8680</v>
      </c>
      <c r="P35" s="1280" t="s">
        <v>5334</v>
      </c>
      <c r="Q35" s="1280" t="s">
        <v>4328</v>
      </c>
      <c r="R35" s="1280" t="s">
        <v>3610</v>
      </c>
      <c r="S35" s="1280" t="s">
        <v>2389</v>
      </c>
      <c r="T35" s="1280" t="s">
        <v>7919</v>
      </c>
      <c r="U35" s="1280" t="s">
        <v>567</v>
      </c>
      <c r="V35" s="1280" t="s">
        <v>2331</v>
      </c>
      <c r="W35" s="1280" t="s">
        <v>7222</v>
      </c>
      <c r="X35" s="1280" t="s">
        <v>8681</v>
      </c>
      <c r="Y35" s="1280" t="s">
        <v>304</v>
      </c>
      <c r="Z35" s="1280" t="s">
        <v>8682</v>
      </c>
      <c r="AA35" s="1280" t="s">
        <v>8683</v>
      </c>
      <c r="AB35" s="1280"/>
      <c r="AC35" s="1280" t="s">
        <v>8684</v>
      </c>
      <c r="AD35" s="1280" t="s">
        <v>8685</v>
      </c>
      <c r="AE35" s="1280" t="s">
        <v>3605</v>
      </c>
      <c r="AF35" s="1280" t="s">
        <v>8686</v>
      </c>
      <c r="AG35" s="1280" t="s">
        <v>4512</v>
      </c>
      <c r="AH35" s="1280" t="s">
        <v>8687</v>
      </c>
      <c r="AI35" s="1280" t="s">
        <v>908</v>
      </c>
      <c r="AJ35" s="1280" t="s">
        <v>8688</v>
      </c>
      <c r="AK35" s="1280" t="s">
        <v>8689</v>
      </c>
      <c r="AL35" s="1280" t="s">
        <v>2319</v>
      </c>
      <c r="AM35" s="1280" t="s">
        <v>8690</v>
      </c>
      <c r="AN35" s="1280" t="s">
        <v>7965</v>
      </c>
      <c r="AO35" s="1280" t="s">
        <v>8691</v>
      </c>
      <c r="AP35" s="1280" t="s">
        <v>8692</v>
      </c>
      <c r="AQ35" s="1280" t="s">
        <v>8693</v>
      </c>
      <c r="AR35" s="1280" t="s">
        <v>6029</v>
      </c>
      <c r="AS35" s="1280" t="s">
        <v>8694</v>
      </c>
      <c r="AT35" s="1280" t="s">
        <v>7572</v>
      </c>
      <c r="AU35" s="1280" t="s">
        <v>8695</v>
      </c>
      <c r="AV35" s="1281" t="str">
        <f t="shared" si="2"/>
        <v>2:05</v>
      </c>
      <c r="AW35" s="1353"/>
    </row>
    <row r="36">
      <c r="A36" s="1294" t="s">
        <v>2173</v>
      </c>
      <c r="B36" s="1349" t="s">
        <v>7883</v>
      </c>
      <c r="C36" s="1271">
        <v>0.0506712962962963</v>
      </c>
      <c r="D36" s="1331" t="s">
        <v>8696</v>
      </c>
      <c r="E36" s="1318" t="s">
        <v>5149</v>
      </c>
      <c r="F36" s="1318" t="s">
        <v>8177</v>
      </c>
      <c r="G36" s="1318" t="s">
        <v>8697</v>
      </c>
      <c r="H36" s="1332" t="s">
        <v>8698</v>
      </c>
      <c r="I36" s="1332" t="s">
        <v>2624</v>
      </c>
      <c r="J36" s="1321" t="s">
        <v>8699</v>
      </c>
      <c r="K36" s="1321" t="s">
        <v>6534</v>
      </c>
      <c r="L36" s="1321" t="s">
        <v>8700</v>
      </c>
      <c r="M36" s="1321" t="s">
        <v>6532</v>
      </c>
      <c r="N36" s="1321" t="s">
        <v>8132</v>
      </c>
      <c r="O36" s="1321" t="s">
        <v>8701</v>
      </c>
      <c r="P36" s="1321" t="s">
        <v>3911</v>
      </c>
      <c r="Q36" s="1323" t="s">
        <v>7198</v>
      </c>
      <c r="R36" s="1323" t="s">
        <v>8702</v>
      </c>
      <c r="S36" s="1323" t="s">
        <v>8703</v>
      </c>
      <c r="T36" s="1323" t="s">
        <v>8704</v>
      </c>
      <c r="U36" s="1323" t="s">
        <v>8705</v>
      </c>
      <c r="V36" s="1323" t="s">
        <v>8706</v>
      </c>
      <c r="W36" s="1311" t="s">
        <v>8707</v>
      </c>
      <c r="X36" s="1311" t="s">
        <v>8708</v>
      </c>
      <c r="Y36" s="1311" t="s">
        <v>8709</v>
      </c>
      <c r="Z36" s="1311" t="s">
        <v>8710</v>
      </c>
      <c r="AA36" s="1280" t="s">
        <v>156</v>
      </c>
      <c r="AB36" s="1311" t="s">
        <v>8711</v>
      </c>
      <c r="AC36" s="1311" t="s">
        <v>8286</v>
      </c>
      <c r="AD36" s="1318" t="s">
        <v>8712</v>
      </c>
      <c r="AE36" s="1318" t="s">
        <v>729</v>
      </c>
      <c r="AF36" s="1325" t="s">
        <v>8713</v>
      </c>
      <c r="AG36" s="1325" t="s">
        <v>3594</v>
      </c>
      <c r="AH36" s="1325" t="s">
        <v>4935</v>
      </c>
      <c r="AI36" s="1325" t="s">
        <v>8714</v>
      </c>
      <c r="AJ36" s="1325" t="s">
        <v>8715</v>
      </c>
      <c r="AK36" s="1325" t="s">
        <v>507</v>
      </c>
      <c r="AL36" s="1325" t="s">
        <v>2939</v>
      </c>
      <c r="AM36" s="1327" t="s">
        <v>8716</v>
      </c>
      <c r="AN36" s="1327" t="s">
        <v>8209</v>
      </c>
      <c r="AO36" s="1327" t="s">
        <v>8717</v>
      </c>
      <c r="AP36" s="1327" t="s">
        <v>8718</v>
      </c>
      <c r="AQ36" s="1327" t="s">
        <v>8719</v>
      </c>
      <c r="AR36" s="1327" t="s">
        <v>8720</v>
      </c>
      <c r="AS36" s="1327" t="s">
        <v>8721</v>
      </c>
      <c r="AT36" s="1321" t="s">
        <v>8722</v>
      </c>
      <c r="AU36" s="1306" t="s">
        <v>8456</v>
      </c>
      <c r="AV36" s="1281" t="str">
        <f t="shared" si="2"/>
        <v>3:31</v>
      </c>
      <c r="AW36" s="1334"/>
    </row>
    <row r="37" ht="15.75" customHeight="1">
      <c r="A37" s="1385" t="s">
        <v>8723</v>
      </c>
      <c r="B37" s="1270" t="s">
        <v>7883</v>
      </c>
      <c r="C37" s="1271">
        <v>0.05070601851851852</v>
      </c>
      <c r="D37" s="1300" t="s">
        <v>8724</v>
      </c>
      <c r="E37" s="1336" t="s">
        <v>7836</v>
      </c>
      <c r="F37" s="1336" t="s">
        <v>8725</v>
      </c>
      <c r="G37" s="1336" t="s">
        <v>8726</v>
      </c>
      <c r="H37" s="1320" t="s">
        <v>8727</v>
      </c>
      <c r="I37" s="1320" t="s">
        <v>494</v>
      </c>
      <c r="J37" s="1338" t="s">
        <v>8116</v>
      </c>
      <c r="K37" s="1338" t="s">
        <v>3213</v>
      </c>
      <c r="L37" s="1338" t="s">
        <v>5112</v>
      </c>
      <c r="M37" s="1338" t="s">
        <v>8728</v>
      </c>
      <c r="N37" s="1338" t="s">
        <v>8527</v>
      </c>
      <c r="O37" s="1338" t="s">
        <v>8729</v>
      </c>
      <c r="P37" s="1338" t="s">
        <v>5224</v>
      </c>
      <c r="Q37" s="1339" t="s">
        <v>8730</v>
      </c>
      <c r="R37" s="1339" t="s">
        <v>910</v>
      </c>
      <c r="S37" s="1339" t="s">
        <v>8691</v>
      </c>
      <c r="T37" s="1339" t="s">
        <v>8529</v>
      </c>
      <c r="U37" s="1339" t="s">
        <v>8731</v>
      </c>
      <c r="V37" s="1339" t="s">
        <v>2233</v>
      </c>
      <c r="W37" s="1340" t="s">
        <v>8732</v>
      </c>
      <c r="X37" s="1340" t="s">
        <v>7977</v>
      </c>
      <c r="Y37" s="1340" t="s">
        <v>8733</v>
      </c>
      <c r="Z37" s="1340" t="s">
        <v>8734</v>
      </c>
      <c r="AA37" s="1340" t="s">
        <v>8735</v>
      </c>
      <c r="AB37" s="1340" t="s">
        <v>2955</v>
      </c>
      <c r="AC37" s="1340" t="s">
        <v>2971</v>
      </c>
      <c r="AD37" s="1336" t="s">
        <v>8736</v>
      </c>
      <c r="AE37" s="1336" t="s">
        <v>4116</v>
      </c>
      <c r="AF37" s="1341" t="s">
        <v>7995</v>
      </c>
      <c r="AG37" s="1341" t="s">
        <v>8737</v>
      </c>
      <c r="AH37" s="1341" t="s">
        <v>2375</v>
      </c>
      <c r="AI37" s="1341" t="s">
        <v>292</v>
      </c>
      <c r="AJ37" s="1341" t="s">
        <v>8738</v>
      </c>
      <c r="AK37" s="1341" t="s">
        <v>8739</v>
      </c>
      <c r="AL37" s="1341" t="s">
        <v>5081</v>
      </c>
      <c r="AM37" s="1326" t="s">
        <v>8554</v>
      </c>
      <c r="AN37" s="1326" t="s">
        <v>5081</v>
      </c>
      <c r="AO37" s="1326" t="s">
        <v>4180</v>
      </c>
      <c r="AP37" s="1326" t="s">
        <v>8740</v>
      </c>
      <c r="AQ37" s="1326" t="s">
        <v>8741</v>
      </c>
      <c r="AR37" s="1326" t="s">
        <v>8742</v>
      </c>
      <c r="AS37" s="1326" t="s">
        <v>5278</v>
      </c>
      <c r="AT37" s="1338" t="s">
        <v>8743</v>
      </c>
      <c r="AU37" s="1342" t="s">
        <v>8744</v>
      </c>
      <c r="AV37" s="1281" t="str">
        <f t="shared" si="2"/>
        <v>2:54</v>
      </c>
      <c r="AW37" s="1334"/>
    </row>
    <row r="38" ht="15.75" customHeight="1">
      <c r="A38" s="1308" t="s">
        <v>4414</v>
      </c>
      <c r="B38" s="1270" t="s">
        <v>7883</v>
      </c>
      <c r="C38" s="1369">
        <v>0.050868055555555555</v>
      </c>
      <c r="D38" s="1300" t="s">
        <v>8745</v>
      </c>
      <c r="E38" s="1281" t="s">
        <v>7065</v>
      </c>
      <c r="F38" s="1281" t="s">
        <v>8746</v>
      </c>
      <c r="G38" s="1281" t="s">
        <v>8747</v>
      </c>
      <c r="H38" s="1281" t="s">
        <v>8568</v>
      </c>
      <c r="I38" s="1281" t="s">
        <v>1377</v>
      </c>
      <c r="J38" s="1281" t="s">
        <v>8720</v>
      </c>
      <c r="K38" s="1281" t="s">
        <v>8221</v>
      </c>
      <c r="L38" s="1281" t="s">
        <v>8183</v>
      </c>
      <c r="M38" s="1281" t="s">
        <v>5041</v>
      </c>
      <c r="N38" s="1281" t="s">
        <v>6930</v>
      </c>
      <c r="O38" s="1281" t="s">
        <v>8748</v>
      </c>
      <c r="P38" s="1281" t="s">
        <v>8749</v>
      </c>
      <c r="Q38" s="1281" t="s">
        <v>8750</v>
      </c>
      <c r="R38" s="1281" t="s">
        <v>7011</v>
      </c>
      <c r="S38" s="1281" t="s">
        <v>8105</v>
      </c>
      <c r="T38" s="1281" t="s">
        <v>4398</v>
      </c>
      <c r="U38" s="1281" t="s">
        <v>8751</v>
      </c>
      <c r="V38" s="1281" t="s">
        <v>8618</v>
      </c>
      <c r="W38" s="1281" t="s">
        <v>8752</v>
      </c>
      <c r="X38" s="1281" t="s">
        <v>8753</v>
      </c>
      <c r="Y38" s="1281" t="s">
        <v>3464</v>
      </c>
      <c r="Z38" s="1281" t="s">
        <v>8754</v>
      </c>
      <c r="AA38" s="1281" t="s">
        <v>8755</v>
      </c>
      <c r="AB38" s="1281" t="s">
        <v>8756</v>
      </c>
      <c r="AC38" s="1281" t="s">
        <v>2815</v>
      </c>
      <c r="AD38" s="1281" t="s">
        <v>8757</v>
      </c>
      <c r="AE38" s="1281" t="s">
        <v>805</v>
      </c>
      <c r="AF38" s="1281" t="s">
        <v>8758</v>
      </c>
      <c r="AG38" s="1281" t="s">
        <v>6778</v>
      </c>
      <c r="AH38" s="1281" t="s">
        <v>8759</v>
      </c>
      <c r="AI38" s="1281" t="s">
        <v>8760</v>
      </c>
      <c r="AJ38" s="1281" t="s">
        <v>8761</v>
      </c>
      <c r="AK38" s="1281" t="s">
        <v>5068</v>
      </c>
      <c r="AL38" s="1281" t="s">
        <v>8762</v>
      </c>
      <c r="AM38" s="1281" t="s">
        <v>8763</v>
      </c>
      <c r="AN38" s="1281" t="s">
        <v>3941</v>
      </c>
      <c r="AO38" s="1281" t="s">
        <v>8306</v>
      </c>
      <c r="AP38" s="1281" t="s">
        <v>8764</v>
      </c>
      <c r="AQ38" s="1281" t="s">
        <v>8765</v>
      </c>
      <c r="AR38" s="1281" t="s">
        <v>8037</v>
      </c>
      <c r="AS38" s="1281" t="s">
        <v>4671</v>
      </c>
      <c r="AT38" s="1281" t="s">
        <v>8766</v>
      </c>
      <c r="AU38" s="1281" t="s">
        <v>8767</v>
      </c>
      <c r="AV38" s="1281" t="str">
        <f t="shared" si="2"/>
        <v>2:44</v>
      </c>
      <c r="AW38" s="1293"/>
    </row>
    <row r="39" ht="15.75" customHeight="1">
      <c r="A39" s="1308" t="s">
        <v>1829</v>
      </c>
      <c r="B39" s="1390" t="s">
        <v>7937</v>
      </c>
      <c r="C39" s="1271">
        <v>0.05092592592592592</v>
      </c>
      <c r="D39" s="1391" t="s">
        <v>7938</v>
      </c>
      <c r="E39" s="1392" t="s">
        <v>7939</v>
      </c>
      <c r="F39" s="1391" t="s">
        <v>7940</v>
      </c>
      <c r="G39" s="1280" t="s">
        <v>8768</v>
      </c>
      <c r="H39" s="1391" t="s">
        <v>7942</v>
      </c>
      <c r="I39" s="1281" t="s">
        <v>1341</v>
      </c>
      <c r="J39" s="1336" t="s">
        <v>8769</v>
      </c>
      <c r="K39" s="1281" t="s">
        <v>8527</v>
      </c>
      <c r="L39" s="1336" t="s">
        <v>4192</v>
      </c>
      <c r="M39" s="1281" t="s">
        <v>2420</v>
      </c>
      <c r="N39" s="1391" t="s">
        <v>7946</v>
      </c>
      <c r="O39" s="1281" t="s">
        <v>8770</v>
      </c>
      <c r="P39" s="1336" t="s">
        <v>823</v>
      </c>
      <c r="Q39" s="1392" t="s">
        <v>7949</v>
      </c>
      <c r="R39" s="1391" t="s">
        <v>7950</v>
      </c>
      <c r="S39" s="1281" t="s">
        <v>155</v>
      </c>
      <c r="T39" s="1336" t="s">
        <v>1589</v>
      </c>
      <c r="U39" s="1392" t="s">
        <v>7953</v>
      </c>
      <c r="V39" s="1391" t="s">
        <v>7954</v>
      </c>
      <c r="W39" s="1281" t="s">
        <v>8771</v>
      </c>
      <c r="X39" s="1391" t="s">
        <v>7956</v>
      </c>
      <c r="Y39" s="1281" t="s">
        <v>5450</v>
      </c>
      <c r="Z39" s="1318" t="s">
        <v>8772</v>
      </c>
      <c r="AA39" s="1281" t="s">
        <v>3011</v>
      </c>
      <c r="AB39" s="1336" t="s">
        <v>8773</v>
      </c>
      <c r="AC39" s="1280" t="s">
        <v>8774</v>
      </c>
      <c r="AD39" s="1336" t="s">
        <v>8775</v>
      </c>
      <c r="AE39" s="1280" t="s">
        <v>8776</v>
      </c>
      <c r="AF39" s="1336" t="s">
        <v>8777</v>
      </c>
      <c r="AG39" s="1281" t="s">
        <v>6977</v>
      </c>
      <c r="AH39" s="1318" t="s">
        <v>8677</v>
      </c>
      <c r="AI39" s="1392" t="s">
        <v>7961</v>
      </c>
      <c r="AJ39" s="1336" t="s">
        <v>8778</v>
      </c>
      <c r="AK39" s="1281" t="s">
        <v>5543</v>
      </c>
      <c r="AL39" s="1391" t="s">
        <v>7963</v>
      </c>
      <c r="AM39" s="1281" t="s">
        <v>8779</v>
      </c>
      <c r="AN39" s="1336" t="s">
        <v>5459</v>
      </c>
      <c r="AO39" s="1280" t="s">
        <v>8780</v>
      </c>
      <c r="AP39" s="1318" t="s">
        <v>8781</v>
      </c>
      <c r="AQ39" s="1392" t="s">
        <v>7967</v>
      </c>
      <c r="AR39" s="1318" t="s">
        <v>8782</v>
      </c>
      <c r="AS39" s="1281" t="s">
        <v>1083</v>
      </c>
      <c r="AT39" s="1391" t="s">
        <v>7968</v>
      </c>
      <c r="AU39" s="1280" t="s">
        <v>8783</v>
      </c>
      <c r="AV39" s="1281" t="str">
        <f t="shared" si="2"/>
        <v>2:24</v>
      </c>
      <c r="AW39" s="1313"/>
    </row>
    <row r="40">
      <c r="A40" s="1329" t="s">
        <v>2894</v>
      </c>
      <c r="B40" s="1251" t="s">
        <v>7909</v>
      </c>
      <c r="C40" s="1271">
        <v>0.05092592592592592</v>
      </c>
      <c r="D40" s="1300" t="s">
        <v>8784</v>
      </c>
      <c r="E40" s="1318" t="s">
        <v>8785</v>
      </c>
      <c r="F40" s="1318" t="s">
        <v>8786</v>
      </c>
      <c r="G40" s="1318" t="s">
        <v>8787</v>
      </c>
      <c r="H40" s="1332" t="s">
        <v>8788</v>
      </c>
      <c r="I40" s="1332" t="s">
        <v>224</v>
      </c>
      <c r="J40" s="1321" t="s">
        <v>8789</v>
      </c>
      <c r="K40" s="1321" t="s">
        <v>3652</v>
      </c>
      <c r="L40" s="1321" t="s">
        <v>5476</v>
      </c>
      <c r="M40" s="1321" t="s">
        <v>2986</v>
      </c>
      <c r="N40" s="1321" t="s">
        <v>8598</v>
      </c>
      <c r="O40" s="1321" t="s">
        <v>8790</v>
      </c>
      <c r="P40" s="1321" t="s">
        <v>261</v>
      </c>
      <c r="Q40" s="1323" t="s">
        <v>7100</v>
      </c>
      <c r="R40" s="1323" t="s">
        <v>8791</v>
      </c>
      <c r="S40" s="1323" t="s">
        <v>3672</v>
      </c>
      <c r="T40" s="1323" t="s">
        <v>8792</v>
      </c>
      <c r="U40" s="1393" t="s">
        <v>7242</v>
      </c>
      <c r="V40" s="1323" t="s">
        <v>8793</v>
      </c>
      <c r="W40" s="1311" t="s">
        <v>6208</v>
      </c>
      <c r="X40" s="1311" t="s">
        <v>8794</v>
      </c>
      <c r="Y40" s="1311" t="s">
        <v>8795</v>
      </c>
      <c r="Z40" s="1311" t="s">
        <v>2862</v>
      </c>
      <c r="AA40" s="1311" t="s">
        <v>1885</v>
      </c>
      <c r="AB40" s="1311" t="s">
        <v>269</v>
      </c>
      <c r="AC40" s="1311" t="s">
        <v>2197</v>
      </c>
      <c r="AD40" s="1318" t="s">
        <v>8796</v>
      </c>
      <c r="AE40" s="1318" t="s">
        <v>4944</v>
      </c>
      <c r="AF40" s="1325" t="s">
        <v>8797</v>
      </c>
      <c r="AG40" s="1325" t="s">
        <v>5165</v>
      </c>
      <c r="AH40" s="1325" t="s">
        <v>8596</v>
      </c>
      <c r="AI40" s="1325" t="s">
        <v>8798</v>
      </c>
      <c r="AJ40" s="1394" t="s">
        <v>7927</v>
      </c>
      <c r="AK40" s="1325" t="s">
        <v>8756</v>
      </c>
      <c r="AL40" s="1325" t="s">
        <v>5545</v>
      </c>
      <c r="AM40" s="1327" t="s">
        <v>3891</v>
      </c>
      <c r="AN40" s="1327" t="s">
        <v>3130</v>
      </c>
      <c r="AO40" s="1327" t="s">
        <v>2025</v>
      </c>
      <c r="AP40" s="1327" t="s">
        <v>8799</v>
      </c>
      <c r="AQ40" s="1327" t="s">
        <v>4144</v>
      </c>
      <c r="AR40" s="1327" t="s">
        <v>7089</v>
      </c>
      <c r="AS40" s="1327" t="s">
        <v>5921</v>
      </c>
      <c r="AT40" s="1321" t="s">
        <v>8800</v>
      </c>
      <c r="AU40" s="1395" t="s">
        <v>8801</v>
      </c>
      <c r="AV40" s="1281" t="str">
        <f t="shared" si="2"/>
        <v>4:25</v>
      </c>
      <c r="AW40" s="1307"/>
    </row>
    <row r="41" ht="15.75" customHeight="1">
      <c r="A41" s="1308" t="s">
        <v>1090</v>
      </c>
      <c r="B41" s="1349" t="s">
        <v>7909</v>
      </c>
      <c r="C41" s="1271">
        <v>0.05112268518518519</v>
      </c>
      <c r="D41" s="1318" t="s">
        <v>8802</v>
      </c>
      <c r="E41" s="1318" t="s">
        <v>4365</v>
      </c>
      <c r="F41" s="1318" t="s">
        <v>8803</v>
      </c>
      <c r="G41" s="1318" t="s">
        <v>8804</v>
      </c>
      <c r="H41" s="1300" t="s">
        <v>7132</v>
      </c>
      <c r="I41" s="1332" t="s">
        <v>4724</v>
      </c>
      <c r="J41" s="1321" t="s">
        <v>8014</v>
      </c>
      <c r="K41" s="1321" t="s">
        <v>8805</v>
      </c>
      <c r="L41" s="1396" t="s">
        <v>3480</v>
      </c>
      <c r="M41" s="1321" t="s">
        <v>4612</v>
      </c>
      <c r="N41" s="1321" t="s">
        <v>8554</v>
      </c>
      <c r="O41" s="1321" t="s">
        <v>8806</v>
      </c>
      <c r="P41" s="1321" t="s">
        <v>1537</v>
      </c>
      <c r="Q41" s="1323" t="s">
        <v>8807</v>
      </c>
      <c r="R41" s="1322" t="s">
        <v>8808</v>
      </c>
      <c r="S41" s="1323" t="s">
        <v>523</v>
      </c>
      <c r="T41" s="1323" t="s">
        <v>8809</v>
      </c>
      <c r="U41" s="1323" t="s">
        <v>8810</v>
      </c>
      <c r="V41" s="1323" t="s">
        <v>8811</v>
      </c>
      <c r="W41" s="1311" t="s">
        <v>8812</v>
      </c>
      <c r="X41" s="1311" t="s">
        <v>8813</v>
      </c>
      <c r="Y41" s="1397" t="s">
        <v>1083</v>
      </c>
      <c r="Z41" s="1311" t="s">
        <v>8814</v>
      </c>
      <c r="AA41" s="1280" t="s">
        <v>8815</v>
      </c>
      <c r="AB41" s="1311" t="s">
        <v>6819</v>
      </c>
      <c r="AC41" s="1364" t="s">
        <v>4798</v>
      </c>
      <c r="AD41" s="1318" t="s">
        <v>8816</v>
      </c>
      <c r="AE41" s="1318" t="s">
        <v>2906</v>
      </c>
      <c r="AF41" s="1325" t="s">
        <v>8817</v>
      </c>
      <c r="AG41" s="1325" t="s">
        <v>387</v>
      </c>
      <c r="AH41" s="1325" t="s">
        <v>662</v>
      </c>
      <c r="AI41" s="1325" t="s">
        <v>8818</v>
      </c>
      <c r="AJ41" s="1325" t="s">
        <v>8819</v>
      </c>
      <c r="AK41" s="1325" t="s">
        <v>3821</v>
      </c>
      <c r="AL41" s="1325" t="s">
        <v>6297</v>
      </c>
      <c r="AM41" s="1327" t="s">
        <v>8820</v>
      </c>
      <c r="AN41" s="1398" t="s">
        <v>7930</v>
      </c>
      <c r="AO41" s="1327" t="s">
        <v>6534</v>
      </c>
      <c r="AP41" s="1327" t="s">
        <v>8821</v>
      </c>
      <c r="AQ41" s="1327" t="s">
        <v>8822</v>
      </c>
      <c r="AR41" s="1327" t="s">
        <v>8823</v>
      </c>
      <c r="AS41" s="1327" t="s">
        <v>2556</v>
      </c>
      <c r="AT41" s="1321" t="s">
        <v>8824</v>
      </c>
      <c r="AU41" s="1306" t="s">
        <v>8825</v>
      </c>
      <c r="AV41" s="1342" t="str">
        <f t="shared" si="2"/>
        <v>4:57</v>
      </c>
      <c r="AW41" s="1334"/>
    </row>
    <row r="42">
      <c r="A42" s="1308" t="s">
        <v>1995</v>
      </c>
      <c r="B42" s="1389" t="s">
        <v>7909</v>
      </c>
      <c r="C42" s="1284">
        <v>0.05112268518518519</v>
      </c>
      <c r="D42" s="1280" t="s">
        <v>8826</v>
      </c>
      <c r="E42" s="1280" t="s">
        <v>8827</v>
      </c>
      <c r="F42" s="1280" t="s">
        <v>8828</v>
      </c>
      <c r="G42" s="1386" t="s">
        <v>7912</v>
      </c>
      <c r="H42" s="1300" t="s">
        <v>594</v>
      </c>
      <c r="I42" s="1280" t="s">
        <v>946</v>
      </c>
      <c r="J42" s="1280" t="s">
        <v>6027</v>
      </c>
      <c r="K42" s="1280" t="s">
        <v>2253</v>
      </c>
      <c r="L42" s="1280" t="s">
        <v>1294</v>
      </c>
      <c r="M42" s="1280" t="s">
        <v>8829</v>
      </c>
      <c r="N42" s="1280" t="s">
        <v>4173</v>
      </c>
      <c r="O42" s="1280" t="s">
        <v>8830</v>
      </c>
      <c r="P42" s="1280" t="s">
        <v>3464</v>
      </c>
      <c r="Q42" s="1280" t="s">
        <v>8831</v>
      </c>
      <c r="R42" s="1280" t="s">
        <v>8832</v>
      </c>
      <c r="S42" s="1280" t="s">
        <v>191</v>
      </c>
      <c r="T42" s="1280" t="s">
        <v>7251</v>
      </c>
      <c r="U42" s="1280" t="s">
        <v>8833</v>
      </c>
      <c r="V42" s="1280" t="s">
        <v>8834</v>
      </c>
      <c r="W42" s="1280" t="s">
        <v>8835</v>
      </c>
      <c r="X42" s="1280" t="s">
        <v>586</v>
      </c>
      <c r="Y42" s="1280" t="s">
        <v>6502</v>
      </c>
      <c r="Z42" s="1280" t="s">
        <v>8066</v>
      </c>
      <c r="AA42" s="1311" t="s">
        <v>801</v>
      </c>
      <c r="AB42" s="1280" t="s">
        <v>8836</v>
      </c>
      <c r="AC42" s="1280" t="s">
        <v>4944</v>
      </c>
      <c r="AD42" s="1280" t="s">
        <v>8837</v>
      </c>
      <c r="AE42" s="1280" t="s">
        <v>3464</v>
      </c>
      <c r="AF42" s="1280" t="s">
        <v>8838</v>
      </c>
      <c r="AG42" s="1280" t="s">
        <v>8839</v>
      </c>
      <c r="AH42" s="1280" t="s">
        <v>2278</v>
      </c>
      <c r="AI42" s="1280" t="s">
        <v>2086</v>
      </c>
      <c r="AJ42" s="1280" t="s">
        <v>8840</v>
      </c>
      <c r="AK42" s="1280" t="s">
        <v>8717</v>
      </c>
      <c r="AL42" s="1280" t="s">
        <v>2890</v>
      </c>
      <c r="AM42" s="1280" t="s">
        <v>2415</v>
      </c>
      <c r="AN42" s="1280" t="s">
        <v>8841</v>
      </c>
      <c r="AO42" s="1280" t="s">
        <v>8279</v>
      </c>
      <c r="AP42" s="1280" t="s">
        <v>8842</v>
      </c>
      <c r="AQ42" s="1280" t="s">
        <v>8843</v>
      </c>
      <c r="AR42" s="1280" t="s">
        <v>2374</v>
      </c>
      <c r="AS42" s="1280" t="s">
        <v>8844</v>
      </c>
      <c r="AT42" s="1280" t="s">
        <v>8845</v>
      </c>
      <c r="AU42" s="1280" t="s">
        <v>8846</v>
      </c>
      <c r="AV42" s="1280" t="s">
        <v>8847</v>
      </c>
      <c r="AW42" s="1399"/>
    </row>
    <row r="43" ht="15.75" customHeight="1">
      <c r="A43" s="1283" t="s">
        <v>8848</v>
      </c>
      <c r="B43" s="1330" t="s">
        <v>7883</v>
      </c>
      <c r="C43" s="1284">
        <v>0.051180555555555556</v>
      </c>
      <c r="D43" s="1300" t="s">
        <v>8849</v>
      </c>
      <c r="E43" s="1280" t="s">
        <v>297</v>
      </c>
      <c r="F43" s="1280" t="s">
        <v>162</v>
      </c>
      <c r="G43" s="1280" t="s">
        <v>7716</v>
      </c>
      <c r="H43" s="1280" t="s">
        <v>8850</v>
      </c>
      <c r="I43" s="1280" t="s">
        <v>8851</v>
      </c>
      <c r="J43" s="1280" t="s">
        <v>1656</v>
      </c>
      <c r="K43" s="1280" t="s">
        <v>8349</v>
      </c>
      <c r="L43" s="1280" t="s">
        <v>8023</v>
      </c>
      <c r="M43" s="1280" t="s">
        <v>8852</v>
      </c>
      <c r="N43" s="1280" t="s">
        <v>8853</v>
      </c>
      <c r="O43" s="1280" t="s">
        <v>8854</v>
      </c>
      <c r="P43" s="1280" t="s">
        <v>3953</v>
      </c>
      <c r="Q43" s="1280" t="s">
        <v>7081</v>
      </c>
      <c r="R43" s="1280" t="s">
        <v>8855</v>
      </c>
      <c r="S43" s="1280" t="s">
        <v>8341</v>
      </c>
      <c r="T43" s="1281" t="s">
        <v>3768</v>
      </c>
      <c r="U43" s="1281" t="s">
        <v>8856</v>
      </c>
      <c r="V43" s="1280" t="s">
        <v>1680</v>
      </c>
      <c r="W43" s="1280" t="s">
        <v>8857</v>
      </c>
      <c r="X43" s="1280" t="s">
        <v>8858</v>
      </c>
      <c r="Y43" s="1280" t="s">
        <v>8859</v>
      </c>
      <c r="Z43" s="1280" t="s">
        <v>2103</v>
      </c>
      <c r="AA43" s="1280" t="s">
        <v>8860</v>
      </c>
      <c r="AB43" s="1280" t="s">
        <v>8861</v>
      </c>
      <c r="AC43" s="1280" t="s">
        <v>5797</v>
      </c>
      <c r="AD43" s="1280" t="s">
        <v>8862</v>
      </c>
      <c r="AE43" s="1280" t="s">
        <v>8263</v>
      </c>
      <c r="AF43" s="1281" t="s">
        <v>8863</v>
      </c>
      <c r="AG43" s="1280" t="s">
        <v>493</v>
      </c>
      <c r="AH43" s="1280" t="s">
        <v>8864</v>
      </c>
      <c r="AI43" s="1280" t="s">
        <v>8865</v>
      </c>
      <c r="AJ43" s="1280" t="s">
        <v>8866</v>
      </c>
      <c r="AK43" s="1280" t="s">
        <v>8867</v>
      </c>
      <c r="AL43" s="1280" t="s">
        <v>8868</v>
      </c>
      <c r="AM43" s="1280" t="s">
        <v>6797</v>
      </c>
      <c r="AN43" s="1280" t="s">
        <v>8468</v>
      </c>
      <c r="AO43" s="1286" t="str">
        <f>HYPERLINK("https://clips.twitch.tv/AltruisticEmpathicManateeDoritosChip","1:20.90")</f>
        <v>1:20.90</v>
      </c>
      <c r="AP43" s="1280" t="s">
        <v>8869</v>
      </c>
      <c r="AQ43" s="1280" t="s">
        <v>8870</v>
      </c>
      <c r="AR43" s="1280" t="s">
        <v>8871</v>
      </c>
      <c r="AS43" s="1280" t="s">
        <v>8429</v>
      </c>
      <c r="AT43" s="1280" t="s">
        <v>8872</v>
      </c>
      <c r="AU43" s="1280" t="s">
        <v>8873</v>
      </c>
      <c r="AV43" s="1281" t="str">
        <f>TEXT(AU43-C43,"m:ss")</f>
        <v>2:40</v>
      </c>
      <c r="AW43" s="1353" t="s">
        <v>8874</v>
      </c>
    </row>
    <row r="44" ht="15.75" customHeight="1">
      <c r="A44" s="1329" t="s">
        <v>3283</v>
      </c>
      <c r="B44" s="1251" t="s">
        <v>7909</v>
      </c>
      <c r="C44" s="1271">
        <v>0.05127314814814815</v>
      </c>
      <c r="D44" s="1318" t="s">
        <v>8875</v>
      </c>
      <c r="E44" s="1300" t="s">
        <v>8876</v>
      </c>
      <c r="F44" s="1300" t="s">
        <v>8877</v>
      </c>
      <c r="G44" s="1318" t="s">
        <v>8878</v>
      </c>
      <c r="H44" s="1332" t="s">
        <v>8879</v>
      </c>
      <c r="I44" s="1300" t="s">
        <v>1180</v>
      </c>
      <c r="J44" s="1300" t="s">
        <v>8569</v>
      </c>
      <c r="K44" s="1300" t="s">
        <v>8652</v>
      </c>
      <c r="L44" s="1300" t="s">
        <v>2486</v>
      </c>
      <c r="M44" s="1300" t="s">
        <v>8880</v>
      </c>
      <c r="N44" s="1321" t="s">
        <v>8881</v>
      </c>
      <c r="O44" s="1300" t="s">
        <v>8882</v>
      </c>
      <c r="P44" s="1321" t="s">
        <v>8883</v>
      </c>
      <c r="Q44" s="1300" t="s">
        <v>2483</v>
      </c>
      <c r="R44" s="1300" t="s">
        <v>8884</v>
      </c>
      <c r="S44" s="1323" t="s">
        <v>8522</v>
      </c>
      <c r="T44" s="1300" t="s">
        <v>4723</v>
      </c>
      <c r="U44" s="1323" t="s">
        <v>8885</v>
      </c>
      <c r="V44" s="1300" t="s">
        <v>2945</v>
      </c>
      <c r="W44" s="1300" t="s">
        <v>8886</v>
      </c>
      <c r="X44" s="1300" t="s">
        <v>8887</v>
      </c>
      <c r="Y44" s="1300" t="s">
        <v>4555</v>
      </c>
      <c r="Z44" s="1300" t="s">
        <v>2820</v>
      </c>
      <c r="AA44" s="1311" t="s">
        <v>8818</v>
      </c>
      <c r="AB44" s="1300" t="s">
        <v>8717</v>
      </c>
      <c r="AC44" s="1300" t="s">
        <v>8888</v>
      </c>
      <c r="AD44" s="1300" t="s">
        <v>8889</v>
      </c>
      <c r="AE44" s="1365" t="s">
        <v>7923</v>
      </c>
      <c r="AF44" s="1300" t="s">
        <v>8890</v>
      </c>
      <c r="AG44" s="1300" t="s">
        <v>8664</v>
      </c>
      <c r="AH44" s="1300" t="s">
        <v>8891</v>
      </c>
      <c r="AI44" s="1325" t="s">
        <v>8892</v>
      </c>
      <c r="AJ44" s="1300" t="s">
        <v>8893</v>
      </c>
      <c r="AK44" s="1300" t="s">
        <v>3745</v>
      </c>
      <c r="AL44" s="1300" t="s">
        <v>2157</v>
      </c>
      <c r="AM44" s="1300" t="s">
        <v>8894</v>
      </c>
      <c r="AN44" s="1327" t="s">
        <v>2910</v>
      </c>
      <c r="AO44" s="1300" t="s">
        <v>3803</v>
      </c>
      <c r="AP44" s="1300" t="s">
        <v>8895</v>
      </c>
      <c r="AQ44" s="1327" t="s">
        <v>6666</v>
      </c>
      <c r="AR44" s="1300" t="s">
        <v>3139</v>
      </c>
      <c r="AS44" s="1400" t="s">
        <v>3352</v>
      </c>
      <c r="AT44" s="1300" t="s">
        <v>8896</v>
      </c>
      <c r="AU44" s="1306" t="s">
        <v>8897</v>
      </c>
      <c r="AV44" s="1280" t="s">
        <v>7577</v>
      </c>
      <c r="AW44" s="1350" t="s">
        <v>8898</v>
      </c>
    </row>
    <row r="45" ht="15.75" customHeight="1">
      <c r="A45" s="1335" t="s">
        <v>4102</v>
      </c>
      <c r="B45" s="1343" t="s">
        <v>7909</v>
      </c>
      <c r="C45" s="1271">
        <v>0.05130787037037037</v>
      </c>
      <c r="D45" s="1300" t="s">
        <v>8899</v>
      </c>
      <c r="E45" s="1318" t="s">
        <v>8900</v>
      </c>
      <c r="F45" s="1318" t="s">
        <v>8901</v>
      </c>
      <c r="G45" s="1336" t="s">
        <v>8902</v>
      </c>
      <c r="H45" s="1332" t="s">
        <v>8903</v>
      </c>
      <c r="I45" s="1332" t="s">
        <v>1341</v>
      </c>
      <c r="J45" s="1321" t="s">
        <v>3865</v>
      </c>
      <c r="K45" s="1321" t="s">
        <v>8904</v>
      </c>
      <c r="L45" s="1321" t="s">
        <v>4022</v>
      </c>
      <c r="M45" s="1321" t="s">
        <v>8905</v>
      </c>
      <c r="N45" s="1338" t="s">
        <v>421</v>
      </c>
      <c r="O45" s="1321" t="s">
        <v>8906</v>
      </c>
      <c r="P45" s="1321" t="s">
        <v>485</v>
      </c>
      <c r="Q45" s="1323" t="s">
        <v>8907</v>
      </c>
      <c r="R45" s="1323" t="s">
        <v>3282</v>
      </c>
      <c r="S45" s="1339" t="s">
        <v>3767</v>
      </c>
      <c r="T45" s="1323" t="s">
        <v>8716</v>
      </c>
      <c r="U45" s="1339" t="s">
        <v>8908</v>
      </c>
      <c r="V45" s="1339" t="s">
        <v>1294</v>
      </c>
      <c r="W45" s="1311" t="s">
        <v>3493</v>
      </c>
      <c r="X45" s="1311" t="s">
        <v>881</v>
      </c>
      <c r="Y45" s="1311" t="s">
        <v>3615</v>
      </c>
      <c r="Z45" s="1311" t="s">
        <v>8909</v>
      </c>
      <c r="AA45" s="1311" t="s">
        <v>5165</v>
      </c>
      <c r="AB45" s="1311" t="s">
        <v>8910</v>
      </c>
      <c r="AC45" s="1340" t="s">
        <v>6164</v>
      </c>
      <c r="AD45" s="1318" t="s">
        <v>8911</v>
      </c>
      <c r="AE45" s="1336" t="s">
        <v>2091</v>
      </c>
      <c r="AF45" s="1325" t="s">
        <v>8912</v>
      </c>
      <c r="AG45" s="1325" t="s">
        <v>8913</v>
      </c>
      <c r="AH45" s="1325" t="s">
        <v>3103</v>
      </c>
      <c r="AI45" s="1325" t="s">
        <v>8914</v>
      </c>
      <c r="AJ45" s="1325" t="s">
        <v>8915</v>
      </c>
      <c r="AK45" s="1325" t="s">
        <v>8916</v>
      </c>
      <c r="AL45" s="1341" t="s">
        <v>5923</v>
      </c>
      <c r="AM45" s="1327" t="s">
        <v>8917</v>
      </c>
      <c r="AN45" s="1327" t="s">
        <v>3261</v>
      </c>
      <c r="AO45" s="1327" t="s">
        <v>8918</v>
      </c>
      <c r="AP45" s="1327" t="s">
        <v>8919</v>
      </c>
      <c r="AQ45" s="1327" t="s">
        <v>4144</v>
      </c>
      <c r="AR45" s="1327" t="s">
        <v>8782</v>
      </c>
      <c r="AS45" s="1326" t="s">
        <v>2556</v>
      </c>
      <c r="AT45" s="1321" t="s">
        <v>8920</v>
      </c>
      <c r="AU45" s="1306" t="s">
        <v>8921</v>
      </c>
      <c r="AV45" s="1281" t="str">
        <f t="shared" ref="AV45:AV50" si="3">TEXT(AU45-C45,"m:ss")</f>
        <v>2:51</v>
      </c>
      <c r="AW45" s="1350" t="s">
        <v>8922</v>
      </c>
    </row>
    <row r="46" ht="15.75" customHeight="1">
      <c r="A46" s="1308" t="s">
        <v>2546</v>
      </c>
      <c r="B46" s="1401" t="s">
        <v>7937</v>
      </c>
      <c r="C46" s="1369">
        <v>0.051319444444444445</v>
      </c>
      <c r="D46" s="1300" t="s">
        <v>8923</v>
      </c>
      <c r="E46" s="1281" t="s">
        <v>8924</v>
      </c>
      <c r="F46" s="1281" t="s">
        <v>8925</v>
      </c>
      <c r="G46" s="1281" t="s">
        <v>8926</v>
      </c>
      <c r="H46" s="1281" t="s">
        <v>8927</v>
      </c>
      <c r="I46" s="1281" t="s">
        <v>5935</v>
      </c>
      <c r="J46" s="1281" t="s">
        <v>8928</v>
      </c>
      <c r="K46" s="1281" t="s">
        <v>8929</v>
      </c>
      <c r="L46" s="1281" t="s">
        <v>3664</v>
      </c>
      <c r="M46" s="1281" t="s">
        <v>8702</v>
      </c>
      <c r="N46" s="1281" t="s">
        <v>4762</v>
      </c>
      <c r="O46" s="1281" t="s">
        <v>8930</v>
      </c>
      <c r="P46" s="1402" t="s">
        <v>7948</v>
      </c>
      <c r="Q46" s="1281" t="s">
        <v>7634</v>
      </c>
      <c r="R46" s="1281" t="s">
        <v>8931</v>
      </c>
      <c r="S46" s="1281" t="s">
        <v>1185</v>
      </c>
      <c r="T46" s="1281" t="s">
        <v>8932</v>
      </c>
      <c r="U46" s="1281" t="s">
        <v>126</v>
      </c>
      <c r="V46" s="1281" t="s">
        <v>652</v>
      </c>
      <c r="W46" s="1281" t="s">
        <v>8933</v>
      </c>
      <c r="X46" s="1281" t="s">
        <v>421</v>
      </c>
      <c r="Y46" s="1281" t="s">
        <v>3778</v>
      </c>
      <c r="Z46" s="1281" t="s">
        <v>6802</v>
      </c>
      <c r="AA46" s="1281" t="s">
        <v>292</v>
      </c>
      <c r="AB46" s="1281" t="s">
        <v>4120</v>
      </c>
      <c r="AC46" s="1281" t="s">
        <v>1631</v>
      </c>
      <c r="AD46" s="1281" t="s">
        <v>8934</v>
      </c>
      <c r="AE46" s="1402" t="s">
        <v>2906</v>
      </c>
      <c r="AF46" s="1402" t="s">
        <v>2453</v>
      </c>
      <c r="AG46" s="1281" t="s">
        <v>4278</v>
      </c>
      <c r="AH46" s="1281" t="s">
        <v>8935</v>
      </c>
      <c r="AI46" s="1281" t="s">
        <v>8936</v>
      </c>
      <c r="AJ46" s="1281" t="s">
        <v>8937</v>
      </c>
      <c r="AK46" s="1281" t="s">
        <v>7171</v>
      </c>
      <c r="AL46" s="1281" t="s">
        <v>5734</v>
      </c>
      <c r="AM46" s="1402" t="s">
        <v>7964</v>
      </c>
      <c r="AN46" s="1280" t="s">
        <v>2227</v>
      </c>
      <c r="AO46" s="1281" t="s">
        <v>4764</v>
      </c>
      <c r="AP46" s="1281" t="s">
        <v>8938</v>
      </c>
      <c r="AQ46" s="1281" t="s">
        <v>8939</v>
      </c>
      <c r="AR46" s="1281" t="s">
        <v>8280</v>
      </c>
      <c r="AS46" s="1402" t="s">
        <v>5077</v>
      </c>
      <c r="AT46" s="1281" t="s">
        <v>8940</v>
      </c>
      <c r="AU46" s="1281" t="s">
        <v>8941</v>
      </c>
      <c r="AV46" s="1281" t="str">
        <f t="shared" si="3"/>
        <v>3:15</v>
      </c>
      <c r="AW46" s="1353" t="s">
        <v>8942</v>
      </c>
    </row>
    <row r="47">
      <c r="A47" s="1329" t="s">
        <v>1662</v>
      </c>
      <c r="B47" s="1349" t="s">
        <v>7883</v>
      </c>
      <c r="C47" s="1271">
        <v>0.05133101851851852</v>
      </c>
      <c r="D47" s="1331" t="s">
        <v>8943</v>
      </c>
      <c r="E47" s="1318" t="s">
        <v>8944</v>
      </c>
      <c r="F47" s="1318" t="s">
        <v>8945</v>
      </c>
      <c r="G47" s="1318" t="s">
        <v>8946</v>
      </c>
      <c r="H47" s="1332" t="s">
        <v>8947</v>
      </c>
      <c r="I47" s="1332" t="s">
        <v>2971</v>
      </c>
      <c r="J47" s="1321" t="s">
        <v>1884</v>
      </c>
      <c r="K47" s="1321" t="s">
        <v>8252</v>
      </c>
      <c r="L47" s="1321" t="s">
        <v>3756</v>
      </c>
      <c r="M47" s="1321" t="s">
        <v>8948</v>
      </c>
      <c r="N47" s="1321" t="s">
        <v>8073</v>
      </c>
      <c r="O47" s="1321" t="s">
        <v>8949</v>
      </c>
      <c r="P47" s="1321" t="s">
        <v>8021</v>
      </c>
      <c r="Q47" s="1323" t="s">
        <v>8950</v>
      </c>
      <c r="R47" s="1323" t="s">
        <v>8951</v>
      </c>
      <c r="S47" s="1323" t="s">
        <v>8122</v>
      </c>
      <c r="T47" s="1323" t="s">
        <v>4736</v>
      </c>
      <c r="U47" s="1323" t="s">
        <v>8952</v>
      </c>
      <c r="V47" s="1323" t="s">
        <v>8499</v>
      </c>
      <c r="W47" s="1311" t="s">
        <v>8953</v>
      </c>
      <c r="X47" s="1311" t="s">
        <v>8954</v>
      </c>
      <c r="Y47" s="1311" t="s">
        <v>5214</v>
      </c>
      <c r="Z47" s="1311" t="s">
        <v>1512</v>
      </c>
      <c r="AA47" s="1311" t="s">
        <v>8955</v>
      </c>
      <c r="AB47" s="1311" t="s">
        <v>5784</v>
      </c>
      <c r="AC47" s="1311" t="s">
        <v>376</v>
      </c>
      <c r="AD47" s="1318" t="s">
        <v>8220</v>
      </c>
      <c r="AE47" s="1318" t="s">
        <v>5214</v>
      </c>
      <c r="AF47" s="1325" t="s">
        <v>8956</v>
      </c>
      <c r="AG47" s="1325" t="s">
        <v>7263</v>
      </c>
      <c r="AH47" s="1325" t="s">
        <v>3731</v>
      </c>
      <c r="AI47" s="1325" t="s">
        <v>8957</v>
      </c>
      <c r="AJ47" s="1325" t="s">
        <v>8958</v>
      </c>
      <c r="AK47" s="1325" t="s">
        <v>8858</v>
      </c>
      <c r="AL47" s="1325" t="s">
        <v>2559</v>
      </c>
      <c r="AM47" s="1327" t="s">
        <v>8959</v>
      </c>
      <c r="AN47" s="1327" t="s">
        <v>3889</v>
      </c>
      <c r="AO47" s="1327" t="s">
        <v>8960</v>
      </c>
      <c r="AP47" s="1327" t="s">
        <v>8961</v>
      </c>
      <c r="AQ47" s="1327" t="s">
        <v>8537</v>
      </c>
      <c r="AR47" s="1327" t="s">
        <v>8962</v>
      </c>
      <c r="AS47" s="1327" t="s">
        <v>8048</v>
      </c>
      <c r="AT47" s="1321" t="s">
        <v>8963</v>
      </c>
      <c r="AU47" s="1306" t="s">
        <v>8964</v>
      </c>
      <c r="AV47" s="1281" t="str">
        <f t="shared" si="3"/>
        <v>1:34</v>
      </c>
      <c r="AW47" s="1334"/>
    </row>
    <row r="48">
      <c r="A48" s="1329" t="s">
        <v>2786</v>
      </c>
      <c r="B48" s="1349" t="s">
        <v>7883</v>
      </c>
      <c r="C48" s="1271">
        <v>0.05134259259259259</v>
      </c>
      <c r="D48" s="1318" t="s">
        <v>8965</v>
      </c>
      <c r="E48" s="1318" t="s">
        <v>5932</v>
      </c>
      <c r="F48" s="1318" t="s">
        <v>8966</v>
      </c>
      <c r="G48" s="1318" t="s">
        <v>8967</v>
      </c>
      <c r="H48" s="1318" t="s">
        <v>8968</v>
      </c>
      <c r="I48" s="1318" t="s">
        <v>1377</v>
      </c>
      <c r="J48" s="1321" t="s">
        <v>4675</v>
      </c>
      <c r="K48" s="1321" t="s">
        <v>8969</v>
      </c>
      <c r="L48" s="1321" t="s">
        <v>4853</v>
      </c>
      <c r="M48" s="1321" t="s">
        <v>3474</v>
      </c>
      <c r="N48" s="1321" t="s">
        <v>1795</v>
      </c>
      <c r="O48" s="1321" t="s">
        <v>8970</v>
      </c>
      <c r="P48" s="1321" t="s">
        <v>1602</v>
      </c>
      <c r="Q48" s="1323" t="s">
        <v>8971</v>
      </c>
      <c r="R48" s="1323" t="s">
        <v>2916</v>
      </c>
      <c r="S48" s="1323" t="s">
        <v>275</v>
      </c>
      <c r="T48" s="1323" t="s">
        <v>8972</v>
      </c>
      <c r="U48" s="1323" t="s">
        <v>8810</v>
      </c>
      <c r="V48" s="1323" t="s">
        <v>8973</v>
      </c>
      <c r="W48" s="1311" t="s">
        <v>8974</v>
      </c>
      <c r="X48" s="1311" t="s">
        <v>7961</v>
      </c>
      <c r="Y48" s="1311" t="s">
        <v>8548</v>
      </c>
      <c r="Z48" s="1311" t="s">
        <v>2836</v>
      </c>
      <c r="AA48" s="1280" t="s">
        <v>154</v>
      </c>
      <c r="AB48" s="1311" t="s">
        <v>8975</v>
      </c>
      <c r="AC48" s="1311" t="s">
        <v>8400</v>
      </c>
      <c r="AD48" s="1318" t="s">
        <v>8976</v>
      </c>
      <c r="AE48" s="1318" t="s">
        <v>8977</v>
      </c>
      <c r="AF48" s="1325" t="s">
        <v>8978</v>
      </c>
      <c r="AG48" s="1325" t="s">
        <v>8979</v>
      </c>
      <c r="AH48" s="1325" t="s">
        <v>1687</v>
      </c>
      <c r="AI48" s="1325" t="s">
        <v>197</v>
      </c>
      <c r="AJ48" s="1325" t="s">
        <v>8980</v>
      </c>
      <c r="AK48" s="1325" t="s">
        <v>8981</v>
      </c>
      <c r="AL48" s="1325" t="s">
        <v>5330</v>
      </c>
      <c r="AM48" s="1327" t="s">
        <v>8982</v>
      </c>
      <c r="AN48" s="1327" t="s">
        <v>5882</v>
      </c>
      <c r="AO48" s="1327" t="s">
        <v>8983</v>
      </c>
      <c r="AP48" s="1327" t="s">
        <v>8984</v>
      </c>
      <c r="AQ48" s="1327" t="s">
        <v>8537</v>
      </c>
      <c r="AR48" s="1327" t="s">
        <v>8985</v>
      </c>
      <c r="AS48" s="1327" t="s">
        <v>1686</v>
      </c>
      <c r="AT48" s="1321" t="s">
        <v>8986</v>
      </c>
      <c r="AU48" s="1306" t="s">
        <v>8846</v>
      </c>
      <c r="AV48" s="1281" t="str">
        <f t="shared" si="3"/>
        <v>2:56</v>
      </c>
      <c r="AW48" s="1350" t="s">
        <v>8987</v>
      </c>
    </row>
    <row r="49" ht="15.75" customHeight="1">
      <c r="A49" s="1294" t="s">
        <v>1430</v>
      </c>
      <c r="B49" s="1401" t="s">
        <v>7937</v>
      </c>
      <c r="C49" s="1371">
        <v>0.05134259259259259</v>
      </c>
      <c r="D49" s="1300" t="s">
        <v>8988</v>
      </c>
      <c r="E49" s="1336" t="s">
        <v>8989</v>
      </c>
      <c r="F49" s="1336" t="s">
        <v>8966</v>
      </c>
      <c r="G49" s="1336" t="s">
        <v>8990</v>
      </c>
      <c r="H49" s="1320" t="s">
        <v>8991</v>
      </c>
      <c r="I49" s="1403" t="s">
        <v>455</v>
      </c>
      <c r="J49" s="1338" t="s">
        <v>8992</v>
      </c>
      <c r="K49" s="1338" t="s">
        <v>3554</v>
      </c>
      <c r="L49" s="1404" t="s">
        <v>3449</v>
      </c>
      <c r="M49" s="1338" t="s">
        <v>8012</v>
      </c>
      <c r="N49" s="1338" t="s">
        <v>8993</v>
      </c>
      <c r="O49" s="1404" t="s">
        <v>7947</v>
      </c>
      <c r="P49" s="1338" t="s">
        <v>494</v>
      </c>
      <c r="Q49" s="1339" t="s">
        <v>8994</v>
      </c>
      <c r="R49" s="1339" t="s">
        <v>8995</v>
      </c>
      <c r="S49" s="1405" t="s">
        <v>7951</v>
      </c>
      <c r="T49" s="1405" t="s">
        <v>7952</v>
      </c>
      <c r="U49" s="1339" t="s">
        <v>8996</v>
      </c>
      <c r="V49" s="1339" t="s">
        <v>3883</v>
      </c>
      <c r="W49" s="1406" t="s">
        <v>7955</v>
      </c>
      <c r="X49" s="1340" t="s">
        <v>3985</v>
      </c>
      <c r="Y49" s="1340" t="s">
        <v>5935</v>
      </c>
      <c r="Z49" s="1340" t="s">
        <v>7034</v>
      </c>
      <c r="AA49" s="1340" t="s">
        <v>8337</v>
      </c>
      <c r="AB49" s="1406" t="s">
        <v>7959</v>
      </c>
      <c r="AC49" s="1340" t="s">
        <v>6040</v>
      </c>
      <c r="AD49" s="1407" t="s">
        <v>7960</v>
      </c>
      <c r="AE49" s="1336" t="s">
        <v>8997</v>
      </c>
      <c r="AF49" s="1341" t="s">
        <v>8998</v>
      </c>
      <c r="AG49" s="1341" t="s">
        <v>1596</v>
      </c>
      <c r="AH49" s="1341" t="s">
        <v>8999</v>
      </c>
      <c r="AI49" s="1341" t="s">
        <v>9000</v>
      </c>
      <c r="AJ49" s="1341" t="s">
        <v>9001</v>
      </c>
      <c r="AK49" s="1408" t="s">
        <v>6033</v>
      </c>
      <c r="AL49" s="1341" t="s">
        <v>9002</v>
      </c>
      <c r="AM49" s="1326" t="s">
        <v>8839</v>
      </c>
      <c r="AN49" s="1327" t="s">
        <v>4095</v>
      </c>
      <c r="AO49" s="1326" t="s">
        <v>9003</v>
      </c>
      <c r="AP49" s="1326" t="s">
        <v>9004</v>
      </c>
      <c r="AQ49" s="1326" t="s">
        <v>9005</v>
      </c>
      <c r="AR49" s="1326" t="s">
        <v>9006</v>
      </c>
      <c r="AS49" s="1326" t="s">
        <v>4408</v>
      </c>
      <c r="AT49" s="1338" t="s">
        <v>9007</v>
      </c>
      <c r="AU49" s="1342" t="s">
        <v>9008</v>
      </c>
      <c r="AV49" s="1281" t="str">
        <f t="shared" si="3"/>
        <v>1:58</v>
      </c>
      <c r="AW49" s="1334"/>
    </row>
    <row r="50" ht="15.75" customHeight="1">
      <c r="A50" s="1283" t="s">
        <v>3231</v>
      </c>
      <c r="B50" s="1270" t="s">
        <v>7883</v>
      </c>
      <c r="C50" s="1369">
        <v>0.05134259259259259</v>
      </c>
      <c r="D50" s="1300" t="s">
        <v>9009</v>
      </c>
      <c r="E50" s="1281" t="s">
        <v>9010</v>
      </c>
      <c r="F50" s="1281" t="s">
        <v>9011</v>
      </c>
      <c r="G50" s="1281" t="s">
        <v>9012</v>
      </c>
      <c r="H50" s="1281" t="s">
        <v>4074</v>
      </c>
      <c r="I50" s="1281" t="s">
        <v>5737</v>
      </c>
      <c r="J50" s="1281" t="s">
        <v>9013</v>
      </c>
      <c r="K50" s="1281" t="s">
        <v>3566</v>
      </c>
      <c r="L50" s="1281" t="s">
        <v>9014</v>
      </c>
      <c r="M50" s="1281" t="s">
        <v>9015</v>
      </c>
      <c r="N50" s="1281" t="s">
        <v>194</v>
      </c>
      <c r="O50" s="1281" t="s">
        <v>9016</v>
      </c>
      <c r="P50" s="1281" t="s">
        <v>4926</v>
      </c>
      <c r="Q50" s="1281" t="s">
        <v>2216</v>
      </c>
      <c r="R50" s="1281" t="s">
        <v>8951</v>
      </c>
      <c r="S50" s="1281" t="s">
        <v>8589</v>
      </c>
      <c r="T50" s="1281" t="s">
        <v>9017</v>
      </c>
      <c r="U50" s="1281" t="s">
        <v>9018</v>
      </c>
      <c r="V50" s="1281" t="s">
        <v>7920</v>
      </c>
      <c r="W50" s="1281" t="s">
        <v>9019</v>
      </c>
      <c r="X50" s="1281" t="s">
        <v>9020</v>
      </c>
      <c r="Y50" s="1281" t="s">
        <v>494</v>
      </c>
      <c r="Z50" s="1281" t="s">
        <v>6525</v>
      </c>
      <c r="AA50" s="1281" t="s">
        <v>8533</v>
      </c>
      <c r="AB50" s="1281" t="s">
        <v>7981</v>
      </c>
      <c r="AC50" s="1281" t="s">
        <v>5797</v>
      </c>
      <c r="AD50" s="1281" t="s">
        <v>9021</v>
      </c>
      <c r="AE50" s="1281" t="s">
        <v>494</v>
      </c>
      <c r="AF50" s="1281" t="s">
        <v>9022</v>
      </c>
      <c r="AG50" s="1281" t="s">
        <v>9023</v>
      </c>
      <c r="AH50" s="1281" t="s">
        <v>4917</v>
      </c>
      <c r="AI50" s="1281" t="s">
        <v>8894</v>
      </c>
      <c r="AJ50" s="1281" t="s">
        <v>8958</v>
      </c>
      <c r="AK50" s="1281" t="s">
        <v>6932</v>
      </c>
      <c r="AL50" s="1281" t="s">
        <v>9024</v>
      </c>
      <c r="AM50" s="1281" t="s">
        <v>3818</v>
      </c>
      <c r="AN50" s="1281" t="s">
        <v>9025</v>
      </c>
      <c r="AO50" s="1281" t="s">
        <v>588</v>
      </c>
      <c r="AP50" s="1281" t="s">
        <v>9026</v>
      </c>
      <c r="AQ50" s="1281" t="s">
        <v>9027</v>
      </c>
      <c r="AR50" s="1281" t="s">
        <v>9028</v>
      </c>
      <c r="AS50" s="1326" t="s">
        <v>4039</v>
      </c>
      <c r="AT50" s="1281" t="s">
        <v>9029</v>
      </c>
      <c r="AU50" s="1281" t="s">
        <v>8581</v>
      </c>
      <c r="AV50" s="1281" t="str">
        <f t="shared" si="3"/>
        <v>2:27</v>
      </c>
      <c r="AW50" s="1353"/>
    </row>
    <row r="51" ht="15.75" customHeight="1">
      <c r="A51" s="1308" t="s">
        <v>1276</v>
      </c>
      <c r="B51" s="1309" t="s">
        <v>7937</v>
      </c>
      <c r="C51" s="1284">
        <v>0.05140046296296296</v>
      </c>
      <c r="D51" s="1280" t="s">
        <v>9030</v>
      </c>
      <c r="E51" s="1280" t="s">
        <v>9031</v>
      </c>
      <c r="F51" s="1280" t="s">
        <v>9032</v>
      </c>
      <c r="G51" s="1392" t="s">
        <v>7941</v>
      </c>
      <c r="H51" s="1300" t="s">
        <v>9033</v>
      </c>
      <c r="I51" s="1280" t="s">
        <v>2130</v>
      </c>
      <c r="J51" s="1392" t="s">
        <v>7943</v>
      </c>
      <c r="K51" s="1392" t="s">
        <v>9034</v>
      </c>
      <c r="L51" s="1280" t="s">
        <v>9035</v>
      </c>
      <c r="M51" s="1392" t="s">
        <v>7945</v>
      </c>
      <c r="N51" s="1280" t="s">
        <v>9036</v>
      </c>
      <c r="O51" s="1280" t="s">
        <v>3493</v>
      </c>
      <c r="P51" s="1280" t="s">
        <v>1144</v>
      </c>
      <c r="Q51" s="1280" t="s">
        <v>8807</v>
      </c>
      <c r="R51" s="1280" t="s">
        <v>3687</v>
      </c>
      <c r="S51" s="1280" t="s">
        <v>9037</v>
      </c>
      <c r="T51" s="1280" t="s">
        <v>9038</v>
      </c>
      <c r="U51" s="1280" t="s">
        <v>8746</v>
      </c>
      <c r="V51" s="1280" t="s">
        <v>5526</v>
      </c>
      <c r="W51" s="1280" t="s">
        <v>9039</v>
      </c>
      <c r="X51" s="1280" t="s">
        <v>814</v>
      </c>
      <c r="Y51" s="1280" t="s">
        <v>9040</v>
      </c>
      <c r="Z51" s="1280" t="s">
        <v>9041</v>
      </c>
      <c r="AA51" s="1409" t="s">
        <v>7958</v>
      </c>
      <c r="AB51" s="1280" t="s">
        <v>3070</v>
      </c>
      <c r="AC51" s="1280" t="s">
        <v>4753</v>
      </c>
      <c r="AD51" s="1280" t="s">
        <v>9042</v>
      </c>
      <c r="AE51" s="1280" t="s">
        <v>2922</v>
      </c>
      <c r="AF51" s="1280" t="s">
        <v>3131</v>
      </c>
      <c r="AG51" s="1392" t="s">
        <v>3713</v>
      </c>
      <c r="AH51" s="1392" t="s">
        <v>4923</v>
      </c>
      <c r="AI51" s="1280" t="s">
        <v>9043</v>
      </c>
      <c r="AJ51" s="1280" t="s">
        <v>9044</v>
      </c>
      <c r="AK51" s="1280" t="s">
        <v>7062</v>
      </c>
      <c r="AL51" s="1280" t="s">
        <v>3663</v>
      </c>
      <c r="AM51" s="1280" t="s">
        <v>9045</v>
      </c>
      <c r="AN51" s="1280" t="s">
        <v>3363</v>
      </c>
      <c r="AO51" s="1392" t="s">
        <v>7075</v>
      </c>
      <c r="AP51" s="1410" t="s">
        <v>7966</v>
      </c>
      <c r="AQ51" s="1280" t="s">
        <v>9046</v>
      </c>
      <c r="AR51" s="1280" t="s">
        <v>9047</v>
      </c>
      <c r="AS51" s="1280" t="s">
        <v>5256</v>
      </c>
      <c r="AT51" s="1280" t="s">
        <v>9048</v>
      </c>
      <c r="AU51" s="1280" t="s">
        <v>3477</v>
      </c>
      <c r="AV51" s="1280" t="s">
        <v>7467</v>
      </c>
      <c r="AW51" s="1313" t="s">
        <v>9049</v>
      </c>
    </row>
    <row r="52" ht="15.75" customHeight="1">
      <c r="A52" s="1329" t="s">
        <v>3388</v>
      </c>
      <c r="B52" s="1390" t="s">
        <v>7883</v>
      </c>
      <c r="C52" s="1411">
        <v>0.05143518518518519</v>
      </c>
      <c r="D52" s="1318" t="s">
        <v>9050</v>
      </c>
      <c r="E52" s="1318" t="s">
        <v>8827</v>
      </c>
      <c r="F52" s="1318" t="s">
        <v>9051</v>
      </c>
      <c r="G52" s="1318" t="s">
        <v>8238</v>
      </c>
      <c r="H52" s="1332" t="s">
        <v>9052</v>
      </c>
      <c r="I52" s="1332" t="s">
        <v>6498</v>
      </c>
      <c r="J52" s="1321" t="s">
        <v>8524</v>
      </c>
      <c r="K52" s="1321" t="s">
        <v>9053</v>
      </c>
      <c r="L52" s="1321" t="s">
        <v>4393</v>
      </c>
      <c r="M52" s="1321" t="s">
        <v>6967</v>
      </c>
      <c r="N52" s="1412" t="s">
        <v>1188</v>
      </c>
      <c r="O52" s="1321" t="s">
        <v>3622</v>
      </c>
      <c r="P52" s="1321" t="s">
        <v>519</v>
      </c>
      <c r="Q52" s="1323" t="s">
        <v>9054</v>
      </c>
      <c r="R52" s="1323" t="s">
        <v>8464</v>
      </c>
      <c r="S52" s="1323" t="s">
        <v>9055</v>
      </c>
      <c r="T52" s="1323" t="s">
        <v>9056</v>
      </c>
      <c r="U52" s="1323" t="s">
        <v>8536</v>
      </c>
      <c r="V52" s="1323" t="s">
        <v>2643</v>
      </c>
      <c r="W52" s="1311" t="s">
        <v>9057</v>
      </c>
      <c r="X52" s="1311" t="s">
        <v>9058</v>
      </c>
      <c r="Y52" s="1311" t="s">
        <v>3047</v>
      </c>
      <c r="Z52" s="1311" t="s">
        <v>9059</v>
      </c>
      <c r="AA52" s="1311" t="s">
        <v>9058</v>
      </c>
      <c r="AB52" s="1311" t="s">
        <v>8657</v>
      </c>
      <c r="AC52" s="1311" t="s">
        <v>678</v>
      </c>
      <c r="AD52" s="1318" t="s">
        <v>9060</v>
      </c>
      <c r="AE52" s="1318" t="s">
        <v>4900</v>
      </c>
      <c r="AF52" s="1325" t="s">
        <v>9061</v>
      </c>
      <c r="AG52" s="1325" t="s">
        <v>9062</v>
      </c>
      <c r="AH52" s="1325" t="s">
        <v>9063</v>
      </c>
      <c r="AI52" s="1325" t="s">
        <v>9062</v>
      </c>
      <c r="AJ52" s="1325" t="s">
        <v>9064</v>
      </c>
      <c r="AK52" s="1413" t="s">
        <v>4278</v>
      </c>
      <c r="AL52" s="1325" t="s">
        <v>8451</v>
      </c>
      <c r="AM52" s="1327" t="s">
        <v>9065</v>
      </c>
      <c r="AN52" s="1327" t="s">
        <v>762</v>
      </c>
      <c r="AO52" s="1327" t="s">
        <v>3391</v>
      </c>
      <c r="AP52" s="1327" t="s">
        <v>9066</v>
      </c>
      <c r="AQ52" s="1300" t="s">
        <v>4233</v>
      </c>
      <c r="AR52" s="1414" t="s">
        <v>9067</v>
      </c>
      <c r="AS52" s="1327" t="s">
        <v>9068</v>
      </c>
      <c r="AT52" s="1321" t="s">
        <v>9069</v>
      </c>
      <c r="AU52" s="1306" t="s">
        <v>9070</v>
      </c>
      <c r="AV52" s="1281" t="str">
        <f t="shared" ref="AV52:AV61" si="4">TEXT(AU52-C52,"m:ss")</f>
        <v>4:08</v>
      </c>
      <c r="AW52" s="1350" t="s">
        <v>9071</v>
      </c>
    </row>
    <row r="53">
      <c r="A53" s="1329" t="s">
        <v>1945</v>
      </c>
      <c r="B53" s="1415" t="s">
        <v>7883</v>
      </c>
      <c r="C53" s="1271">
        <v>0.050451388888888886</v>
      </c>
      <c r="D53" s="1377" t="s">
        <v>9072</v>
      </c>
      <c r="E53" s="1388" t="s">
        <v>5200</v>
      </c>
      <c r="F53" s="1388" t="s">
        <v>9073</v>
      </c>
      <c r="G53" s="1388" t="s">
        <v>9074</v>
      </c>
      <c r="H53" s="1388" t="s">
        <v>9075</v>
      </c>
      <c r="I53" s="1416" t="s">
        <v>5582</v>
      </c>
      <c r="J53" s="1388" t="s">
        <v>6527</v>
      </c>
      <c r="K53" s="1388" t="s">
        <v>8306</v>
      </c>
      <c r="L53" s="1388">
        <v>56.79</v>
      </c>
      <c r="M53" s="1388" t="s">
        <v>8876</v>
      </c>
      <c r="N53" s="1388" t="s">
        <v>8960</v>
      </c>
      <c r="O53" s="1388" t="s">
        <v>8732</v>
      </c>
      <c r="P53" s="1388">
        <v>47.54</v>
      </c>
      <c r="Q53" s="1388" t="s">
        <v>9076</v>
      </c>
      <c r="R53" s="1388" t="s">
        <v>9077</v>
      </c>
      <c r="S53" s="1377" t="s">
        <v>3885</v>
      </c>
      <c r="T53" s="1388" t="s">
        <v>8291</v>
      </c>
      <c r="U53" s="1388" t="s">
        <v>9078</v>
      </c>
      <c r="V53" s="1388">
        <v>58.55</v>
      </c>
      <c r="W53" s="1388" t="s">
        <v>9079</v>
      </c>
      <c r="X53" s="1388" t="s">
        <v>9038</v>
      </c>
      <c r="Y53" s="1417" t="s">
        <v>7994</v>
      </c>
      <c r="Z53" s="1388" t="s">
        <v>8089</v>
      </c>
      <c r="AA53" s="1416" t="s">
        <v>8779</v>
      </c>
      <c r="AB53" s="1388" t="s">
        <v>5784</v>
      </c>
      <c r="AC53" s="1416" t="s">
        <v>9080</v>
      </c>
      <c r="AD53" s="1388" t="s">
        <v>8620</v>
      </c>
      <c r="AE53" s="1388">
        <v>47.88</v>
      </c>
      <c r="AF53" s="1388" t="s">
        <v>9081</v>
      </c>
      <c r="AG53" s="1388" t="s">
        <v>2086</v>
      </c>
      <c r="AH53" s="1388">
        <v>58.69</v>
      </c>
      <c r="AI53" s="1388" t="s">
        <v>5304</v>
      </c>
      <c r="AJ53" s="1388" t="s">
        <v>9082</v>
      </c>
      <c r="AK53" s="1388" t="s">
        <v>9083</v>
      </c>
      <c r="AL53" s="1388">
        <v>56.33</v>
      </c>
      <c r="AM53" s="1388" t="s">
        <v>9017</v>
      </c>
      <c r="AN53" s="1388">
        <v>56.42</v>
      </c>
      <c r="AO53" s="1388" t="s">
        <v>3150</v>
      </c>
      <c r="AP53" s="1388" t="s">
        <v>9084</v>
      </c>
      <c r="AQ53" s="1388" t="s">
        <v>8471</v>
      </c>
      <c r="AR53" s="1388" t="s">
        <v>9085</v>
      </c>
      <c r="AS53" s="1388">
        <v>42.83</v>
      </c>
      <c r="AT53" s="1388" t="s">
        <v>7387</v>
      </c>
      <c r="AU53" s="1306" t="s">
        <v>8581</v>
      </c>
      <c r="AV53" s="1281" t="str">
        <f t="shared" si="4"/>
        <v>3:44</v>
      </c>
      <c r="AW53" s="1350" t="s">
        <v>9086</v>
      </c>
    </row>
    <row r="54" ht="15.75" customHeight="1">
      <c r="A54" s="1335" t="s">
        <v>1745</v>
      </c>
      <c r="B54" s="1270" t="s">
        <v>7883</v>
      </c>
      <c r="C54" s="1271">
        <v>0.05157407407407407</v>
      </c>
      <c r="D54" s="1300" t="s">
        <v>9087</v>
      </c>
      <c r="E54" s="1318" t="s">
        <v>9088</v>
      </c>
      <c r="F54" s="1318" t="s">
        <v>9089</v>
      </c>
      <c r="G54" s="1336" t="s">
        <v>8543</v>
      </c>
      <c r="H54" s="1320" t="s">
        <v>9090</v>
      </c>
      <c r="I54" s="1320" t="s">
        <v>1822</v>
      </c>
      <c r="J54" s="1338" t="s">
        <v>5184</v>
      </c>
      <c r="K54" s="1338" t="s">
        <v>3213</v>
      </c>
      <c r="L54" s="1338" t="s">
        <v>9091</v>
      </c>
      <c r="M54" s="1338" t="s">
        <v>9092</v>
      </c>
      <c r="N54" s="1338" t="s">
        <v>273</v>
      </c>
      <c r="O54" s="1338" t="s">
        <v>9039</v>
      </c>
      <c r="P54" s="1338" t="s">
        <v>9093</v>
      </c>
      <c r="Q54" s="1339" t="s">
        <v>9094</v>
      </c>
      <c r="R54" s="1339" t="s">
        <v>9095</v>
      </c>
      <c r="S54" s="1339" t="s">
        <v>9096</v>
      </c>
      <c r="T54" s="1339" t="s">
        <v>6797</v>
      </c>
      <c r="U54" s="1339" t="s">
        <v>6744</v>
      </c>
      <c r="V54" s="1339" t="s">
        <v>4840</v>
      </c>
      <c r="W54" s="1340" t="s">
        <v>9097</v>
      </c>
      <c r="X54" s="1340" t="s">
        <v>9098</v>
      </c>
      <c r="Y54" s="1340" t="s">
        <v>3778</v>
      </c>
      <c r="Z54" s="1340" t="s">
        <v>7959</v>
      </c>
      <c r="AA54" s="1340" t="s">
        <v>2086</v>
      </c>
      <c r="AB54" s="1340" t="s">
        <v>5357</v>
      </c>
      <c r="AC54" s="1340" t="s">
        <v>9099</v>
      </c>
      <c r="AD54" s="1318" t="s">
        <v>9100</v>
      </c>
      <c r="AE54" s="1336" t="s">
        <v>615</v>
      </c>
      <c r="AF54" s="1341" t="s">
        <v>9101</v>
      </c>
      <c r="AG54" s="1341" t="s">
        <v>9102</v>
      </c>
      <c r="AH54" s="1341" t="s">
        <v>9103</v>
      </c>
      <c r="AI54" s="1341" t="s">
        <v>173</v>
      </c>
      <c r="AJ54" s="1341" t="s">
        <v>9104</v>
      </c>
      <c r="AK54" s="1325" t="s">
        <v>814</v>
      </c>
      <c r="AL54" s="1325" t="s">
        <v>9105</v>
      </c>
      <c r="AM54" s="1326" t="s">
        <v>3129</v>
      </c>
      <c r="AN54" s="1326" t="s">
        <v>9106</v>
      </c>
      <c r="AO54" s="1326" t="s">
        <v>9107</v>
      </c>
      <c r="AP54" s="1326" t="s">
        <v>9108</v>
      </c>
      <c r="AQ54" s="1326" t="s">
        <v>9109</v>
      </c>
      <c r="AR54" s="1327" t="s">
        <v>7260</v>
      </c>
      <c r="AS54" s="1326" t="s">
        <v>4039</v>
      </c>
      <c r="AT54" s="1338" t="s">
        <v>9110</v>
      </c>
      <c r="AU54" s="1342" t="s">
        <v>9111</v>
      </c>
      <c r="AV54" s="1281" t="str">
        <f t="shared" si="4"/>
        <v>4:40</v>
      </c>
      <c r="AW54" s="1334" t="s">
        <v>9112</v>
      </c>
    </row>
    <row r="55" ht="15.75" customHeight="1">
      <c r="A55" s="1329" t="s">
        <v>9113</v>
      </c>
      <c r="B55" s="1349" t="s">
        <v>7883</v>
      </c>
      <c r="C55" s="1271">
        <v>0.051631944444444446</v>
      </c>
      <c r="D55" s="1318" t="s">
        <v>9114</v>
      </c>
      <c r="E55" s="1318" t="s">
        <v>6087</v>
      </c>
      <c r="F55" s="1318" t="s">
        <v>8725</v>
      </c>
      <c r="G55" s="1318" t="s">
        <v>9115</v>
      </c>
      <c r="H55" s="1332" t="s">
        <v>9116</v>
      </c>
      <c r="I55" s="1332" t="s">
        <v>577</v>
      </c>
      <c r="J55" s="1321" t="s">
        <v>9117</v>
      </c>
      <c r="K55" s="1321" t="s">
        <v>7062</v>
      </c>
      <c r="L55" s="1321" t="s">
        <v>4616</v>
      </c>
      <c r="M55" s="1321" t="s">
        <v>9118</v>
      </c>
      <c r="N55" s="1321" t="s">
        <v>8202</v>
      </c>
      <c r="O55" s="1321" t="s">
        <v>9119</v>
      </c>
      <c r="P55" s="1321" t="s">
        <v>6122</v>
      </c>
      <c r="Q55" s="1323" t="s">
        <v>9120</v>
      </c>
      <c r="R55" s="1323" t="s">
        <v>8931</v>
      </c>
      <c r="S55" s="1323" t="s">
        <v>587</v>
      </c>
      <c r="T55" s="1323" t="s">
        <v>5710</v>
      </c>
      <c r="U55" s="1323" t="s">
        <v>9121</v>
      </c>
      <c r="V55" s="1323" t="s">
        <v>9122</v>
      </c>
      <c r="W55" s="1311" t="s">
        <v>9123</v>
      </c>
      <c r="X55" s="1311" t="s">
        <v>814</v>
      </c>
      <c r="Y55" s="1311" t="s">
        <v>4831</v>
      </c>
      <c r="Z55" s="1311" t="s">
        <v>9124</v>
      </c>
      <c r="AA55" s="1280" t="s">
        <v>9125</v>
      </c>
      <c r="AB55" s="1311" t="s">
        <v>8711</v>
      </c>
      <c r="AC55" s="1311" t="s">
        <v>4442</v>
      </c>
      <c r="AD55" s="1318" t="s">
        <v>9126</v>
      </c>
      <c r="AE55" s="1318" t="s">
        <v>8327</v>
      </c>
      <c r="AF55" s="1418" t="s">
        <v>9127</v>
      </c>
      <c r="AG55" s="1325" t="s">
        <v>6192</v>
      </c>
      <c r="AH55" s="1325" t="s">
        <v>9103</v>
      </c>
      <c r="AI55" s="1325" t="s">
        <v>3332</v>
      </c>
      <c r="AJ55" s="1325" t="s">
        <v>9128</v>
      </c>
      <c r="AK55" s="1325" t="s">
        <v>1534</v>
      </c>
      <c r="AL55" s="1325" t="s">
        <v>9129</v>
      </c>
      <c r="AM55" s="1327" t="s">
        <v>2086</v>
      </c>
      <c r="AN55" s="1327" t="s">
        <v>5330</v>
      </c>
      <c r="AO55" s="1327" t="s">
        <v>6026</v>
      </c>
      <c r="AP55" s="1327" t="s">
        <v>9130</v>
      </c>
      <c r="AQ55" s="1327" t="s">
        <v>1979</v>
      </c>
      <c r="AR55" s="1327" t="s">
        <v>8679</v>
      </c>
      <c r="AS55" s="1327" t="s">
        <v>3910</v>
      </c>
      <c r="AT55" s="1321" t="s">
        <v>9131</v>
      </c>
      <c r="AU55" s="1306" t="s">
        <v>9132</v>
      </c>
      <c r="AV55" s="1281" t="str">
        <f t="shared" si="4"/>
        <v>2:25</v>
      </c>
      <c r="AW55" s="1363" t="s">
        <v>9133</v>
      </c>
    </row>
    <row r="56" ht="15.75" customHeight="1">
      <c r="A56" s="1351" t="s">
        <v>9134</v>
      </c>
      <c r="B56" s="1270" t="s">
        <v>7883</v>
      </c>
      <c r="C56" s="1369">
        <v>0.051631944444444446</v>
      </c>
      <c r="D56" s="1300" t="s">
        <v>9135</v>
      </c>
      <c r="E56" s="1281" t="s">
        <v>9136</v>
      </c>
      <c r="F56" s="1281" t="s">
        <v>7966</v>
      </c>
      <c r="G56" s="1281" t="s">
        <v>9137</v>
      </c>
      <c r="H56" s="1281" t="s">
        <v>9138</v>
      </c>
      <c r="I56" s="1281" t="s">
        <v>4753</v>
      </c>
      <c r="J56" s="1281" t="s">
        <v>3214</v>
      </c>
      <c r="K56" s="1281" t="s">
        <v>9139</v>
      </c>
      <c r="L56" s="1281" t="s">
        <v>5164</v>
      </c>
      <c r="M56" s="1281" t="s">
        <v>896</v>
      </c>
      <c r="N56" s="1281" t="s">
        <v>9140</v>
      </c>
      <c r="O56" s="1281" t="s">
        <v>4453</v>
      </c>
      <c r="P56" s="1281" t="s">
        <v>7914</v>
      </c>
      <c r="Q56" s="1281" t="s">
        <v>9141</v>
      </c>
      <c r="R56" s="1281" t="s">
        <v>9142</v>
      </c>
      <c r="S56" s="1281" t="s">
        <v>8871</v>
      </c>
      <c r="T56" s="1281" t="s">
        <v>8959</v>
      </c>
      <c r="U56" s="1281" t="s">
        <v>9143</v>
      </c>
      <c r="V56" s="1281" t="s">
        <v>9144</v>
      </c>
      <c r="W56" s="1281" t="s">
        <v>9145</v>
      </c>
      <c r="X56" s="1281" t="s">
        <v>9043</v>
      </c>
      <c r="Y56" s="1281" t="s">
        <v>4442</v>
      </c>
      <c r="Z56" s="1281" t="s">
        <v>6736</v>
      </c>
      <c r="AA56" s="1281" t="s">
        <v>8425</v>
      </c>
      <c r="AB56" s="1281" t="s">
        <v>9146</v>
      </c>
      <c r="AC56" s="1281" t="s">
        <v>494</v>
      </c>
      <c r="AD56" s="1281" t="s">
        <v>6674</v>
      </c>
      <c r="AE56" s="1281" t="s">
        <v>2971</v>
      </c>
      <c r="AF56" s="1281" t="s">
        <v>8902</v>
      </c>
      <c r="AG56" s="1281" t="s">
        <v>9147</v>
      </c>
      <c r="AH56" s="1281" t="s">
        <v>5084</v>
      </c>
      <c r="AI56" s="1281" t="s">
        <v>4061</v>
      </c>
      <c r="AJ56" s="1281" t="s">
        <v>9148</v>
      </c>
      <c r="AK56" s="1281" t="s">
        <v>8955</v>
      </c>
      <c r="AL56" s="1281" t="s">
        <v>4642</v>
      </c>
      <c r="AM56" s="1281" t="s">
        <v>9149</v>
      </c>
      <c r="AN56" s="1281" t="s">
        <v>7705</v>
      </c>
      <c r="AO56" s="1281" t="s">
        <v>9150</v>
      </c>
      <c r="AP56" s="1281" t="s">
        <v>9151</v>
      </c>
      <c r="AQ56" s="1281" t="s">
        <v>3087</v>
      </c>
      <c r="AR56" s="1281" t="s">
        <v>8445</v>
      </c>
      <c r="AS56" s="1281" t="s">
        <v>4427</v>
      </c>
      <c r="AT56" s="1281" t="s">
        <v>9152</v>
      </c>
      <c r="AU56" s="1370" t="str">
        <f>HYPERLINK("https://splits.io/pc9","1:16:48")</f>
        <v>1:16:48</v>
      </c>
      <c r="AV56" s="1281" t="str">
        <f t="shared" si="4"/>
        <v>2:27</v>
      </c>
      <c r="AW56" s="1293" t="s">
        <v>9153</v>
      </c>
    </row>
    <row r="57" ht="15.75" customHeight="1">
      <c r="A57" s="1335" t="s">
        <v>5354</v>
      </c>
      <c r="B57" s="1270" t="s">
        <v>7883</v>
      </c>
      <c r="C57" s="1371">
        <v>0.051631944444444446</v>
      </c>
      <c r="D57" s="1300" t="s">
        <v>9154</v>
      </c>
      <c r="E57" s="1336" t="s">
        <v>6213</v>
      </c>
      <c r="F57" s="1336" t="s">
        <v>9155</v>
      </c>
      <c r="G57" s="1336" t="s">
        <v>5009</v>
      </c>
      <c r="H57" s="1320" t="s">
        <v>8727</v>
      </c>
      <c r="I57" s="1320" t="s">
        <v>4442</v>
      </c>
      <c r="J57" s="1338" t="s">
        <v>9156</v>
      </c>
      <c r="K57" s="1338" t="s">
        <v>7761</v>
      </c>
      <c r="L57" s="1338" t="s">
        <v>7551</v>
      </c>
      <c r="M57" s="1338" t="s">
        <v>1045</v>
      </c>
      <c r="N57" s="1338" t="s">
        <v>9157</v>
      </c>
      <c r="O57" s="1338" t="s">
        <v>8930</v>
      </c>
      <c r="P57" s="1338" t="s">
        <v>9158</v>
      </c>
      <c r="Q57" s="1339" t="s">
        <v>9159</v>
      </c>
      <c r="R57" s="1339" t="s">
        <v>9095</v>
      </c>
      <c r="S57" s="1339" t="s">
        <v>7998</v>
      </c>
      <c r="T57" s="1339" t="s">
        <v>9160</v>
      </c>
      <c r="U57" s="1339" t="s">
        <v>9161</v>
      </c>
      <c r="V57" s="1339" t="s">
        <v>9162</v>
      </c>
      <c r="W57" s="1340" t="s">
        <v>9163</v>
      </c>
      <c r="X57" s="1340" t="s">
        <v>9164</v>
      </c>
      <c r="Y57" s="1340" t="s">
        <v>9165</v>
      </c>
      <c r="Z57" s="1340" t="s">
        <v>4496</v>
      </c>
      <c r="AA57" s="1340" t="s">
        <v>9166</v>
      </c>
      <c r="AB57" s="1340" t="s">
        <v>6024</v>
      </c>
      <c r="AC57" s="1340" t="s">
        <v>9167</v>
      </c>
      <c r="AD57" s="1336" t="s">
        <v>9168</v>
      </c>
      <c r="AE57" s="1318" t="s">
        <v>5214</v>
      </c>
      <c r="AF57" s="1341" t="s">
        <v>9169</v>
      </c>
      <c r="AG57" s="1341" t="s">
        <v>9170</v>
      </c>
      <c r="AH57" s="1341" t="s">
        <v>2371</v>
      </c>
      <c r="AI57" s="1341" t="s">
        <v>4193</v>
      </c>
      <c r="AJ57" s="1341" t="s">
        <v>7567</v>
      </c>
      <c r="AK57" s="1341" t="s">
        <v>9171</v>
      </c>
      <c r="AL57" s="1341" t="s">
        <v>5330</v>
      </c>
      <c r="AM57" s="1326" t="s">
        <v>9172</v>
      </c>
      <c r="AN57" s="1326" t="s">
        <v>9173</v>
      </c>
      <c r="AO57" s="1326" t="s">
        <v>8095</v>
      </c>
      <c r="AP57" s="1326" t="s">
        <v>9174</v>
      </c>
      <c r="AQ57" s="1326" t="s">
        <v>9175</v>
      </c>
      <c r="AR57" s="1326" t="s">
        <v>4480</v>
      </c>
      <c r="AS57" s="1326" t="s">
        <v>2840</v>
      </c>
      <c r="AT57" s="1338" t="s">
        <v>9176</v>
      </c>
      <c r="AU57" s="1342" t="s">
        <v>9177</v>
      </c>
      <c r="AV57" s="1281" t="str">
        <f t="shared" si="4"/>
        <v>3:33</v>
      </c>
      <c r="AW57" s="1375"/>
    </row>
    <row r="58" ht="15.75" customHeight="1">
      <c r="A58" s="1283" t="s">
        <v>3841</v>
      </c>
      <c r="B58" s="1270" t="s">
        <v>7883</v>
      </c>
      <c r="C58" s="1369">
        <v>0.05164351851851852</v>
      </c>
      <c r="D58" s="1300" t="s">
        <v>9178</v>
      </c>
      <c r="E58" s="1281" t="s">
        <v>8009</v>
      </c>
      <c r="F58" s="1281" t="s">
        <v>9179</v>
      </c>
      <c r="G58" s="1281" t="s">
        <v>7941</v>
      </c>
      <c r="H58" s="1281" t="s">
        <v>9180</v>
      </c>
      <c r="I58" s="1281" t="s">
        <v>1377</v>
      </c>
      <c r="J58" s="1281" t="s">
        <v>986</v>
      </c>
      <c r="K58" s="1281" t="s">
        <v>6684</v>
      </c>
      <c r="L58" s="1281" t="s">
        <v>3130</v>
      </c>
      <c r="M58" s="1281" t="s">
        <v>9118</v>
      </c>
      <c r="N58" s="1281" t="s">
        <v>8152</v>
      </c>
      <c r="O58" s="1281" t="s">
        <v>9181</v>
      </c>
      <c r="P58" s="1281" t="s">
        <v>4900</v>
      </c>
      <c r="Q58" s="1281" t="s">
        <v>9182</v>
      </c>
      <c r="R58" s="1281" t="s">
        <v>2124</v>
      </c>
      <c r="S58" s="1281" t="s">
        <v>9183</v>
      </c>
      <c r="T58" s="1281" t="s">
        <v>9184</v>
      </c>
      <c r="U58" s="1281" t="s">
        <v>9185</v>
      </c>
      <c r="V58" s="1281" t="s">
        <v>9186</v>
      </c>
      <c r="W58" s="1281" t="s">
        <v>9187</v>
      </c>
      <c r="X58" s="1281" t="s">
        <v>796</v>
      </c>
      <c r="Y58" s="1281" t="s">
        <v>8305</v>
      </c>
      <c r="Z58" s="1281" t="s">
        <v>7034</v>
      </c>
      <c r="AA58" s="1281" t="s">
        <v>5341</v>
      </c>
      <c r="AB58" s="1281" t="s">
        <v>6027</v>
      </c>
      <c r="AC58" s="1281" t="s">
        <v>6164</v>
      </c>
      <c r="AD58" s="1281" t="s">
        <v>9188</v>
      </c>
      <c r="AE58" s="1281" t="s">
        <v>1868</v>
      </c>
      <c r="AF58" s="1281" t="s">
        <v>9189</v>
      </c>
      <c r="AG58" s="1281" t="s">
        <v>723</v>
      </c>
      <c r="AH58" s="1281" t="s">
        <v>5084</v>
      </c>
      <c r="AI58" s="1281" t="s">
        <v>9190</v>
      </c>
      <c r="AJ58" s="1281" t="s">
        <v>9191</v>
      </c>
      <c r="AK58" s="1281" t="s">
        <v>9192</v>
      </c>
      <c r="AL58" s="1281" t="s">
        <v>4897</v>
      </c>
      <c r="AM58" s="1281" t="s">
        <v>8593</v>
      </c>
      <c r="AN58" s="1281" t="s">
        <v>8478</v>
      </c>
      <c r="AO58" s="1281" t="s">
        <v>9006</v>
      </c>
      <c r="AP58" s="1281" t="s">
        <v>9193</v>
      </c>
      <c r="AQ58" s="1281" t="s">
        <v>9194</v>
      </c>
      <c r="AR58" s="1281" t="s">
        <v>3457</v>
      </c>
      <c r="AS58" s="1281" t="s">
        <v>9195</v>
      </c>
      <c r="AT58" s="1281" t="s">
        <v>8956</v>
      </c>
      <c r="AU58" s="1281" t="s">
        <v>9196</v>
      </c>
      <c r="AV58" s="1281" t="str">
        <f t="shared" si="4"/>
        <v>3:13</v>
      </c>
      <c r="AW58" s="1293" t="s">
        <v>9197</v>
      </c>
    </row>
    <row r="59" ht="15.75" customHeight="1">
      <c r="A59" s="1294" t="s">
        <v>1006</v>
      </c>
      <c r="B59" s="1401" t="s">
        <v>7937</v>
      </c>
      <c r="C59" s="1371">
        <v>0.05167824074074074</v>
      </c>
      <c r="D59" s="1300" t="s">
        <v>9198</v>
      </c>
      <c r="E59" s="1336" t="s">
        <v>9199</v>
      </c>
      <c r="F59" s="1336" t="s">
        <v>8310</v>
      </c>
      <c r="G59" s="1336" t="s">
        <v>9200</v>
      </c>
      <c r="H59" s="1320" t="s">
        <v>9201</v>
      </c>
      <c r="I59" s="1320" t="s">
        <v>1855</v>
      </c>
      <c r="J59" s="1338" t="s">
        <v>9036</v>
      </c>
      <c r="K59" s="1338" t="s">
        <v>9202</v>
      </c>
      <c r="L59" s="1338" t="s">
        <v>1680</v>
      </c>
      <c r="M59" s="1338" t="s">
        <v>7011</v>
      </c>
      <c r="N59" s="1338" t="s">
        <v>9203</v>
      </c>
      <c r="O59" s="1338" t="s">
        <v>9204</v>
      </c>
      <c r="P59" s="1338" t="s">
        <v>2006</v>
      </c>
      <c r="Q59" s="1339" t="s">
        <v>902</v>
      </c>
      <c r="R59" s="1339" t="s">
        <v>9205</v>
      </c>
      <c r="S59" s="1339" t="s">
        <v>9206</v>
      </c>
      <c r="T59" s="1339" t="s">
        <v>9207</v>
      </c>
      <c r="U59" s="1339" t="s">
        <v>8764</v>
      </c>
      <c r="V59" s="1339" t="s">
        <v>682</v>
      </c>
      <c r="W59" s="1340" t="s">
        <v>9208</v>
      </c>
      <c r="X59" s="1340" t="s">
        <v>9209</v>
      </c>
      <c r="Y59" s="1340" t="s">
        <v>1050</v>
      </c>
      <c r="Z59" s="1340" t="s">
        <v>8910</v>
      </c>
      <c r="AA59" s="1340" t="s">
        <v>5008</v>
      </c>
      <c r="AB59" s="1340" t="s">
        <v>8135</v>
      </c>
      <c r="AC59" s="1340" t="s">
        <v>9210</v>
      </c>
      <c r="AD59" s="1318" t="s">
        <v>9211</v>
      </c>
      <c r="AE59" s="1336" t="s">
        <v>1880</v>
      </c>
      <c r="AF59" s="1341" t="s">
        <v>8661</v>
      </c>
      <c r="AG59" s="1341" t="s">
        <v>6290</v>
      </c>
      <c r="AH59" s="1341" t="s">
        <v>4616</v>
      </c>
      <c r="AI59" s="1341" t="s">
        <v>4293</v>
      </c>
      <c r="AJ59" s="1341" t="s">
        <v>9212</v>
      </c>
      <c r="AK59" s="1341" t="s">
        <v>7990</v>
      </c>
      <c r="AL59" s="1341" t="s">
        <v>4923</v>
      </c>
      <c r="AM59" s="1326" t="s">
        <v>9213</v>
      </c>
      <c r="AN59" s="1326" t="s">
        <v>9214</v>
      </c>
      <c r="AO59" s="1326" t="s">
        <v>8904</v>
      </c>
      <c r="AP59" s="1326" t="s">
        <v>9215</v>
      </c>
      <c r="AQ59" s="1326" t="s">
        <v>9216</v>
      </c>
      <c r="AR59" s="1326" t="s">
        <v>9217</v>
      </c>
      <c r="AS59" s="1326" t="s">
        <v>9218</v>
      </c>
      <c r="AT59" s="1338" t="s">
        <v>9219</v>
      </c>
      <c r="AU59" s="1342" t="s">
        <v>9220</v>
      </c>
      <c r="AV59" s="1281" t="str">
        <f t="shared" si="4"/>
        <v>2:51</v>
      </c>
      <c r="AW59" s="1334"/>
    </row>
    <row r="60" ht="15.75" customHeight="1">
      <c r="A60" s="1308" t="s">
        <v>4414</v>
      </c>
      <c r="B60" s="1343" t="s">
        <v>7909</v>
      </c>
      <c r="C60" s="1369">
        <v>0.05170138888888889</v>
      </c>
      <c r="D60" s="1300" t="s">
        <v>9221</v>
      </c>
      <c r="E60" s="1281" t="s">
        <v>9222</v>
      </c>
      <c r="F60" s="1281" t="s">
        <v>8751</v>
      </c>
      <c r="G60" s="1281" t="s">
        <v>8674</v>
      </c>
      <c r="H60" s="1281" t="s">
        <v>9223</v>
      </c>
      <c r="I60" s="1281" t="s">
        <v>4826</v>
      </c>
      <c r="J60" s="1281" t="s">
        <v>8769</v>
      </c>
      <c r="K60" s="1281" t="s">
        <v>8095</v>
      </c>
      <c r="L60" s="1281" t="s">
        <v>3912</v>
      </c>
      <c r="M60" s="1281" t="s">
        <v>6925</v>
      </c>
      <c r="N60" s="1281" t="s">
        <v>4723</v>
      </c>
      <c r="O60" s="1281" t="s">
        <v>8854</v>
      </c>
      <c r="P60" s="1281" t="s">
        <v>678</v>
      </c>
      <c r="Q60" s="1281" t="s">
        <v>3325</v>
      </c>
      <c r="R60" s="1281" t="s">
        <v>1607</v>
      </c>
      <c r="S60" s="1281" t="s">
        <v>9107</v>
      </c>
      <c r="T60" s="1281" t="s">
        <v>194</v>
      </c>
      <c r="U60" s="1281" t="s">
        <v>9224</v>
      </c>
      <c r="V60" s="1281" t="s">
        <v>9225</v>
      </c>
      <c r="W60" s="1281" t="s">
        <v>9145</v>
      </c>
      <c r="X60" s="1281" t="s">
        <v>3129</v>
      </c>
      <c r="Y60" s="1281" t="s">
        <v>2197</v>
      </c>
      <c r="Z60" s="1281" t="s">
        <v>685</v>
      </c>
      <c r="AA60" s="1281" t="s">
        <v>814</v>
      </c>
      <c r="AB60" s="1281" t="s">
        <v>7071</v>
      </c>
      <c r="AC60" s="1281" t="s">
        <v>1623</v>
      </c>
      <c r="AD60" s="1281" t="s">
        <v>7132</v>
      </c>
      <c r="AE60" s="1281" t="s">
        <v>870</v>
      </c>
      <c r="AF60" s="1281" t="s">
        <v>9226</v>
      </c>
      <c r="AG60" s="1281" t="s">
        <v>9227</v>
      </c>
      <c r="AH60" s="1281" t="s">
        <v>3307</v>
      </c>
      <c r="AI60" s="1281" t="s">
        <v>9228</v>
      </c>
      <c r="AJ60" s="1281" t="s">
        <v>9229</v>
      </c>
      <c r="AK60" s="1281" t="s">
        <v>8773</v>
      </c>
      <c r="AL60" s="1281" t="s">
        <v>9230</v>
      </c>
      <c r="AM60" s="1281" t="s">
        <v>9231</v>
      </c>
      <c r="AN60" s="1281" t="s">
        <v>9232</v>
      </c>
      <c r="AO60" s="1281" t="s">
        <v>8918</v>
      </c>
      <c r="AP60" s="1281" t="s">
        <v>4262</v>
      </c>
      <c r="AQ60" s="1281" t="s">
        <v>9233</v>
      </c>
      <c r="AR60" s="1281" t="s">
        <v>9234</v>
      </c>
      <c r="AS60" s="1281" t="s">
        <v>5921</v>
      </c>
      <c r="AT60" s="1281" t="s">
        <v>9235</v>
      </c>
      <c r="AU60" s="1281" t="s">
        <v>9236</v>
      </c>
      <c r="AV60" s="1281" t="str">
        <f t="shared" si="4"/>
        <v>2:37</v>
      </c>
      <c r="AW60" s="1353" t="s">
        <v>9237</v>
      </c>
    </row>
    <row r="61" ht="15.75" customHeight="1">
      <c r="A61" s="1308" t="s">
        <v>4654</v>
      </c>
      <c r="B61" s="1309" t="s">
        <v>7909</v>
      </c>
      <c r="C61" s="1271">
        <v>0.05171296296296296</v>
      </c>
      <c r="D61" s="1331" t="s">
        <v>9238</v>
      </c>
      <c r="E61" s="1318" t="s">
        <v>9239</v>
      </c>
      <c r="F61" s="1318" t="s">
        <v>1482</v>
      </c>
      <c r="G61" s="1318" t="s">
        <v>9240</v>
      </c>
      <c r="H61" s="1332" t="s">
        <v>9241</v>
      </c>
      <c r="I61" s="1332" t="s">
        <v>9242</v>
      </c>
      <c r="J61" s="1321" t="s">
        <v>1656</v>
      </c>
      <c r="K61" s="1419" t="s">
        <v>7050</v>
      </c>
      <c r="L61" s="1321" t="s">
        <v>1671</v>
      </c>
      <c r="M61" s="1333" t="s">
        <v>9243</v>
      </c>
      <c r="N61" s="1321" t="s">
        <v>8054</v>
      </c>
      <c r="O61" s="1321" t="s">
        <v>9244</v>
      </c>
      <c r="P61" s="1321" t="s">
        <v>4831</v>
      </c>
      <c r="Q61" s="1323" t="s">
        <v>9245</v>
      </c>
      <c r="R61" s="1323" t="s">
        <v>9246</v>
      </c>
      <c r="S61" s="1323" t="s">
        <v>3954</v>
      </c>
      <c r="T61" s="1323" t="s">
        <v>9247</v>
      </c>
      <c r="U61" s="1323" t="s">
        <v>9011</v>
      </c>
      <c r="V61" s="1333" t="s">
        <v>9248</v>
      </c>
      <c r="W61" s="1333" t="s">
        <v>9249</v>
      </c>
      <c r="X61" s="1311" t="s">
        <v>8860</v>
      </c>
      <c r="Y61" s="1300" t="s">
        <v>8545</v>
      </c>
      <c r="Z61" s="1311" t="s">
        <v>1531</v>
      </c>
      <c r="AA61" s="1311" t="s">
        <v>1417</v>
      </c>
      <c r="AB61" s="1333" t="s">
        <v>9250</v>
      </c>
      <c r="AC61" s="1311" t="s">
        <v>1868</v>
      </c>
      <c r="AD61" s="1318" t="s">
        <v>9251</v>
      </c>
      <c r="AE61" s="1318" t="s">
        <v>3521</v>
      </c>
      <c r="AF61" s="1325" t="s">
        <v>9252</v>
      </c>
      <c r="AG61" s="1325" t="s">
        <v>723</v>
      </c>
      <c r="AH61" s="1325" t="s">
        <v>9253</v>
      </c>
      <c r="AI61" s="1325" t="s">
        <v>5109</v>
      </c>
      <c r="AJ61" s="1325" t="s">
        <v>9254</v>
      </c>
      <c r="AK61" s="1325" t="s">
        <v>9255</v>
      </c>
      <c r="AL61" s="1325" t="s">
        <v>2157</v>
      </c>
      <c r="AM61" s="1327" t="s">
        <v>9256</v>
      </c>
      <c r="AN61" s="1327" t="s">
        <v>9257</v>
      </c>
      <c r="AO61" s="1327" t="s">
        <v>2509</v>
      </c>
      <c r="AP61" s="1327" t="s">
        <v>1794</v>
      </c>
      <c r="AQ61" s="1327" t="s">
        <v>939</v>
      </c>
      <c r="AR61" s="1327" t="s">
        <v>8823</v>
      </c>
      <c r="AS61" s="1327" t="s">
        <v>3830</v>
      </c>
      <c r="AT61" s="1321" t="s">
        <v>9258</v>
      </c>
      <c r="AU61" s="1306" t="s">
        <v>9259</v>
      </c>
      <c r="AV61" s="1281" t="str">
        <f t="shared" si="4"/>
        <v>4:14</v>
      </c>
      <c r="AW61" s="1350" t="s">
        <v>9260</v>
      </c>
    </row>
    <row r="62" ht="15.75" customHeight="1">
      <c r="A62" s="1329" t="s">
        <v>3866</v>
      </c>
      <c r="B62" s="1349" t="s">
        <v>7883</v>
      </c>
      <c r="C62" s="1271">
        <v>0.05171296296296296</v>
      </c>
      <c r="D62" s="1318" t="s">
        <v>9261</v>
      </c>
      <c r="E62" s="1318" t="s">
        <v>6213</v>
      </c>
      <c r="F62" s="1318" t="s">
        <v>6407</v>
      </c>
      <c r="G62" s="1318" t="s">
        <v>4769</v>
      </c>
      <c r="H62" s="1300" t="s">
        <v>9262</v>
      </c>
      <c r="I62" s="1332" t="s">
        <v>1377</v>
      </c>
      <c r="J62" s="1321" t="s">
        <v>9263</v>
      </c>
      <c r="K62" s="1321" t="s">
        <v>9264</v>
      </c>
      <c r="L62" s="1321" t="s">
        <v>3796</v>
      </c>
      <c r="M62" s="1321" t="s">
        <v>9095</v>
      </c>
      <c r="N62" s="1321" t="s">
        <v>3129</v>
      </c>
      <c r="O62" s="1321" t="s">
        <v>9265</v>
      </c>
      <c r="P62" s="1321" t="s">
        <v>1640</v>
      </c>
      <c r="Q62" s="1323" t="s">
        <v>9266</v>
      </c>
      <c r="R62" s="1323" t="s">
        <v>5098</v>
      </c>
      <c r="S62" s="1420" t="s">
        <v>8699</v>
      </c>
      <c r="T62" s="1323" t="s">
        <v>9267</v>
      </c>
      <c r="U62" s="1323" t="s">
        <v>9268</v>
      </c>
      <c r="V62" s="1323" t="s">
        <v>4099</v>
      </c>
      <c r="W62" s="1311" t="s">
        <v>9269</v>
      </c>
      <c r="X62" s="1311" t="s">
        <v>9270</v>
      </c>
      <c r="Y62" s="1311" t="s">
        <v>4753</v>
      </c>
      <c r="Z62" s="1311" t="s">
        <v>3287</v>
      </c>
      <c r="AA62" s="1280" t="s">
        <v>1074</v>
      </c>
      <c r="AB62" s="1311" t="s">
        <v>9271</v>
      </c>
      <c r="AC62" s="1311" t="s">
        <v>4753</v>
      </c>
      <c r="AD62" s="1318" t="s">
        <v>9272</v>
      </c>
      <c r="AE62" s="1318" t="s">
        <v>8977</v>
      </c>
      <c r="AF62" s="1421" t="s">
        <v>9273</v>
      </c>
      <c r="AG62" s="1325" t="s">
        <v>9274</v>
      </c>
      <c r="AH62" s="1325" t="s">
        <v>1577</v>
      </c>
      <c r="AI62" s="1325" t="s">
        <v>9275</v>
      </c>
      <c r="AJ62" s="1325" t="s">
        <v>9276</v>
      </c>
      <c r="AK62" s="1325" t="s">
        <v>9277</v>
      </c>
      <c r="AL62" s="1325" t="s">
        <v>5112</v>
      </c>
      <c r="AM62" s="1327" t="s">
        <v>9043</v>
      </c>
      <c r="AN62" s="1327" t="s">
        <v>8428</v>
      </c>
      <c r="AO62" s="1327" t="s">
        <v>4664</v>
      </c>
      <c r="AP62" s="1414" t="s">
        <v>9278</v>
      </c>
      <c r="AQ62" s="1327" t="s">
        <v>2280</v>
      </c>
      <c r="AR62" s="1327" t="s">
        <v>8929</v>
      </c>
      <c r="AS62" s="1327" t="s">
        <v>8429</v>
      </c>
      <c r="AT62" s="1321" t="s">
        <v>9279</v>
      </c>
      <c r="AU62" s="1306" t="s">
        <v>9280</v>
      </c>
      <c r="AV62" s="1306" t="s">
        <v>7745</v>
      </c>
      <c r="AW62" s="1350" t="s">
        <v>9281</v>
      </c>
    </row>
    <row r="63" ht="15.75" customHeight="1">
      <c r="A63" s="1329" t="s">
        <v>2300</v>
      </c>
      <c r="B63" s="1330" t="s">
        <v>7909</v>
      </c>
      <c r="C63" s="1271">
        <v>0.05173611111111111</v>
      </c>
      <c r="D63" s="1300" t="s">
        <v>9282</v>
      </c>
      <c r="E63" s="1318" t="s">
        <v>9283</v>
      </c>
      <c r="F63" s="1318" t="s">
        <v>9284</v>
      </c>
      <c r="G63" s="1318" t="s">
        <v>9285</v>
      </c>
      <c r="H63" s="1332" t="s">
        <v>9286</v>
      </c>
      <c r="I63" s="1332" t="s">
        <v>690</v>
      </c>
      <c r="J63" s="1321" t="s">
        <v>8291</v>
      </c>
      <c r="K63" s="1321" t="s">
        <v>9287</v>
      </c>
      <c r="L63" s="1321" t="s">
        <v>6582</v>
      </c>
      <c r="M63" s="1321" t="s">
        <v>3477</v>
      </c>
      <c r="N63" s="1321" t="s">
        <v>2580</v>
      </c>
      <c r="O63" s="1321" t="s">
        <v>9288</v>
      </c>
      <c r="P63" s="1321" t="s">
        <v>3397</v>
      </c>
      <c r="Q63" s="1323" t="s">
        <v>9289</v>
      </c>
      <c r="R63" s="1323" t="s">
        <v>9205</v>
      </c>
      <c r="S63" s="1323" t="s">
        <v>5271</v>
      </c>
      <c r="T63" s="1323" t="s">
        <v>5438</v>
      </c>
      <c r="U63" s="1323" t="s">
        <v>9290</v>
      </c>
      <c r="V63" s="1323" t="s">
        <v>465</v>
      </c>
      <c r="W63" s="1311" t="s">
        <v>2612</v>
      </c>
      <c r="X63" s="1311" t="s">
        <v>9102</v>
      </c>
      <c r="Y63" s="1311" t="s">
        <v>9165</v>
      </c>
      <c r="Z63" s="1311" t="s">
        <v>9291</v>
      </c>
      <c r="AA63" s="1311" t="s">
        <v>8425</v>
      </c>
      <c r="AB63" s="1311" t="s">
        <v>6025</v>
      </c>
      <c r="AC63" s="1311" t="s">
        <v>8851</v>
      </c>
      <c r="AD63" s="1318" t="s">
        <v>9126</v>
      </c>
      <c r="AE63" s="1318" t="s">
        <v>6248</v>
      </c>
      <c r="AF63" s="1325" t="s">
        <v>8532</v>
      </c>
      <c r="AG63" s="1325" t="s">
        <v>4559</v>
      </c>
      <c r="AH63" s="1325" t="s">
        <v>9292</v>
      </c>
      <c r="AI63" s="1325" t="s">
        <v>9293</v>
      </c>
      <c r="AJ63" s="1325" t="s">
        <v>9294</v>
      </c>
      <c r="AK63" s="1325" t="s">
        <v>8164</v>
      </c>
      <c r="AL63" s="1325" t="s">
        <v>9295</v>
      </c>
      <c r="AM63" s="1327" t="s">
        <v>2671</v>
      </c>
      <c r="AN63" s="1327" t="s">
        <v>4897</v>
      </c>
      <c r="AO63" s="1327" t="s">
        <v>9003</v>
      </c>
      <c r="AP63" s="1327" t="s">
        <v>9296</v>
      </c>
      <c r="AQ63" s="1327" t="s">
        <v>9297</v>
      </c>
      <c r="AR63" s="1327" t="s">
        <v>524</v>
      </c>
      <c r="AS63" s="1327" t="s">
        <v>8114</v>
      </c>
      <c r="AT63" s="1321" t="s">
        <v>9298</v>
      </c>
      <c r="AU63" s="1306" t="s">
        <v>9299</v>
      </c>
      <c r="AV63" s="1281" t="str">
        <f>TEXT(AU63-C63,"m:ss")</f>
        <v>3:51</v>
      </c>
      <c r="AW63" s="1350" t="s">
        <v>9300</v>
      </c>
    </row>
    <row r="64" ht="15.75" customHeight="1">
      <c r="A64" s="1329" t="s">
        <v>217</v>
      </c>
      <c r="B64" s="1349" t="s">
        <v>7937</v>
      </c>
      <c r="C64" s="1271">
        <v>0.051805555555555556</v>
      </c>
      <c r="D64" s="1318" t="s">
        <v>9301</v>
      </c>
      <c r="E64" s="1318" t="s">
        <v>9302</v>
      </c>
      <c r="F64" s="1300" t="s">
        <v>9303</v>
      </c>
      <c r="G64" s="1318" t="s">
        <v>7402</v>
      </c>
      <c r="H64" s="1278" t="s">
        <v>9304</v>
      </c>
      <c r="I64" s="1278">
        <v>49.81</v>
      </c>
      <c r="J64" s="1278" t="s">
        <v>9305</v>
      </c>
      <c r="K64" s="1278" t="s">
        <v>5736</v>
      </c>
      <c r="L64" s="1278">
        <v>59.57</v>
      </c>
      <c r="M64" s="1278" t="s">
        <v>9306</v>
      </c>
      <c r="N64" s="1278" t="s">
        <v>9307</v>
      </c>
      <c r="O64" s="1277" t="s">
        <v>8399</v>
      </c>
      <c r="P64" s="1277" t="s">
        <v>9308</v>
      </c>
      <c r="Q64" s="1277" t="s">
        <v>9309</v>
      </c>
      <c r="R64" s="1278" t="s">
        <v>9310</v>
      </c>
      <c r="S64" s="1278" t="s">
        <v>8871</v>
      </c>
      <c r="T64" s="1278" t="s">
        <v>8127</v>
      </c>
      <c r="U64" s="1278" t="s">
        <v>9311</v>
      </c>
      <c r="V64" s="1278" t="s">
        <v>4156</v>
      </c>
      <c r="W64" s="1278" t="s">
        <v>9312</v>
      </c>
      <c r="X64" s="1278" t="s">
        <v>9313</v>
      </c>
      <c r="Y64" s="1277" t="s">
        <v>8774</v>
      </c>
      <c r="Z64" s="1422" t="s">
        <v>7957</v>
      </c>
      <c r="AA64" s="1278" t="s">
        <v>274</v>
      </c>
      <c r="AB64" s="1277" t="s">
        <v>3961</v>
      </c>
      <c r="AC64" s="1278">
        <v>49.53</v>
      </c>
      <c r="AD64" s="1278" t="s">
        <v>1723</v>
      </c>
      <c r="AE64" s="1277" t="s">
        <v>9314</v>
      </c>
      <c r="AF64" s="1278" t="s">
        <v>9315</v>
      </c>
      <c r="AG64" s="1278" t="s">
        <v>9316</v>
      </c>
      <c r="AH64" s="1278">
        <v>59.93</v>
      </c>
      <c r="AI64" s="1278" t="s">
        <v>9317</v>
      </c>
      <c r="AJ64" s="1278" t="s">
        <v>9318</v>
      </c>
      <c r="AK64" s="1278" t="s">
        <v>7979</v>
      </c>
      <c r="AL64" s="1278">
        <v>59.13</v>
      </c>
      <c r="AM64" s="1278" t="s">
        <v>9234</v>
      </c>
      <c r="AN64" s="1278">
        <v>57.86</v>
      </c>
      <c r="AO64" s="1278" t="s">
        <v>7168</v>
      </c>
      <c r="AP64" s="1278" t="s">
        <v>9319</v>
      </c>
      <c r="AQ64" s="1422" t="s">
        <v>7967</v>
      </c>
      <c r="AR64" s="1278" t="s">
        <v>5648</v>
      </c>
      <c r="AS64" s="1278">
        <v>47.67</v>
      </c>
      <c r="AT64" s="1321" t="s">
        <v>9320</v>
      </c>
      <c r="AU64" s="1306" t="s">
        <v>9321</v>
      </c>
      <c r="AV64" s="1306" t="s">
        <v>7514</v>
      </c>
      <c r="AW64" s="1363" t="s">
        <v>9322</v>
      </c>
    </row>
    <row r="65">
      <c r="A65" s="1329" t="s">
        <v>3669</v>
      </c>
      <c r="B65" s="1349" t="s">
        <v>7883</v>
      </c>
      <c r="C65" s="1423">
        <v>0.05185185185185185</v>
      </c>
      <c r="D65" s="1388" t="s">
        <v>9323</v>
      </c>
      <c r="E65" s="1388" t="s">
        <v>9324</v>
      </c>
      <c r="F65" s="1388" t="s">
        <v>8725</v>
      </c>
      <c r="G65" s="1388" t="s">
        <v>9325</v>
      </c>
      <c r="H65" s="1388" t="s">
        <v>9326</v>
      </c>
      <c r="I65" s="1388">
        <v>49.3</v>
      </c>
      <c r="J65" s="1388" t="s">
        <v>9327</v>
      </c>
      <c r="K65" s="1388" t="s">
        <v>8960</v>
      </c>
      <c r="L65" s="1388">
        <v>59.07</v>
      </c>
      <c r="M65" s="1388" t="s">
        <v>8905</v>
      </c>
      <c r="N65" s="1388" t="s">
        <v>9328</v>
      </c>
      <c r="O65" s="1388" t="s">
        <v>6934</v>
      </c>
      <c r="P65" s="1388">
        <v>48.04</v>
      </c>
      <c r="Q65" s="1388" t="s">
        <v>9329</v>
      </c>
      <c r="R65" s="1388" t="s">
        <v>582</v>
      </c>
      <c r="S65" s="1388" t="s">
        <v>9330</v>
      </c>
      <c r="T65" s="1388" t="s">
        <v>8154</v>
      </c>
      <c r="U65" s="1388" t="s">
        <v>5516</v>
      </c>
      <c r="V65" s="1388" t="s">
        <v>3995</v>
      </c>
      <c r="W65" s="1388" t="s">
        <v>9331</v>
      </c>
      <c r="X65" s="1388" t="s">
        <v>9332</v>
      </c>
      <c r="Y65" s="1388">
        <v>48.65</v>
      </c>
      <c r="Z65" s="1388" t="s">
        <v>1224</v>
      </c>
      <c r="AA65" s="1388" t="s">
        <v>8959</v>
      </c>
      <c r="AB65" s="1388" t="s">
        <v>3817</v>
      </c>
      <c r="AC65" s="1388">
        <v>48.77</v>
      </c>
      <c r="AD65" s="1388" t="s">
        <v>9333</v>
      </c>
      <c r="AE65" s="1388">
        <v>49.08</v>
      </c>
      <c r="AF65" s="1388" t="s">
        <v>7725</v>
      </c>
      <c r="AG65" s="1388" t="s">
        <v>6778</v>
      </c>
      <c r="AH65" s="1388">
        <v>59.34</v>
      </c>
      <c r="AI65" s="1388" t="s">
        <v>9334</v>
      </c>
      <c r="AJ65" s="1388" t="s">
        <v>9335</v>
      </c>
      <c r="AK65" s="1388" t="s">
        <v>2800</v>
      </c>
      <c r="AL65" s="1388">
        <v>57.54</v>
      </c>
      <c r="AM65" s="1388" t="s">
        <v>9336</v>
      </c>
      <c r="AN65" s="1388">
        <v>57.08</v>
      </c>
      <c r="AO65" s="1388" t="s">
        <v>5128</v>
      </c>
      <c r="AP65" s="1388" t="s">
        <v>9337</v>
      </c>
      <c r="AQ65" s="1388" t="s">
        <v>9338</v>
      </c>
      <c r="AR65" s="1388" t="s">
        <v>9339</v>
      </c>
      <c r="AS65" s="1388">
        <v>47.2</v>
      </c>
      <c r="AT65" s="1388" t="s">
        <v>9340</v>
      </c>
      <c r="AU65" s="1416" t="s">
        <v>9341</v>
      </c>
      <c r="AV65" s="1424" t="s">
        <v>9342</v>
      </c>
      <c r="AW65" s="1350" t="s">
        <v>9343</v>
      </c>
    </row>
    <row r="66" ht="15.75" customHeight="1">
      <c r="A66" s="1283" t="s">
        <v>2682</v>
      </c>
      <c r="B66" s="1343" t="s">
        <v>7909</v>
      </c>
      <c r="C66" s="1369">
        <v>0.051863425925925924</v>
      </c>
      <c r="D66" s="1300" t="s">
        <v>9344</v>
      </c>
      <c r="E66" s="1281" t="s">
        <v>5901</v>
      </c>
      <c r="F66" s="1281" t="s">
        <v>9345</v>
      </c>
      <c r="G66" s="1281" t="s">
        <v>9346</v>
      </c>
      <c r="H66" s="1281" t="s">
        <v>9347</v>
      </c>
      <c r="I66" s="1281" t="s">
        <v>9348</v>
      </c>
      <c r="J66" s="1281" t="s">
        <v>2134</v>
      </c>
      <c r="K66" s="1281" t="s">
        <v>5540</v>
      </c>
      <c r="L66" s="1281" t="s">
        <v>2691</v>
      </c>
      <c r="M66" s="1281" t="s">
        <v>9095</v>
      </c>
      <c r="N66" s="1281" t="s">
        <v>4750</v>
      </c>
      <c r="O66" s="1281" t="s">
        <v>9349</v>
      </c>
      <c r="P66" s="1281" t="s">
        <v>1254</v>
      </c>
      <c r="Q66" s="1281" t="s">
        <v>9350</v>
      </c>
      <c r="R66" s="1281" t="s">
        <v>9351</v>
      </c>
      <c r="S66" s="1281" t="s">
        <v>9352</v>
      </c>
      <c r="T66" s="1281" t="s">
        <v>9353</v>
      </c>
      <c r="U66" s="1281" t="s">
        <v>9354</v>
      </c>
      <c r="V66" s="1281" t="s">
        <v>8834</v>
      </c>
      <c r="W66" s="1281" t="s">
        <v>9355</v>
      </c>
      <c r="X66" s="1281" t="s">
        <v>9228</v>
      </c>
      <c r="Y66" s="1281" t="s">
        <v>3057</v>
      </c>
      <c r="Z66" s="1281" t="s">
        <v>9356</v>
      </c>
      <c r="AA66" s="1281" t="s">
        <v>9357</v>
      </c>
      <c r="AB66" s="1281" t="s">
        <v>8341</v>
      </c>
      <c r="AC66" s="1281" t="s">
        <v>1623</v>
      </c>
      <c r="AD66" s="1281" t="s">
        <v>9358</v>
      </c>
      <c r="AE66" s="1281" t="s">
        <v>187</v>
      </c>
      <c r="AF66" s="1281" t="s">
        <v>9359</v>
      </c>
      <c r="AG66" s="1281" t="s">
        <v>9360</v>
      </c>
      <c r="AH66" s="1281" t="s">
        <v>5164</v>
      </c>
      <c r="AI66" s="1281" t="s">
        <v>9293</v>
      </c>
      <c r="AJ66" s="1281" t="s">
        <v>9361</v>
      </c>
      <c r="AK66" s="1281" t="s">
        <v>1860</v>
      </c>
      <c r="AL66" s="1281" t="s">
        <v>5923</v>
      </c>
      <c r="AM66" s="1281" t="s">
        <v>9362</v>
      </c>
      <c r="AN66" s="1281" t="s">
        <v>8762</v>
      </c>
      <c r="AO66" s="1281" t="s">
        <v>9363</v>
      </c>
      <c r="AP66" s="1281" t="s">
        <v>9364</v>
      </c>
      <c r="AQ66" s="1281" t="s">
        <v>9365</v>
      </c>
      <c r="AR66" s="1281" t="s">
        <v>9366</v>
      </c>
      <c r="AS66" s="1281" t="s">
        <v>631</v>
      </c>
      <c r="AT66" s="1281" t="s">
        <v>9367</v>
      </c>
      <c r="AU66" s="1281" t="s">
        <v>9368</v>
      </c>
      <c r="AV66" s="1281" t="str">
        <f t="shared" ref="AV66:AV83" si="5">TEXT(AU66-C66,"m:ss")</f>
        <v>2:06</v>
      </c>
      <c r="AW66" s="1313" t="s">
        <v>9369</v>
      </c>
    </row>
    <row r="67" ht="15.75" customHeight="1">
      <c r="A67" s="1335" t="s">
        <v>1156</v>
      </c>
      <c r="B67" s="1270" t="s">
        <v>7883</v>
      </c>
      <c r="C67" s="1371">
        <v>0.051875</v>
      </c>
      <c r="D67" s="1300" t="s">
        <v>9370</v>
      </c>
      <c r="E67" s="1336" t="s">
        <v>7039</v>
      </c>
      <c r="F67" s="1336" t="s">
        <v>9371</v>
      </c>
      <c r="G67" s="1336" t="s">
        <v>9372</v>
      </c>
      <c r="H67" s="1320" t="s">
        <v>9373</v>
      </c>
      <c r="I67" s="1320" t="s">
        <v>208</v>
      </c>
      <c r="J67" s="1338" t="s">
        <v>2284</v>
      </c>
      <c r="K67" s="1338" t="s">
        <v>9374</v>
      </c>
      <c r="L67" s="1338" t="s">
        <v>8070</v>
      </c>
      <c r="M67" s="1338" t="s">
        <v>6967</v>
      </c>
      <c r="N67" s="1338" t="s">
        <v>8959</v>
      </c>
      <c r="O67" s="1338" t="s">
        <v>4630</v>
      </c>
      <c r="P67" s="1338" t="s">
        <v>1537</v>
      </c>
      <c r="Q67" s="1339" t="s">
        <v>2590</v>
      </c>
      <c r="R67" s="1339" t="s">
        <v>8550</v>
      </c>
      <c r="S67" s="1339" t="s">
        <v>4662</v>
      </c>
      <c r="T67" s="1339" t="s">
        <v>9375</v>
      </c>
      <c r="U67" s="1339" t="s">
        <v>9143</v>
      </c>
      <c r="V67" s="1339" t="s">
        <v>5917</v>
      </c>
      <c r="W67" s="1340" t="s">
        <v>4630</v>
      </c>
      <c r="X67" s="1340" t="s">
        <v>9376</v>
      </c>
      <c r="Y67" s="1340" t="s">
        <v>8776</v>
      </c>
      <c r="Z67" s="1340" t="s">
        <v>9377</v>
      </c>
      <c r="AA67" s="1340" t="s">
        <v>197</v>
      </c>
      <c r="AB67" s="1340" t="s">
        <v>808</v>
      </c>
      <c r="AC67" s="1340" t="s">
        <v>9378</v>
      </c>
      <c r="AD67" s="1336" t="s">
        <v>9188</v>
      </c>
      <c r="AE67" s="1336" t="s">
        <v>5797</v>
      </c>
      <c r="AF67" s="1341" t="s">
        <v>9379</v>
      </c>
      <c r="AG67" s="1341" t="s">
        <v>9334</v>
      </c>
      <c r="AH67" s="1341" t="s">
        <v>9091</v>
      </c>
      <c r="AI67" s="1341" t="s">
        <v>9380</v>
      </c>
      <c r="AJ67" s="1341" t="s">
        <v>9381</v>
      </c>
      <c r="AK67" s="1341" t="s">
        <v>9382</v>
      </c>
      <c r="AL67" s="1341" t="s">
        <v>3295</v>
      </c>
      <c r="AM67" s="1326" t="s">
        <v>9383</v>
      </c>
      <c r="AN67" s="1326" t="s">
        <v>5789</v>
      </c>
      <c r="AO67" s="1327" t="s">
        <v>9067</v>
      </c>
      <c r="AP67" s="1326" t="s">
        <v>9384</v>
      </c>
      <c r="AQ67" s="1326" t="s">
        <v>9385</v>
      </c>
      <c r="AR67" s="1326" t="s">
        <v>8573</v>
      </c>
      <c r="AS67" s="1326" t="s">
        <v>8668</v>
      </c>
      <c r="AT67" s="1338" t="s">
        <v>9386</v>
      </c>
      <c r="AU67" s="1306" t="s">
        <v>9387</v>
      </c>
      <c r="AV67" s="1281" t="str">
        <f t="shared" si="5"/>
        <v>0:37</v>
      </c>
      <c r="AW67" s="1334" t="s">
        <v>9388</v>
      </c>
    </row>
    <row r="68">
      <c r="A68" s="1308" t="s">
        <v>7262</v>
      </c>
      <c r="B68" s="1309" t="s">
        <v>7883</v>
      </c>
      <c r="C68" s="1284">
        <v>0.05188657407407407</v>
      </c>
      <c r="D68" s="1280" t="s">
        <v>9389</v>
      </c>
      <c r="E68" s="1300" t="s">
        <v>1042</v>
      </c>
      <c r="F68" s="1300" t="s">
        <v>9390</v>
      </c>
      <c r="G68" s="1300" t="s">
        <v>9391</v>
      </c>
      <c r="H68" s="1300" t="s">
        <v>9392</v>
      </c>
      <c r="I68" s="1300" t="s">
        <v>870</v>
      </c>
      <c r="J68" s="1300" t="s">
        <v>3821</v>
      </c>
      <c r="K68" s="1300" t="s">
        <v>8546</v>
      </c>
      <c r="L68" s="1300" t="s">
        <v>2486</v>
      </c>
      <c r="M68" s="1300" t="s">
        <v>9393</v>
      </c>
      <c r="N68" s="1300" t="s">
        <v>3891</v>
      </c>
      <c r="O68" s="1300" t="s">
        <v>8262</v>
      </c>
      <c r="P68" s="1300" t="s">
        <v>367</v>
      </c>
      <c r="Q68" s="1300" t="s">
        <v>9394</v>
      </c>
      <c r="R68" s="1300" t="s">
        <v>5310</v>
      </c>
      <c r="S68" s="1300" t="s">
        <v>9395</v>
      </c>
      <c r="T68" s="1300" t="s">
        <v>7961</v>
      </c>
      <c r="U68" s="1300" t="s">
        <v>9396</v>
      </c>
      <c r="V68" s="1300" t="s">
        <v>9397</v>
      </c>
      <c r="W68" s="1300" t="s">
        <v>9398</v>
      </c>
      <c r="X68" s="1300" t="s">
        <v>9399</v>
      </c>
      <c r="Y68" s="1300" t="s">
        <v>9400</v>
      </c>
      <c r="Z68" s="1300" t="s">
        <v>8557</v>
      </c>
      <c r="AA68" s="1300" t="s">
        <v>5121</v>
      </c>
      <c r="AB68" s="1300" t="s">
        <v>878</v>
      </c>
      <c r="AC68" s="1300" t="s">
        <v>9401</v>
      </c>
      <c r="AD68" s="1300" t="s">
        <v>9402</v>
      </c>
      <c r="AE68" s="1300" t="s">
        <v>5560</v>
      </c>
      <c r="AF68" s="1300" t="s">
        <v>9403</v>
      </c>
      <c r="AG68" s="1300" t="s">
        <v>2039</v>
      </c>
      <c r="AH68" s="1300" t="s">
        <v>2486</v>
      </c>
      <c r="AI68" s="1300" t="s">
        <v>3193</v>
      </c>
      <c r="AJ68" s="1300" t="s">
        <v>9404</v>
      </c>
      <c r="AK68" s="1300" t="s">
        <v>8564</v>
      </c>
      <c r="AL68" s="1300" t="s">
        <v>9035</v>
      </c>
      <c r="AM68" s="1300" t="s">
        <v>6978</v>
      </c>
      <c r="AN68" s="1300" t="s">
        <v>3471</v>
      </c>
      <c r="AO68" s="1300" t="s">
        <v>9405</v>
      </c>
      <c r="AP68" s="1300" t="s">
        <v>8984</v>
      </c>
      <c r="AQ68" s="1300" t="s">
        <v>9385</v>
      </c>
      <c r="AR68" s="1300" t="s">
        <v>9406</v>
      </c>
      <c r="AS68" s="1300" t="s">
        <v>5921</v>
      </c>
      <c r="AT68" s="1300" t="s">
        <v>9407</v>
      </c>
      <c r="AU68" s="1280" t="s">
        <v>9408</v>
      </c>
      <c r="AV68" s="1281" t="str">
        <f t="shared" si="5"/>
        <v>4:21</v>
      </c>
      <c r="AW68" s="1313" t="s">
        <v>9409</v>
      </c>
    </row>
    <row r="69" ht="15.75" customHeight="1">
      <c r="A69" s="1335" t="s">
        <v>4549</v>
      </c>
      <c r="B69" s="1401" t="s">
        <v>7937</v>
      </c>
      <c r="C69" s="1271">
        <v>0.051909722222222225</v>
      </c>
      <c r="D69" s="1425" t="s">
        <v>9410</v>
      </c>
      <c r="E69" s="1378" t="s">
        <v>4504</v>
      </c>
      <c r="F69" s="1378" t="s">
        <v>9411</v>
      </c>
      <c r="G69" s="1378" t="s">
        <v>9412</v>
      </c>
      <c r="H69" s="1378" t="s">
        <v>9413</v>
      </c>
      <c r="I69" s="1425">
        <v>49.97</v>
      </c>
      <c r="J69" s="1378" t="s">
        <v>9414</v>
      </c>
      <c r="K69" s="1378" t="s">
        <v>9415</v>
      </c>
      <c r="L69" s="1378" t="s">
        <v>4819</v>
      </c>
      <c r="M69" s="1378" t="s">
        <v>2974</v>
      </c>
      <c r="N69" s="1378" t="s">
        <v>4460</v>
      </c>
      <c r="O69" s="1378" t="s">
        <v>9416</v>
      </c>
      <c r="P69" s="1426">
        <v>48.99</v>
      </c>
      <c r="Q69" s="1378" t="s">
        <v>9417</v>
      </c>
      <c r="R69" s="1378" t="s">
        <v>9418</v>
      </c>
      <c r="S69" s="1378" t="s">
        <v>3789</v>
      </c>
      <c r="T69" s="1378" t="s">
        <v>8619</v>
      </c>
      <c r="U69" s="1378" t="s">
        <v>9419</v>
      </c>
      <c r="V69" s="1378" t="s">
        <v>2048</v>
      </c>
      <c r="W69" s="1378" t="s">
        <v>9420</v>
      </c>
      <c r="X69" s="1378" t="s">
        <v>9098</v>
      </c>
      <c r="Y69" s="1427">
        <v>47.93</v>
      </c>
      <c r="Z69" s="1378" t="s">
        <v>9421</v>
      </c>
      <c r="AA69" s="1378" t="s">
        <v>6703</v>
      </c>
      <c r="AB69" s="1378" t="s">
        <v>9271</v>
      </c>
      <c r="AC69" s="1426">
        <v>49.24</v>
      </c>
      <c r="AD69" s="1378" t="s">
        <v>8436</v>
      </c>
      <c r="AE69" s="1425">
        <v>49.87</v>
      </c>
      <c r="AF69" s="1378" t="s">
        <v>9422</v>
      </c>
      <c r="AG69" s="1378" t="s">
        <v>9423</v>
      </c>
      <c r="AH69" s="1425">
        <v>59.9</v>
      </c>
      <c r="AI69" s="1378" t="s">
        <v>9424</v>
      </c>
      <c r="AJ69" s="1428" t="s">
        <v>7962</v>
      </c>
      <c r="AK69" s="1378" t="s">
        <v>1750</v>
      </c>
      <c r="AL69" s="1425">
        <v>58.74</v>
      </c>
      <c r="AM69" s="1378" t="s">
        <v>1795</v>
      </c>
      <c r="AN69" s="1425">
        <v>57.51</v>
      </c>
      <c r="AO69" s="1378" t="s">
        <v>3893</v>
      </c>
      <c r="AP69" s="1378" t="s">
        <v>9425</v>
      </c>
      <c r="AQ69" s="1378" t="s">
        <v>9046</v>
      </c>
      <c r="AR69" s="1428" t="s">
        <v>6026</v>
      </c>
      <c r="AS69" s="1426">
        <v>47.44</v>
      </c>
      <c r="AT69" s="1378" t="s">
        <v>9426</v>
      </c>
      <c r="AU69" s="1306" t="s">
        <v>9427</v>
      </c>
      <c r="AV69" s="1281" t="str">
        <f t="shared" si="5"/>
        <v>2:59</v>
      </c>
      <c r="AW69" s="1350" t="s">
        <v>7253</v>
      </c>
    </row>
    <row r="70">
      <c r="A70" s="1329" t="s">
        <v>7811</v>
      </c>
      <c r="B70" s="1349" t="s">
        <v>7883</v>
      </c>
      <c r="C70" s="1271">
        <v>0.05193287037037037</v>
      </c>
      <c r="D70" s="1331" t="s">
        <v>9428</v>
      </c>
      <c r="E70" s="1318" t="s">
        <v>7065</v>
      </c>
      <c r="F70" s="1318" t="s">
        <v>9429</v>
      </c>
      <c r="G70" s="1318" t="s">
        <v>9430</v>
      </c>
      <c r="H70" s="1332" t="s">
        <v>9431</v>
      </c>
      <c r="I70" s="1332" t="s">
        <v>2006</v>
      </c>
      <c r="J70" s="1321" t="s">
        <v>3865</v>
      </c>
      <c r="K70" s="1321" t="s">
        <v>8469</v>
      </c>
      <c r="L70" s="1321"/>
      <c r="M70" s="1321" t="s">
        <v>6692</v>
      </c>
      <c r="N70" s="1321" t="s">
        <v>8742</v>
      </c>
      <c r="O70" s="1321" t="s">
        <v>7955</v>
      </c>
      <c r="P70" s="1321" t="s">
        <v>8977</v>
      </c>
      <c r="Q70" s="1323" t="s">
        <v>9432</v>
      </c>
      <c r="R70" s="1323" t="s">
        <v>7893</v>
      </c>
      <c r="S70" s="1323" t="s">
        <v>8975</v>
      </c>
      <c r="T70" s="1323" t="s">
        <v>8502</v>
      </c>
      <c r="U70" s="1323" t="s">
        <v>2991</v>
      </c>
      <c r="V70" s="1323" t="s">
        <v>8618</v>
      </c>
      <c r="W70" s="1311" t="s">
        <v>9416</v>
      </c>
      <c r="X70" s="1311" t="s">
        <v>814</v>
      </c>
      <c r="Y70" s="1311" t="s">
        <v>8233</v>
      </c>
      <c r="Z70" s="1311" t="s">
        <v>8734</v>
      </c>
      <c r="AA70" s="1311" t="s">
        <v>7177</v>
      </c>
      <c r="AB70" s="1311" t="s">
        <v>8985</v>
      </c>
      <c r="AC70" s="1311" t="s">
        <v>2815</v>
      </c>
      <c r="AD70" s="1318" t="s">
        <v>9433</v>
      </c>
      <c r="AE70" s="1318" t="s">
        <v>9434</v>
      </c>
      <c r="AF70" s="1325" t="s">
        <v>9435</v>
      </c>
      <c r="AG70" s="1325" t="s">
        <v>9147</v>
      </c>
      <c r="AH70" s="1325" t="s">
        <v>9436</v>
      </c>
      <c r="AI70" s="1325" t="s">
        <v>9437</v>
      </c>
      <c r="AJ70" s="1325" t="s">
        <v>9438</v>
      </c>
      <c r="AK70" s="1325" t="s">
        <v>9439</v>
      </c>
      <c r="AL70" s="1325" t="s">
        <v>3053</v>
      </c>
      <c r="AM70" s="1327" t="s">
        <v>9440</v>
      </c>
      <c r="AN70" s="1327" t="s">
        <v>3480</v>
      </c>
      <c r="AO70" s="1327" t="s">
        <v>9441</v>
      </c>
      <c r="AP70" s="1327" t="s">
        <v>9442</v>
      </c>
      <c r="AQ70" s="1327" t="s">
        <v>9443</v>
      </c>
      <c r="AR70" s="1327" t="s">
        <v>8917</v>
      </c>
      <c r="AS70" s="1327" t="s">
        <v>3435</v>
      </c>
      <c r="AT70" s="1321" t="s">
        <v>9444</v>
      </c>
      <c r="AU70" s="1306" t="s">
        <v>9445</v>
      </c>
      <c r="AV70" s="1281" t="str">
        <f t="shared" si="5"/>
        <v>4:12</v>
      </c>
      <c r="AW70" s="1334"/>
    </row>
    <row r="71" ht="15.75" customHeight="1">
      <c r="A71" s="1385" t="s">
        <v>9446</v>
      </c>
      <c r="B71" s="1270" t="s">
        <v>7883</v>
      </c>
      <c r="C71" s="1371">
        <v>0.05199074074074074</v>
      </c>
      <c r="D71" s="1300" t="s">
        <v>9447</v>
      </c>
      <c r="E71" s="1336" t="s">
        <v>9448</v>
      </c>
      <c r="F71" s="1336" t="s">
        <v>6941</v>
      </c>
      <c r="G71" s="1336" t="s">
        <v>9449</v>
      </c>
      <c r="H71" s="1320" t="s">
        <v>6906</v>
      </c>
      <c r="I71" s="1320" t="s">
        <v>3778</v>
      </c>
      <c r="J71" s="1338" t="s">
        <v>4596</v>
      </c>
      <c r="K71" s="1338" t="s">
        <v>9450</v>
      </c>
      <c r="L71" s="1338" t="s">
        <v>2691</v>
      </c>
      <c r="M71" s="1338" t="s">
        <v>8905</v>
      </c>
      <c r="N71" s="1338" t="s">
        <v>8664</v>
      </c>
      <c r="O71" s="1338" t="s">
        <v>9451</v>
      </c>
      <c r="P71" s="1338" t="s">
        <v>2182</v>
      </c>
      <c r="Q71" s="1339" t="s">
        <v>4658</v>
      </c>
      <c r="R71" s="1339" t="s">
        <v>5000</v>
      </c>
      <c r="S71" s="1339" t="s">
        <v>4551</v>
      </c>
      <c r="T71" s="1339" t="s">
        <v>7263</v>
      </c>
      <c r="U71" s="1339" t="s">
        <v>9452</v>
      </c>
      <c r="V71" s="1339" t="s">
        <v>5917</v>
      </c>
      <c r="W71" s="1340" t="s">
        <v>7276</v>
      </c>
      <c r="X71" s="1340" t="s">
        <v>9453</v>
      </c>
      <c r="Y71" s="1340" t="s">
        <v>1822</v>
      </c>
      <c r="Z71" s="1340" t="s">
        <v>9454</v>
      </c>
      <c r="AA71" s="1340" t="s">
        <v>9098</v>
      </c>
      <c r="AB71" s="1340" t="s">
        <v>9455</v>
      </c>
      <c r="AC71" s="1340" t="s">
        <v>2906</v>
      </c>
      <c r="AD71" s="1336" t="s">
        <v>9456</v>
      </c>
      <c r="AE71" s="1336" t="s">
        <v>6164</v>
      </c>
      <c r="AF71" s="1341" t="s">
        <v>9457</v>
      </c>
      <c r="AG71" s="1341" t="s">
        <v>9382</v>
      </c>
      <c r="AH71" s="1341" t="s">
        <v>9458</v>
      </c>
      <c r="AI71" s="1341" t="s">
        <v>9459</v>
      </c>
      <c r="AJ71" s="1341" t="s">
        <v>9460</v>
      </c>
      <c r="AK71" s="1341" t="s">
        <v>990</v>
      </c>
      <c r="AL71" s="1341" t="s">
        <v>3941</v>
      </c>
      <c r="AM71" s="1326" t="s">
        <v>8818</v>
      </c>
      <c r="AN71" s="1326" t="s">
        <v>9461</v>
      </c>
      <c r="AO71" s="1327" t="s">
        <v>6984</v>
      </c>
      <c r="AP71" s="1327" t="s">
        <v>9462</v>
      </c>
      <c r="AQ71" s="1326" t="s">
        <v>5045</v>
      </c>
      <c r="AR71" s="1326" t="s">
        <v>9463</v>
      </c>
      <c r="AS71" s="1326" t="s">
        <v>1586</v>
      </c>
      <c r="AT71" s="1338" t="s">
        <v>8978</v>
      </c>
      <c r="AU71" s="1429" t="str">
        <f>HYPERLINK("https://splits.io/m3t","1:18:40")</f>
        <v>1:18:40</v>
      </c>
      <c r="AV71" s="1281" t="str">
        <f t="shared" si="5"/>
        <v>3:48</v>
      </c>
      <c r="AW71" s="1375" t="s">
        <v>9464</v>
      </c>
    </row>
    <row r="72" ht="15.75" customHeight="1">
      <c r="A72" s="1351" t="s">
        <v>9465</v>
      </c>
      <c r="B72" s="1270" t="s">
        <v>7883</v>
      </c>
      <c r="C72" s="1369">
        <v>0.052002314814814814</v>
      </c>
      <c r="D72" s="1300" t="s">
        <v>9466</v>
      </c>
      <c r="E72" s="1281" t="s">
        <v>9467</v>
      </c>
      <c r="F72" s="1281" t="s">
        <v>9468</v>
      </c>
      <c r="G72" s="1281" t="s">
        <v>9469</v>
      </c>
      <c r="H72" s="1281" t="s">
        <v>9470</v>
      </c>
      <c r="I72" s="1281" t="s">
        <v>3481</v>
      </c>
      <c r="J72" s="1281" t="s">
        <v>8524</v>
      </c>
      <c r="K72" s="1281" t="s">
        <v>4662</v>
      </c>
      <c r="L72" s="1281" t="s">
        <v>3209</v>
      </c>
      <c r="M72" s="1281" t="s">
        <v>9142</v>
      </c>
      <c r="N72" s="1281" t="s">
        <v>4632</v>
      </c>
      <c r="O72" s="1281" t="s">
        <v>9471</v>
      </c>
      <c r="P72" s="1281" t="s">
        <v>9472</v>
      </c>
      <c r="Q72" s="1281" t="s">
        <v>9473</v>
      </c>
      <c r="R72" s="1281" t="s">
        <v>1469</v>
      </c>
      <c r="S72" s="1281" t="s">
        <v>8632</v>
      </c>
      <c r="T72" s="1281" t="s">
        <v>724</v>
      </c>
      <c r="U72" s="1281" t="s">
        <v>1706</v>
      </c>
      <c r="V72" s="1281" t="s">
        <v>663</v>
      </c>
      <c r="W72" s="1281" t="s">
        <v>5585</v>
      </c>
      <c r="X72" s="1281" t="s">
        <v>8865</v>
      </c>
      <c r="Y72" s="1281" t="s">
        <v>2197</v>
      </c>
      <c r="Z72" s="1281" t="s">
        <v>9474</v>
      </c>
      <c r="AA72" s="1281" t="s">
        <v>8664</v>
      </c>
      <c r="AB72" s="1281" t="s">
        <v>9475</v>
      </c>
      <c r="AC72" s="1281" t="s">
        <v>2971</v>
      </c>
      <c r="AD72" s="1281" t="s">
        <v>9476</v>
      </c>
      <c r="AE72" s="1281" t="s">
        <v>367</v>
      </c>
      <c r="AF72" s="1281" t="s">
        <v>9477</v>
      </c>
      <c r="AG72" s="1281" t="s">
        <v>9478</v>
      </c>
      <c r="AH72" s="1281" t="s">
        <v>2371</v>
      </c>
      <c r="AI72" s="1281" t="s">
        <v>9479</v>
      </c>
      <c r="AJ72" s="1281" t="s">
        <v>9480</v>
      </c>
      <c r="AK72" s="1281" t="s">
        <v>4322</v>
      </c>
      <c r="AL72" s="1281" t="s">
        <v>8611</v>
      </c>
      <c r="AM72" s="1281" t="s">
        <v>1473</v>
      </c>
      <c r="AN72" s="1281" t="s">
        <v>8016</v>
      </c>
      <c r="AO72" s="1281" t="s">
        <v>8394</v>
      </c>
      <c r="AP72" s="1281" t="s">
        <v>9481</v>
      </c>
      <c r="AQ72" s="1281" t="s">
        <v>9482</v>
      </c>
      <c r="AR72" s="1281" t="s">
        <v>8619</v>
      </c>
      <c r="AS72" s="1281" t="s">
        <v>9483</v>
      </c>
      <c r="AT72" s="1281" t="s">
        <v>9484</v>
      </c>
      <c r="AU72" s="1281" t="s">
        <v>9485</v>
      </c>
      <c r="AV72" s="1281" t="str">
        <f t="shared" si="5"/>
        <v>3:32</v>
      </c>
      <c r="AW72" s="1293" t="s">
        <v>9486</v>
      </c>
    </row>
    <row r="73" ht="15.75" customHeight="1">
      <c r="A73" s="1385" t="s">
        <v>9487</v>
      </c>
      <c r="B73" s="1343" t="s">
        <v>7909</v>
      </c>
      <c r="C73" s="1371">
        <v>0.05201388888888889</v>
      </c>
      <c r="D73" s="1300" t="s">
        <v>9488</v>
      </c>
      <c r="E73" s="1318" t="s">
        <v>9489</v>
      </c>
      <c r="F73" s="1336" t="s">
        <v>9490</v>
      </c>
      <c r="G73" s="1336" t="s">
        <v>9491</v>
      </c>
      <c r="H73" s="1320" t="s">
        <v>9492</v>
      </c>
      <c r="I73" s="1320" t="s">
        <v>9493</v>
      </c>
      <c r="J73" s="1338" t="s">
        <v>9494</v>
      </c>
      <c r="K73" s="1338" t="s">
        <v>3789</v>
      </c>
      <c r="L73" s="1338" t="s">
        <v>9495</v>
      </c>
      <c r="M73" s="1338" t="s">
        <v>9496</v>
      </c>
      <c r="N73" s="1338" t="s">
        <v>9497</v>
      </c>
      <c r="O73" s="1338" t="s">
        <v>9498</v>
      </c>
      <c r="P73" s="1338" t="s">
        <v>8851</v>
      </c>
      <c r="Q73" s="1339" t="s">
        <v>9499</v>
      </c>
      <c r="R73" s="1339" t="s">
        <v>8791</v>
      </c>
      <c r="S73" s="1339" t="s">
        <v>9500</v>
      </c>
      <c r="T73" s="1339" t="s">
        <v>9501</v>
      </c>
      <c r="U73" s="1339" t="s">
        <v>9502</v>
      </c>
      <c r="V73" s="1339" t="s">
        <v>2945</v>
      </c>
      <c r="W73" s="1340" t="s">
        <v>9503</v>
      </c>
      <c r="X73" s="1340" t="s">
        <v>8865</v>
      </c>
      <c r="Y73" s="1340" t="s">
        <v>415</v>
      </c>
      <c r="Z73" s="1340" t="s">
        <v>1999</v>
      </c>
      <c r="AA73" s="1340" t="s">
        <v>5548</v>
      </c>
      <c r="AB73" s="1340" t="s">
        <v>8144</v>
      </c>
      <c r="AC73" s="1340" t="s">
        <v>1034</v>
      </c>
      <c r="AD73" s="1336" t="s">
        <v>9504</v>
      </c>
      <c r="AE73" s="1336" t="s">
        <v>9165</v>
      </c>
      <c r="AF73" s="1341" t="s">
        <v>9505</v>
      </c>
      <c r="AG73" s="1341" t="s">
        <v>2671</v>
      </c>
      <c r="AH73" s="1341" t="s">
        <v>5665</v>
      </c>
      <c r="AI73" s="1341" t="s">
        <v>9506</v>
      </c>
      <c r="AJ73" s="1341" t="s">
        <v>9507</v>
      </c>
      <c r="AK73" s="1341" t="s">
        <v>3457</v>
      </c>
      <c r="AL73" s="1341" t="s">
        <v>3664</v>
      </c>
      <c r="AM73" s="1326" t="s">
        <v>244</v>
      </c>
      <c r="AN73" s="1326" t="s">
        <v>9230</v>
      </c>
      <c r="AO73" s="1326" t="s">
        <v>2374</v>
      </c>
      <c r="AP73" s="1326" t="s">
        <v>9508</v>
      </c>
      <c r="AQ73" s="1326" t="s">
        <v>563</v>
      </c>
      <c r="AR73" s="1326" t="s">
        <v>7956</v>
      </c>
      <c r="AS73" s="1326" t="s">
        <v>8048</v>
      </c>
      <c r="AT73" s="1338" t="s">
        <v>9509</v>
      </c>
      <c r="AU73" s="1342" t="s">
        <v>9510</v>
      </c>
      <c r="AV73" s="1281" t="str">
        <f t="shared" si="5"/>
        <v>2:58</v>
      </c>
      <c r="AW73" s="1334" t="s">
        <v>9511</v>
      </c>
    </row>
    <row r="74" ht="15.75" customHeight="1">
      <c r="A74" s="1283" t="s">
        <v>5981</v>
      </c>
      <c r="B74" s="1343" t="s">
        <v>7909</v>
      </c>
      <c r="C74" s="1369">
        <v>0.05207175925925926</v>
      </c>
      <c r="D74" s="1300" t="s">
        <v>9512</v>
      </c>
      <c r="E74" s="1281" t="s">
        <v>9513</v>
      </c>
      <c r="F74" s="1281" t="s">
        <v>9514</v>
      </c>
      <c r="G74" s="1281" t="s">
        <v>9515</v>
      </c>
      <c r="H74" s="1281" t="s">
        <v>9516</v>
      </c>
      <c r="I74" s="1281" t="s">
        <v>9517</v>
      </c>
      <c r="J74" s="1281" t="s">
        <v>7929</v>
      </c>
      <c r="K74" s="1281" t="s">
        <v>9107</v>
      </c>
      <c r="L74" s="1281" t="s">
        <v>9518</v>
      </c>
      <c r="M74" s="1281" t="s">
        <v>2470</v>
      </c>
      <c r="N74" s="1281" t="s">
        <v>8207</v>
      </c>
      <c r="O74" s="1281" t="s">
        <v>9519</v>
      </c>
      <c r="P74" s="1281" t="s">
        <v>946</v>
      </c>
      <c r="Q74" s="1281" t="s">
        <v>9520</v>
      </c>
      <c r="R74" s="1281" t="s">
        <v>1213</v>
      </c>
      <c r="S74" s="1281" t="s">
        <v>5617</v>
      </c>
      <c r="T74" s="1281" t="s">
        <v>7263</v>
      </c>
      <c r="U74" s="1281" t="s">
        <v>9521</v>
      </c>
      <c r="V74" s="1281" t="s">
        <v>2048</v>
      </c>
      <c r="W74" s="1281" t="s">
        <v>9522</v>
      </c>
      <c r="X74" s="1281" t="s">
        <v>9523</v>
      </c>
      <c r="Y74" s="1281" t="s">
        <v>1341</v>
      </c>
      <c r="Z74" s="1281" t="s">
        <v>9524</v>
      </c>
      <c r="AA74" s="1281" t="s">
        <v>1497</v>
      </c>
      <c r="AB74" s="1281" t="s">
        <v>4091</v>
      </c>
      <c r="AC74" s="1281" t="s">
        <v>354</v>
      </c>
      <c r="AD74" s="1281" t="s">
        <v>9525</v>
      </c>
      <c r="AE74" s="1281" t="s">
        <v>1631</v>
      </c>
      <c r="AF74" s="1281" t="s">
        <v>9526</v>
      </c>
      <c r="AG74" s="1281" t="s">
        <v>8865</v>
      </c>
      <c r="AH74" s="1281" t="s">
        <v>6585</v>
      </c>
      <c r="AI74" s="1281" t="s">
        <v>9293</v>
      </c>
      <c r="AJ74" s="1281" t="s">
        <v>9527</v>
      </c>
      <c r="AK74" s="1281" t="s">
        <v>9528</v>
      </c>
      <c r="AL74" s="1281" t="s">
        <v>3030</v>
      </c>
      <c r="AM74" s="1281" t="s">
        <v>9000</v>
      </c>
      <c r="AN74" s="1281" t="s">
        <v>3664</v>
      </c>
      <c r="AO74" s="1281" t="s">
        <v>3789</v>
      </c>
      <c r="AP74" s="1281" t="s">
        <v>9529</v>
      </c>
      <c r="AQ74" s="1281" t="s">
        <v>9530</v>
      </c>
      <c r="AR74" s="1281" t="s">
        <v>1496</v>
      </c>
      <c r="AS74" s="1281" t="s">
        <v>8709</v>
      </c>
      <c r="AT74" s="1281" t="s">
        <v>9012</v>
      </c>
      <c r="AU74" s="1281" t="s">
        <v>9531</v>
      </c>
      <c r="AV74" s="1281" t="str">
        <f t="shared" si="5"/>
        <v>3:10</v>
      </c>
      <c r="AW74" s="1353" t="s">
        <v>9532</v>
      </c>
    </row>
    <row r="75">
      <c r="A75" s="1329" t="s">
        <v>3564</v>
      </c>
      <c r="B75" s="1349" t="s">
        <v>7883</v>
      </c>
      <c r="C75" s="1284">
        <v>0.05224537037037037</v>
      </c>
      <c r="D75" s="1331" t="s">
        <v>9533</v>
      </c>
      <c r="E75" s="1280" t="s">
        <v>9534</v>
      </c>
      <c r="F75" s="1280" t="s">
        <v>9535</v>
      </c>
      <c r="G75" s="1280" t="s">
        <v>9536</v>
      </c>
      <c r="H75" s="1280" t="s">
        <v>9537</v>
      </c>
      <c r="I75" s="1280" t="s">
        <v>141</v>
      </c>
      <c r="J75" s="1280" t="s">
        <v>7581</v>
      </c>
      <c r="K75" s="1280" t="s">
        <v>4662</v>
      </c>
      <c r="L75" s="1280" t="s">
        <v>5721</v>
      </c>
      <c r="M75" s="1280" t="s">
        <v>9538</v>
      </c>
      <c r="N75" s="1280" t="s">
        <v>8913</v>
      </c>
      <c r="O75" s="1280" t="s">
        <v>9539</v>
      </c>
      <c r="P75" s="1280" t="s">
        <v>367</v>
      </c>
      <c r="Q75" s="1280" t="s">
        <v>4562</v>
      </c>
      <c r="R75" s="1280" t="s">
        <v>5742</v>
      </c>
      <c r="S75" s="1280" t="s">
        <v>796</v>
      </c>
      <c r="T75" s="1280" t="s">
        <v>9540</v>
      </c>
      <c r="U75" s="1280" t="s">
        <v>9541</v>
      </c>
      <c r="V75" s="1280" t="s">
        <v>9542</v>
      </c>
      <c r="W75" s="1280" t="s">
        <v>9543</v>
      </c>
      <c r="X75" s="1280" t="s">
        <v>9544</v>
      </c>
      <c r="Y75" s="1280" t="s">
        <v>941</v>
      </c>
      <c r="Z75" s="1280" t="s">
        <v>9545</v>
      </c>
      <c r="AA75" s="1300" t="s">
        <v>9546</v>
      </c>
      <c r="AB75" s="1280" t="s">
        <v>6522</v>
      </c>
      <c r="AC75" s="1280" t="s">
        <v>9314</v>
      </c>
      <c r="AD75" s="1280" t="s">
        <v>6903</v>
      </c>
      <c r="AE75" s="1280" t="s">
        <v>2091</v>
      </c>
      <c r="AF75" s="1288" t="s">
        <v>9547</v>
      </c>
      <c r="AG75" s="1280" t="s">
        <v>9548</v>
      </c>
      <c r="AH75" s="1280" t="s">
        <v>4263</v>
      </c>
      <c r="AI75" s="1280" t="s">
        <v>6185</v>
      </c>
      <c r="AJ75" s="1280" t="s">
        <v>9549</v>
      </c>
      <c r="AK75" s="1280" t="s">
        <v>9550</v>
      </c>
      <c r="AL75" s="1280" t="s">
        <v>9232</v>
      </c>
      <c r="AM75" s="1280" t="s">
        <v>9551</v>
      </c>
      <c r="AN75" s="1280" t="s">
        <v>2511</v>
      </c>
      <c r="AO75" s="1280" t="s">
        <v>8257</v>
      </c>
      <c r="AP75" s="1280" t="s">
        <v>5347</v>
      </c>
      <c r="AQ75" s="1280" t="s">
        <v>9552</v>
      </c>
      <c r="AR75" s="1280" t="s">
        <v>881</v>
      </c>
      <c r="AS75" s="1288" t="s">
        <v>303</v>
      </c>
      <c r="AT75" s="1280" t="s">
        <v>9553</v>
      </c>
      <c r="AU75" s="1280" t="s">
        <v>9554</v>
      </c>
      <c r="AV75" s="1281" t="str">
        <f t="shared" si="5"/>
        <v>4:31</v>
      </c>
      <c r="AW75" s="1313" t="s">
        <v>9555</v>
      </c>
    </row>
    <row r="76">
      <c r="A76" s="1308" t="s">
        <v>4905</v>
      </c>
      <c r="B76" s="1309" t="s">
        <v>7909</v>
      </c>
      <c r="C76" s="1430">
        <v>0.05232638888888889</v>
      </c>
      <c r="D76" s="1331" t="s">
        <v>9556</v>
      </c>
      <c r="E76" s="1280" t="s">
        <v>1252</v>
      </c>
      <c r="F76" s="1280" t="s">
        <v>9557</v>
      </c>
      <c r="G76" s="1280" t="s">
        <v>9558</v>
      </c>
      <c r="H76" s="1280" t="s">
        <v>9559</v>
      </c>
      <c r="I76" s="1280" t="s">
        <v>1280</v>
      </c>
      <c r="J76" s="1280" t="s">
        <v>2614</v>
      </c>
      <c r="K76" s="1280" t="s">
        <v>9117</v>
      </c>
      <c r="L76" s="1280" t="s">
        <v>9560</v>
      </c>
      <c r="M76" s="1280" t="s">
        <v>6889</v>
      </c>
      <c r="N76" s="1280" t="s">
        <v>9561</v>
      </c>
      <c r="O76" s="1280" t="s">
        <v>9562</v>
      </c>
      <c r="P76" s="1280" t="s">
        <v>716</v>
      </c>
      <c r="Q76" s="1280" t="s">
        <v>7634</v>
      </c>
      <c r="R76" s="1280" t="s">
        <v>5160</v>
      </c>
      <c r="S76" s="1280" t="s">
        <v>9376</v>
      </c>
      <c r="T76" s="1280" t="s">
        <v>9563</v>
      </c>
      <c r="U76" s="1280" t="s">
        <v>9564</v>
      </c>
      <c r="V76" s="1280" t="s">
        <v>9565</v>
      </c>
      <c r="W76" s="1280" t="s">
        <v>5810</v>
      </c>
      <c r="X76" s="1280" t="s">
        <v>424</v>
      </c>
      <c r="Y76" s="1280" t="s">
        <v>6038</v>
      </c>
      <c r="Z76" s="1280" t="s">
        <v>962</v>
      </c>
      <c r="AA76" s="1281" t="s">
        <v>9376</v>
      </c>
      <c r="AB76" s="1280" t="s">
        <v>9566</v>
      </c>
      <c r="AC76" s="1280" t="s">
        <v>5737</v>
      </c>
      <c r="AD76" s="1280" t="s">
        <v>9567</v>
      </c>
      <c r="AE76" s="1280" t="s">
        <v>340</v>
      </c>
      <c r="AF76" s="1280" t="s">
        <v>7501</v>
      </c>
      <c r="AG76" s="1280" t="s">
        <v>3895</v>
      </c>
      <c r="AH76" s="1280" t="s">
        <v>1671</v>
      </c>
      <c r="AI76" s="1280" t="s">
        <v>526</v>
      </c>
      <c r="AJ76" s="1280" t="s">
        <v>2573</v>
      </c>
      <c r="AK76" s="1280" t="s">
        <v>9568</v>
      </c>
      <c r="AL76" s="1280" t="s">
        <v>9295</v>
      </c>
      <c r="AM76" s="1280" t="s">
        <v>2671</v>
      </c>
      <c r="AN76" s="1280" t="s">
        <v>9569</v>
      </c>
      <c r="AO76" s="1280" t="s">
        <v>3121</v>
      </c>
      <c r="AP76" s="1280" t="s">
        <v>9570</v>
      </c>
      <c r="AQ76" s="1280" t="s">
        <v>6888</v>
      </c>
      <c r="AR76" s="1280" t="s">
        <v>5736</v>
      </c>
      <c r="AS76" s="1280" t="s">
        <v>9571</v>
      </c>
      <c r="AT76" s="1280" t="s">
        <v>9572</v>
      </c>
      <c r="AU76" s="1280" t="s">
        <v>9573</v>
      </c>
      <c r="AV76" s="1281" t="str">
        <f t="shared" si="5"/>
        <v>3:48</v>
      </c>
      <c r="AW76" s="1353"/>
    </row>
    <row r="77" ht="15.75" customHeight="1">
      <c r="A77" s="1283" t="s">
        <v>9574</v>
      </c>
      <c r="B77" s="1270" t="s">
        <v>7883</v>
      </c>
      <c r="C77" s="1369">
        <v>0.05240740740740741</v>
      </c>
      <c r="D77" s="1300" t="s">
        <v>9575</v>
      </c>
      <c r="E77" s="1281" t="s">
        <v>9031</v>
      </c>
      <c r="F77" s="1281" t="s">
        <v>9576</v>
      </c>
      <c r="G77" s="1281" t="s">
        <v>9254</v>
      </c>
      <c r="H77" s="1281" t="s">
        <v>9577</v>
      </c>
      <c r="I77" s="1281" t="s">
        <v>9578</v>
      </c>
      <c r="J77" s="1281" t="s">
        <v>2080</v>
      </c>
      <c r="K77" s="1281" t="s">
        <v>9579</v>
      </c>
      <c r="L77" s="1281" t="s">
        <v>8596</v>
      </c>
      <c r="M77" s="1281" t="s">
        <v>5150</v>
      </c>
      <c r="N77" s="1281" t="s">
        <v>4493</v>
      </c>
      <c r="O77" s="1281" t="s">
        <v>9580</v>
      </c>
      <c r="P77" s="1281" t="s">
        <v>9581</v>
      </c>
      <c r="Q77" s="1281" t="s">
        <v>3844</v>
      </c>
      <c r="R77" s="1281" t="s">
        <v>8832</v>
      </c>
      <c r="S77" s="1281" t="s">
        <v>9003</v>
      </c>
      <c r="T77" s="1281" t="s">
        <v>6703</v>
      </c>
      <c r="U77" s="1281" t="s">
        <v>9582</v>
      </c>
      <c r="V77" s="1281" t="s">
        <v>9583</v>
      </c>
      <c r="W77" s="1281" t="s">
        <v>9584</v>
      </c>
      <c r="X77" s="1281" t="s">
        <v>9585</v>
      </c>
      <c r="Y77" s="1281" t="s">
        <v>5935</v>
      </c>
      <c r="Z77" s="1281" t="s">
        <v>9454</v>
      </c>
      <c r="AA77" s="1340" t="s">
        <v>1885</v>
      </c>
      <c r="AB77" s="1281" t="s">
        <v>9586</v>
      </c>
      <c r="AC77" s="1281" t="s">
        <v>1550</v>
      </c>
      <c r="AD77" s="1281" t="s">
        <v>9587</v>
      </c>
      <c r="AE77" s="1281" t="s">
        <v>1550</v>
      </c>
      <c r="AF77" s="1281" t="s">
        <v>9588</v>
      </c>
      <c r="AG77" s="1281" t="s">
        <v>9190</v>
      </c>
      <c r="AH77" s="1281" t="s">
        <v>9589</v>
      </c>
      <c r="AI77" s="1281" t="s">
        <v>3061</v>
      </c>
      <c r="AJ77" s="1281" t="s">
        <v>9590</v>
      </c>
      <c r="AK77" s="1281" t="s">
        <v>9591</v>
      </c>
      <c r="AL77" s="1281" t="s">
        <v>4060</v>
      </c>
      <c r="AM77" s="1281" t="s">
        <v>1210</v>
      </c>
      <c r="AN77" s="1281" t="s">
        <v>2806</v>
      </c>
      <c r="AO77" s="1281" t="s">
        <v>8613</v>
      </c>
      <c r="AP77" s="1281" t="s">
        <v>4309</v>
      </c>
      <c r="AQ77" s="1281" t="s">
        <v>9592</v>
      </c>
      <c r="AR77" s="1281" t="s">
        <v>9593</v>
      </c>
      <c r="AS77" s="1281" t="s">
        <v>8429</v>
      </c>
      <c r="AT77" s="1281" t="s">
        <v>8534</v>
      </c>
      <c r="AU77" s="1281" t="s">
        <v>9594</v>
      </c>
      <c r="AV77" s="1281" t="str">
        <f t="shared" si="5"/>
        <v>3:40</v>
      </c>
      <c r="AW77" s="1293" t="s">
        <v>9595</v>
      </c>
    </row>
    <row r="78" ht="15.75" customHeight="1">
      <c r="A78" s="1385" t="s">
        <v>9596</v>
      </c>
      <c r="B78" s="1270" t="s">
        <v>7883</v>
      </c>
      <c r="C78" s="1371">
        <v>0.05263888888888889</v>
      </c>
      <c r="D78" s="1300" t="s">
        <v>9597</v>
      </c>
      <c r="E78" s="1336" t="s">
        <v>8876</v>
      </c>
      <c r="F78" s="1336" t="s">
        <v>9598</v>
      </c>
      <c r="G78" s="1336" t="s">
        <v>9599</v>
      </c>
      <c r="H78" s="1320" t="s">
        <v>9600</v>
      </c>
      <c r="I78" s="1320" t="s">
        <v>9601</v>
      </c>
      <c r="J78" s="1338" t="s">
        <v>9327</v>
      </c>
      <c r="K78" s="1338" t="s">
        <v>3821</v>
      </c>
      <c r="L78" s="1338" t="s">
        <v>3796</v>
      </c>
      <c r="M78" s="1338" t="s">
        <v>8555</v>
      </c>
      <c r="N78" s="1338" t="s">
        <v>9602</v>
      </c>
      <c r="O78" s="1338" t="s">
        <v>7922</v>
      </c>
      <c r="P78" s="1338" t="s">
        <v>678</v>
      </c>
      <c r="Q78" s="1339" t="s">
        <v>9603</v>
      </c>
      <c r="R78" s="1339" t="s">
        <v>5310</v>
      </c>
      <c r="S78" s="1339" t="s">
        <v>1863</v>
      </c>
      <c r="T78" s="1339" t="s">
        <v>9604</v>
      </c>
      <c r="U78" s="1339" t="s">
        <v>9605</v>
      </c>
      <c r="V78" s="1339" t="s">
        <v>9606</v>
      </c>
      <c r="W78" s="1340" t="s">
        <v>9607</v>
      </c>
      <c r="X78" s="1340" t="s">
        <v>5458</v>
      </c>
      <c r="Y78" s="1340" t="s">
        <v>1550</v>
      </c>
      <c r="Z78" s="1340" t="s">
        <v>6027</v>
      </c>
      <c r="AA78" s="1280" t="s">
        <v>9608</v>
      </c>
      <c r="AB78" s="1340" t="s">
        <v>2135</v>
      </c>
      <c r="AC78" s="1340" t="s">
        <v>9609</v>
      </c>
      <c r="AD78" s="1336" t="s">
        <v>2846</v>
      </c>
      <c r="AE78" s="1336" t="s">
        <v>4727</v>
      </c>
      <c r="AF78" s="1341" t="s">
        <v>9610</v>
      </c>
      <c r="AG78" s="1341" t="s">
        <v>2495</v>
      </c>
      <c r="AH78" s="1341" t="s">
        <v>6181</v>
      </c>
      <c r="AI78" s="1341" t="s">
        <v>9611</v>
      </c>
      <c r="AJ78" s="1341" t="s">
        <v>9612</v>
      </c>
      <c r="AK78" s="1341" t="s">
        <v>8860</v>
      </c>
      <c r="AL78" s="1341" t="s">
        <v>9613</v>
      </c>
      <c r="AM78" s="1326" t="s">
        <v>9614</v>
      </c>
      <c r="AN78" s="1326" t="s">
        <v>3663</v>
      </c>
      <c r="AO78" s="1326" t="s">
        <v>8291</v>
      </c>
      <c r="AP78" s="1326" t="s">
        <v>9615</v>
      </c>
      <c r="AQ78" s="1326" t="s">
        <v>9616</v>
      </c>
      <c r="AR78" s="1326" t="s">
        <v>1311</v>
      </c>
      <c r="AS78" s="1326" t="s">
        <v>1586</v>
      </c>
      <c r="AT78" s="1338" t="s">
        <v>9617</v>
      </c>
      <c r="AU78" s="1342" t="s">
        <v>9618</v>
      </c>
      <c r="AV78" s="1281" t="str">
        <f t="shared" si="5"/>
        <v>4:28</v>
      </c>
      <c r="AW78" s="1375" t="s">
        <v>9619</v>
      </c>
    </row>
    <row r="79" ht="15.75" customHeight="1">
      <c r="A79" s="1308" t="s">
        <v>9620</v>
      </c>
      <c r="B79" s="1309" t="s">
        <v>7883</v>
      </c>
      <c r="C79" s="1284">
        <v>0.05267361111111111</v>
      </c>
      <c r="D79" s="1331" t="s">
        <v>8965</v>
      </c>
      <c r="E79" s="1280" t="s">
        <v>1042</v>
      </c>
      <c r="F79" s="1280" t="s">
        <v>9621</v>
      </c>
      <c r="G79" s="1280" t="s">
        <v>9622</v>
      </c>
      <c r="H79" s="1280" t="s">
        <v>9623</v>
      </c>
      <c r="I79" s="1280" t="s">
        <v>5340</v>
      </c>
      <c r="J79" s="1300" t="s">
        <v>9624</v>
      </c>
      <c r="K79" s="1280" t="s">
        <v>9625</v>
      </c>
      <c r="L79" s="1280" t="s">
        <v>3375</v>
      </c>
      <c r="M79" s="1280" t="s">
        <v>6848</v>
      </c>
      <c r="N79" s="1280" t="s">
        <v>9626</v>
      </c>
      <c r="O79" s="1280" t="s">
        <v>9627</v>
      </c>
      <c r="P79" s="1280" t="s">
        <v>3778</v>
      </c>
      <c r="Q79" s="1280" t="s">
        <v>9628</v>
      </c>
      <c r="R79" s="1280" t="s">
        <v>5434</v>
      </c>
      <c r="S79" s="1280" t="s">
        <v>6989</v>
      </c>
      <c r="T79" s="1280" t="s">
        <v>9629</v>
      </c>
      <c r="U79" s="1280" t="s">
        <v>9630</v>
      </c>
      <c r="V79" s="1280" t="s">
        <v>8634</v>
      </c>
      <c r="W79" s="1280" t="s">
        <v>9631</v>
      </c>
      <c r="X79" s="1280" t="s">
        <v>2039</v>
      </c>
      <c r="Y79" s="1280" t="s">
        <v>6248</v>
      </c>
      <c r="Z79" s="1280" t="s">
        <v>8214</v>
      </c>
      <c r="AA79" s="1311" t="s">
        <v>9632</v>
      </c>
      <c r="AB79" s="1280" t="s">
        <v>9183</v>
      </c>
      <c r="AC79" s="1280" t="s">
        <v>8357</v>
      </c>
      <c r="AD79" s="1280" t="s">
        <v>9633</v>
      </c>
      <c r="AE79" s="1280" t="s">
        <v>2006</v>
      </c>
      <c r="AF79" s="1280" t="s">
        <v>9634</v>
      </c>
      <c r="AG79" s="1280" t="s">
        <v>9635</v>
      </c>
      <c r="AH79" s="1280" t="s">
        <v>3796</v>
      </c>
      <c r="AI79" s="1280" t="s">
        <v>3714</v>
      </c>
      <c r="AJ79" s="1280" t="s">
        <v>9636</v>
      </c>
      <c r="AK79" s="1280" t="s">
        <v>2844</v>
      </c>
      <c r="AL79" s="1280" t="s">
        <v>2925</v>
      </c>
      <c r="AM79" s="1280" t="s">
        <v>2844</v>
      </c>
      <c r="AN79" s="1280" t="s">
        <v>2925</v>
      </c>
      <c r="AO79" s="1280" t="s">
        <v>5648</v>
      </c>
      <c r="AP79" s="1280" t="s">
        <v>9637</v>
      </c>
      <c r="AQ79" s="1280" t="s">
        <v>2320</v>
      </c>
      <c r="AR79" s="1280" t="s">
        <v>9482</v>
      </c>
      <c r="AS79" s="1280" t="s">
        <v>9080</v>
      </c>
      <c r="AT79" s="1280" t="s">
        <v>9638</v>
      </c>
      <c r="AU79" s="1280" t="s">
        <v>9639</v>
      </c>
      <c r="AV79" s="1281" t="str">
        <f t="shared" si="5"/>
        <v>5:58</v>
      </c>
      <c r="AW79" s="1313" t="s">
        <v>9640</v>
      </c>
    </row>
    <row r="80">
      <c r="A80" s="1308" t="s">
        <v>3454</v>
      </c>
      <c r="B80" s="1390" t="s">
        <v>7937</v>
      </c>
      <c r="C80" s="1284">
        <v>0.05268518518518518</v>
      </c>
      <c r="D80" s="1300" t="s">
        <v>9641</v>
      </c>
      <c r="E80" s="1300" t="s">
        <v>4029</v>
      </c>
      <c r="F80" s="1300" t="s">
        <v>9642</v>
      </c>
      <c r="G80" s="1300" t="s">
        <v>9643</v>
      </c>
      <c r="H80" s="1300" t="s">
        <v>8069</v>
      </c>
      <c r="I80" s="1300" t="s">
        <v>9644</v>
      </c>
      <c r="J80" s="1300" t="s">
        <v>9645</v>
      </c>
      <c r="K80" s="1300" t="s">
        <v>9646</v>
      </c>
      <c r="L80" s="1300" t="s">
        <v>1577</v>
      </c>
      <c r="M80" s="1300" t="s">
        <v>9647</v>
      </c>
      <c r="N80" s="1300" t="s">
        <v>8296</v>
      </c>
      <c r="O80" s="1300" t="s">
        <v>9648</v>
      </c>
      <c r="P80" s="1300" t="s">
        <v>8883</v>
      </c>
      <c r="Q80" s="1300" t="s">
        <v>9649</v>
      </c>
      <c r="R80" s="1300" t="s">
        <v>9650</v>
      </c>
      <c r="S80" s="1300" t="s">
        <v>9651</v>
      </c>
      <c r="T80" s="1300" t="s">
        <v>9652</v>
      </c>
      <c r="U80" s="1300" t="s">
        <v>9653</v>
      </c>
      <c r="V80" s="1300" t="s">
        <v>9654</v>
      </c>
      <c r="W80" s="1300" t="s">
        <v>8098</v>
      </c>
      <c r="X80" s="1300" t="s">
        <v>9382</v>
      </c>
      <c r="Y80" s="1300" t="s">
        <v>4687</v>
      </c>
      <c r="Z80" s="1300" t="s">
        <v>5822</v>
      </c>
      <c r="AA80" s="1311" t="s">
        <v>9655</v>
      </c>
      <c r="AB80" s="1300" t="s">
        <v>9656</v>
      </c>
      <c r="AC80" s="1300" t="s">
        <v>6040</v>
      </c>
      <c r="AD80" s="1431" t="s">
        <v>9522</v>
      </c>
      <c r="AE80" s="1300" t="s">
        <v>444</v>
      </c>
      <c r="AF80" s="1300" t="s">
        <v>9657</v>
      </c>
      <c r="AG80" s="1300" t="s">
        <v>6868</v>
      </c>
      <c r="AH80" s="1300" t="s">
        <v>3375</v>
      </c>
      <c r="AI80" s="1300" t="s">
        <v>9658</v>
      </c>
      <c r="AJ80" s="1300" t="s">
        <v>9659</v>
      </c>
      <c r="AK80" s="1300" t="s">
        <v>9660</v>
      </c>
      <c r="AL80" s="1300" t="s">
        <v>4393</v>
      </c>
      <c r="AM80" s="1300" t="s">
        <v>2801</v>
      </c>
      <c r="AN80" s="1432" t="s">
        <v>7965</v>
      </c>
      <c r="AO80" s="1300" t="s">
        <v>9661</v>
      </c>
      <c r="AP80" s="1300" t="s">
        <v>9662</v>
      </c>
      <c r="AQ80" s="1300" t="s">
        <v>9663</v>
      </c>
      <c r="AR80" s="1300" t="s">
        <v>7171</v>
      </c>
      <c r="AS80" s="1300" t="s">
        <v>8443</v>
      </c>
      <c r="AT80" s="1300" t="s">
        <v>8392</v>
      </c>
      <c r="AU80" s="1433" t="s">
        <v>9664</v>
      </c>
      <c r="AV80" s="1281" t="str">
        <f t="shared" si="5"/>
        <v>5:08</v>
      </c>
      <c r="AW80" s="1347" t="s">
        <v>9665</v>
      </c>
    </row>
    <row r="81" ht="15.75" customHeight="1">
      <c r="A81" s="1283" t="s">
        <v>5595</v>
      </c>
      <c r="B81" s="1343" t="s">
        <v>7909</v>
      </c>
      <c r="C81" s="1369">
        <v>0.05275462962962963</v>
      </c>
      <c r="D81" s="1300" t="s">
        <v>9666</v>
      </c>
      <c r="E81" s="1281" t="s">
        <v>8989</v>
      </c>
      <c r="F81" s="1281" t="s">
        <v>9667</v>
      </c>
      <c r="G81" s="1281" t="s">
        <v>9315</v>
      </c>
      <c r="H81" s="1281" t="s">
        <v>6761</v>
      </c>
      <c r="I81" s="1281" t="s">
        <v>9668</v>
      </c>
      <c r="J81" s="1281" t="s">
        <v>3835</v>
      </c>
      <c r="K81" s="1281" t="s">
        <v>9352</v>
      </c>
      <c r="L81" s="1281" t="s">
        <v>4973</v>
      </c>
      <c r="M81" s="1281" t="s">
        <v>3819</v>
      </c>
      <c r="N81" s="1281" t="s">
        <v>1910</v>
      </c>
      <c r="O81" s="1281" t="s">
        <v>9669</v>
      </c>
      <c r="P81" s="1281" t="s">
        <v>5770</v>
      </c>
      <c r="Q81" s="1281" t="s">
        <v>9670</v>
      </c>
      <c r="R81" s="1281" t="s">
        <v>9671</v>
      </c>
      <c r="S81" s="1281" t="s">
        <v>9672</v>
      </c>
      <c r="T81" s="1281" t="s">
        <v>2932</v>
      </c>
      <c r="U81" s="1281" t="s">
        <v>692</v>
      </c>
      <c r="V81" s="1281" t="s">
        <v>9673</v>
      </c>
      <c r="W81" s="1281" t="s">
        <v>9674</v>
      </c>
      <c r="X81" s="1281" t="s">
        <v>9675</v>
      </c>
      <c r="Y81" s="1281" t="s">
        <v>5471</v>
      </c>
      <c r="Z81" s="1281" t="s">
        <v>8144</v>
      </c>
      <c r="AA81" s="1340" t="s">
        <v>9676</v>
      </c>
      <c r="AB81" s="1281" t="s">
        <v>685</v>
      </c>
      <c r="AC81" s="1281" t="s">
        <v>9210</v>
      </c>
      <c r="AD81" s="1281" t="s">
        <v>9677</v>
      </c>
      <c r="AE81" s="1281" t="s">
        <v>9678</v>
      </c>
      <c r="AF81" s="1281" t="s">
        <v>8715</v>
      </c>
      <c r="AG81" s="1281" t="s">
        <v>9679</v>
      </c>
      <c r="AH81" s="1281" t="s">
        <v>904</v>
      </c>
      <c r="AI81" s="1281" t="s">
        <v>5007</v>
      </c>
      <c r="AJ81" s="1281" t="s">
        <v>9680</v>
      </c>
      <c r="AK81" s="1281" t="s">
        <v>9681</v>
      </c>
      <c r="AL81" s="1281" t="s">
        <v>5170</v>
      </c>
      <c r="AM81" s="1281" t="s">
        <v>9682</v>
      </c>
      <c r="AN81" s="1281" t="s">
        <v>5891</v>
      </c>
      <c r="AO81" s="1281" t="s">
        <v>9683</v>
      </c>
      <c r="AP81" s="1281" t="s">
        <v>9684</v>
      </c>
      <c r="AQ81" s="1281" t="s">
        <v>9685</v>
      </c>
      <c r="AR81" s="1281" t="s">
        <v>5438</v>
      </c>
      <c r="AS81" s="1281" t="s">
        <v>8156</v>
      </c>
      <c r="AT81" s="1281" t="s">
        <v>9686</v>
      </c>
      <c r="AU81" s="1281" t="s">
        <v>9687</v>
      </c>
      <c r="AV81" s="1281" t="str">
        <f t="shared" si="5"/>
        <v>3:59</v>
      </c>
      <c r="AW81" s="1353" t="s">
        <v>9688</v>
      </c>
    </row>
    <row r="82" ht="15.75" customHeight="1">
      <c r="A82" s="1385" t="s">
        <v>9689</v>
      </c>
      <c r="B82" s="1401" t="s">
        <v>7937</v>
      </c>
      <c r="C82" s="1371">
        <v>0.05291666666666667</v>
      </c>
      <c r="D82" s="1300" t="s">
        <v>9690</v>
      </c>
      <c r="E82" s="1336" t="s">
        <v>9691</v>
      </c>
      <c r="F82" s="1336" t="s">
        <v>5550</v>
      </c>
      <c r="G82" s="1336" t="s">
        <v>8819</v>
      </c>
      <c r="H82" s="1320" t="s">
        <v>9201</v>
      </c>
      <c r="I82" s="1320" t="s">
        <v>8495</v>
      </c>
      <c r="J82" s="1338" t="s">
        <v>9692</v>
      </c>
      <c r="K82" s="1338" t="s">
        <v>5111</v>
      </c>
      <c r="L82" s="1338" t="s">
        <v>7196</v>
      </c>
      <c r="M82" s="1338" t="s">
        <v>9693</v>
      </c>
      <c r="N82" s="1338" t="s">
        <v>9694</v>
      </c>
      <c r="O82" s="1338" t="s">
        <v>9695</v>
      </c>
      <c r="P82" s="1338" t="s">
        <v>4753</v>
      </c>
      <c r="Q82" s="1339" t="s">
        <v>9696</v>
      </c>
      <c r="R82" s="1339" t="s">
        <v>8931</v>
      </c>
      <c r="S82" s="1339" t="s">
        <v>4275</v>
      </c>
      <c r="T82" s="1339" t="s">
        <v>8160</v>
      </c>
      <c r="U82" s="1339" t="s">
        <v>5035</v>
      </c>
      <c r="V82" s="1339" t="s">
        <v>125</v>
      </c>
      <c r="W82" s="1340" t="s">
        <v>9697</v>
      </c>
      <c r="X82" s="1340" t="s">
        <v>3055</v>
      </c>
      <c r="Y82" s="1340" t="s">
        <v>847</v>
      </c>
      <c r="Z82" s="1340" t="s">
        <v>9698</v>
      </c>
      <c r="AA82" s="1311" t="s">
        <v>9699</v>
      </c>
      <c r="AB82" s="1340" t="s">
        <v>3040</v>
      </c>
      <c r="AC82" s="1340" t="s">
        <v>2197</v>
      </c>
      <c r="AD82" s="1336" t="s">
        <v>9700</v>
      </c>
      <c r="AE82" s="1336" t="s">
        <v>9701</v>
      </c>
      <c r="AF82" s="1341" t="s">
        <v>9702</v>
      </c>
      <c r="AG82" s="1341" t="s">
        <v>9703</v>
      </c>
      <c r="AH82" s="1341" t="s">
        <v>9704</v>
      </c>
      <c r="AI82" s="1341" t="s">
        <v>9705</v>
      </c>
      <c r="AJ82" s="1341" t="s">
        <v>9706</v>
      </c>
      <c r="AK82" s="1341" t="s">
        <v>9707</v>
      </c>
      <c r="AL82" s="1341" t="s">
        <v>2157</v>
      </c>
      <c r="AM82" s="1326" t="s">
        <v>3366</v>
      </c>
      <c r="AN82" s="1326" t="s">
        <v>9708</v>
      </c>
      <c r="AO82" s="1326" t="s">
        <v>9709</v>
      </c>
      <c r="AP82" s="1326" t="s">
        <v>7694</v>
      </c>
      <c r="AQ82" s="1326" t="s">
        <v>9710</v>
      </c>
      <c r="AR82" s="1326" t="s">
        <v>9604</v>
      </c>
      <c r="AS82" s="1326" t="s">
        <v>3986</v>
      </c>
      <c r="AT82" s="1338" t="s">
        <v>9711</v>
      </c>
      <c r="AU82" s="1342" t="s">
        <v>9712</v>
      </c>
      <c r="AV82" s="1281" t="str">
        <f t="shared" si="5"/>
        <v>2:38</v>
      </c>
      <c r="AW82" s="1334"/>
    </row>
    <row r="83" ht="15.75" customHeight="1">
      <c r="A83" s="1329" t="s">
        <v>5812</v>
      </c>
      <c r="B83" s="1349" t="s">
        <v>7883</v>
      </c>
      <c r="C83" s="1271">
        <v>0.05324074074074074</v>
      </c>
      <c r="D83" s="1300" t="s">
        <v>9713</v>
      </c>
      <c r="E83" s="1300" t="s">
        <v>9714</v>
      </c>
      <c r="F83" s="1300" t="s">
        <v>9715</v>
      </c>
      <c r="G83" s="1300" t="s">
        <v>8561</v>
      </c>
      <c r="H83" s="1300" t="s">
        <v>9716</v>
      </c>
      <c r="I83" s="1300" t="s">
        <v>1631</v>
      </c>
      <c r="J83" s="1300" t="s">
        <v>9717</v>
      </c>
      <c r="K83" s="1300" t="s">
        <v>4123</v>
      </c>
      <c r="L83" s="1300" t="s">
        <v>9718</v>
      </c>
      <c r="M83" s="1300" t="s">
        <v>9719</v>
      </c>
      <c r="N83" s="1300" t="s">
        <v>9720</v>
      </c>
      <c r="O83" s="1300" t="s">
        <v>9721</v>
      </c>
      <c r="P83" s="1300" t="s">
        <v>9722</v>
      </c>
      <c r="Q83" s="1300" t="s">
        <v>9723</v>
      </c>
      <c r="R83" s="1300" t="s">
        <v>9724</v>
      </c>
      <c r="S83" s="1300" t="s">
        <v>9585</v>
      </c>
      <c r="T83" s="1300" t="s">
        <v>9725</v>
      </c>
      <c r="U83" s="1300" t="s">
        <v>600</v>
      </c>
      <c r="V83" s="1300" t="s">
        <v>2511</v>
      </c>
      <c r="W83" s="1300" t="s">
        <v>9726</v>
      </c>
      <c r="X83" s="1300" t="s">
        <v>9727</v>
      </c>
      <c r="Y83" s="1300" t="s">
        <v>5340</v>
      </c>
      <c r="Z83" s="1300" t="s">
        <v>9728</v>
      </c>
      <c r="AA83" s="1280" t="s">
        <v>9729</v>
      </c>
      <c r="AB83" s="1300" t="s">
        <v>275</v>
      </c>
      <c r="AC83" s="1300" t="s">
        <v>5309</v>
      </c>
      <c r="AD83" s="1300" t="s">
        <v>9730</v>
      </c>
      <c r="AE83" s="1300" t="s">
        <v>8776</v>
      </c>
      <c r="AF83" s="1300" t="s">
        <v>9731</v>
      </c>
      <c r="AG83" s="1300" t="s">
        <v>9732</v>
      </c>
      <c r="AH83" s="1300" t="s">
        <v>9733</v>
      </c>
      <c r="AI83" s="1300" t="s">
        <v>9734</v>
      </c>
      <c r="AJ83" s="1300" t="s">
        <v>9735</v>
      </c>
      <c r="AK83" s="1325" t="s">
        <v>9736</v>
      </c>
      <c r="AL83" s="1300" t="s">
        <v>5923</v>
      </c>
      <c r="AM83" s="1300" t="s">
        <v>9737</v>
      </c>
      <c r="AN83" s="1300" t="s">
        <v>9144</v>
      </c>
      <c r="AO83" s="1300" t="s">
        <v>8382</v>
      </c>
      <c r="AP83" s="1300" t="s">
        <v>9738</v>
      </c>
      <c r="AQ83" s="1300" t="s">
        <v>9739</v>
      </c>
      <c r="AR83" s="1327" t="s">
        <v>3374</v>
      </c>
      <c r="AS83" s="1300" t="s">
        <v>2365</v>
      </c>
      <c r="AT83" s="1300" t="s">
        <v>7934</v>
      </c>
      <c r="AU83" s="1306" t="s">
        <v>9740</v>
      </c>
      <c r="AV83" s="1281" t="str">
        <f t="shared" si="5"/>
        <v>3:53</v>
      </c>
      <c r="AW83" s="1350" t="s">
        <v>9741</v>
      </c>
    </row>
    <row r="84">
      <c r="A84" s="1308" t="s">
        <v>4499</v>
      </c>
      <c r="B84" s="1309" t="s">
        <v>7937</v>
      </c>
      <c r="C84" s="1284">
        <v>0.05331018518518518</v>
      </c>
      <c r="D84" s="1280" t="s">
        <v>9742</v>
      </c>
      <c r="E84" s="1280" t="s">
        <v>7261</v>
      </c>
      <c r="F84" s="1280" t="s">
        <v>9514</v>
      </c>
      <c r="G84" s="1280" t="s">
        <v>9743</v>
      </c>
      <c r="H84" s="1300" t="s">
        <v>9744</v>
      </c>
      <c r="I84" s="1280" t="s">
        <v>9745</v>
      </c>
      <c r="J84" s="1280" t="s">
        <v>8054</v>
      </c>
      <c r="K84" s="1280" t="s">
        <v>9363</v>
      </c>
      <c r="L84" s="1280" t="s">
        <v>4479</v>
      </c>
      <c r="M84" s="1280" t="s">
        <v>8121</v>
      </c>
      <c r="N84" s="1280" t="s">
        <v>9000</v>
      </c>
      <c r="O84" s="1280" t="s">
        <v>9746</v>
      </c>
      <c r="P84" s="1280" t="s">
        <v>5737</v>
      </c>
      <c r="Q84" s="1280" t="s">
        <v>9747</v>
      </c>
      <c r="R84" s="1280" t="s">
        <v>1992</v>
      </c>
      <c r="S84" s="1280" t="s">
        <v>7141</v>
      </c>
      <c r="T84" s="1280" t="s">
        <v>6740</v>
      </c>
      <c r="U84" s="1280" t="s">
        <v>9748</v>
      </c>
      <c r="V84" s="1280" t="s">
        <v>9225</v>
      </c>
      <c r="W84" s="1280" t="s">
        <v>9749</v>
      </c>
      <c r="X84" s="1280" t="s">
        <v>9750</v>
      </c>
      <c r="Y84" s="1280" t="s">
        <v>5195</v>
      </c>
      <c r="Z84" s="1280" t="s">
        <v>9003</v>
      </c>
      <c r="AA84" s="1311" t="s">
        <v>9751</v>
      </c>
      <c r="AB84" s="1280" t="s">
        <v>3196</v>
      </c>
      <c r="AC84" s="1280" t="s">
        <v>5555</v>
      </c>
      <c r="AD84" s="1280" t="s">
        <v>9752</v>
      </c>
      <c r="AE84" s="1280" t="s">
        <v>5471</v>
      </c>
      <c r="AF84" s="1280" t="s">
        <v>9753</v>
      </c>
      <c r="AG84" s="1280" t="s">
        <v>9754</v>
      </c>
      <c r="AH84" s="1280" t="s">
        <v>9755</v>
      </c>
      <c r="AI84" s="1280" t="s">
        <v>9756</v>
      </c>
      <c r="AJ84" s="1280" t="s">
        <v>9757</v>
      </c>
      <c r="AK84" s="1280" t="s">
        <v>9366</v>
      </c>
      <c r="AL84" s="1280" t="s">
        <v>3000</v>
      </c>
      <c r="AM84" s="1280" t="s">
        <v>9758</v>
      </c>
      <c r="AN84" s="1280" t="s">
        <v>5409</v>
      </c>
      <c r="AO84" s="1280" t="s">
        <v>9759</v>
      </c>
      <c r="AP84" s="1280" t="s">
        <v>2463</v>
      </c>
      <c r="AQ84" s="1280" t="s">
        <v>2911</v>
      </c>
      <c r="AR84" s="1280" t="s">
        <v>3302</v>
      </c>
      <c r="AS84" s="1280" t="s">
        <v>1083</v>
      </c>
      <c r="AT84" s="1280" t="s">
        <v>8129</v>
      </c>
      <c r="AU84" s="1280" t="s">
        <v>9760</v>
      </c>
      <c r="AV84" s="1280" t="s">
        <v>7577</v>
      </c>
      <c r="AW84" s="1353"/>
    </row>
    <row r="85">
      <c r="A85" s="1308" t="s">
        <v>9761</v>
      </c>
      <c r="B85" s="1309" t="s">
        <v>7937</v>
      </c>
      <c r="C85" s="1284">
        <v>0.05331018518518518</v>
      </c>
      <c r="D85" s="1280" t="s">
        <v>9762</v>
      </c>
      <c r="E85" s="1280" t="s">
        <v>9763</v>
      </c>
      <c r="F85" s="1318" t="s">
        <v>9764</v>
      </c>
      <c r="G85" s="1280" t="s">
        <v>9765</v>
      </c>
      <c r="H85" s="1280" t="s">
        <v>8781</v>
      </c>
      <c r="I85" s="1280" t="s">
        <v>1855</v>
      </c>
      <c r="J85" s="1280" t="s">
        <v>3737</v>
      </c>
      <c r="K85" s="1280" t="s">
        <v>9766</v>
      </c>
      <c r="L85" s="1280" t="s">
        <v>1367</v>
      </c>
      <c r="M85" s="1280" t="s">
        <v>2405</v>
      </c>
      <c r="N85" s="1280" t="s">
        <v>8959</v>
      </c>
      <c r="O85" s="1280" t="s">
        <v>9767</v>
      </c>
      <c r="P85" s="1280" t="s">
        <v>9768</v>
      </c>
      <c r="Q85" s="1280" t="s">
        <v>9110</v>
      </c>
      <c r="R85" s="1280" t="s">
        <v>9418</v>
      </c>
      <c r="S85" s="1280" t="s">
        <v>9769</v>
      </c>
      <c r="T85" s="1280" t="s">
        <v>5802</v>
      </c>
      <c r="U85" s="1280" t="s">
        <v>9770</v>
      </c>
      <c r="V85" s="1280" t="s">
        <v>9186</v>
      </c>
      <c r="W85" s="1280" t="s">
        <v>9607</v>
      </c>
      <c r="X85" s="1280" t="s">
        <v>1973</v>
      </c>
      <c r="Y85" s="1280" t="s">
        <v>1377</v>
      </c>
      <c r="Z85" s="1280" t="s">
        <v>3139</v>
      </c>
      <c r="AA85" s="1340" t="s">
        <v>9023</v>
      </c>
      <c r="AB85" s="1280" t="s">
        <v>2874</v>
      </c>
      <c r="AC85" s="1280" t="s">
        <v>9771</v>
      </c>
      <c r="AD85" s="1280" t="s">
        <v>9772</v>
      </c>
      <c r="AE85" s="1280" t="s">
        <v>9701</v>
      </c>
      <c r="AF85" s="1280" t="s">
        <v>9252</v>
      </c>
      <c r="AG85" s="1280" t="s">
        <v>9773</v>
      </c>
      <c r="AH85" s="1280" t="s">
        <v>9774</v>
      </c>
      <c r="AI85" s="1280" t="s">
        <v>9775</v>
      </c>
      <c r="AJ85" s="1280" t="s">
        <v>9776</v>
      </c>
      <c r="AK85" s="1280" t="s">
        <v>8622</v>
      </c>
      <c r="AL85" s="1280" t="s">
        <v>9777</v>
      </c>
      <c r="AM85" s="1280" t="s">
        <v>9778</v>
      </c>
      <c r="AN85" s="1280" t="s">
        <v>1073</v>
      </c>
      <c r="AO85" s="1280" t="s">
        <v>4480</v>
      </c>
      <c r="AP85" s="1280" t="s">
        <v>9779</v>
      </c>
      <c r="AQ85" s="1280" t="s">
        <v>9780</v>
      </c>
      <c r="AR85" s="1280" t="s">
        <v>9781</v>
      </c>
      <c r="AS85" s="1280" t="s">
        <v>5504</v>
      </c>
      <c r="AT85" s="1280" t="s">
        <v>9782</v>
      </c>
      <c r="AU85" s="1280" t="s">
        <v>9783</v>
      </c>
      <c r="AV85" s="1281" t="str">
        <f t="shared" ref="AV85:AV93" si="6">TEXT(AU85-C85,"m:ss")</f>
        <v>4:10</v>
      </c>
      <c r="AW85" s="1353"/>
    </row>
    <row r="86" ht="15.75" customHeight="1">
      <c r="A86" s="1385" t="s">
        <v>9784</v>
      </c>
      <c r="B86" s="1401" t="s">
        <v>7937</v>
      </c>
      <c r="C86" s="1271">
        <v>0.05348379629629629</v>
      </c>
      <c r="D86" s="1300" t="s">
        <v>9785</v>
      </c>
      <c r="E86" s="1336" t="s">
        <v>9534</v>
      </c>
      <c r="F86" s="1336" t="s">
        <v>5890</v>
      </c>
      <c r="G86" s="1336" t="s">
        <v>9786</v>
      </c>
      <c r="H86" s="1320" t="s">
        <v>9787</v>
      </c>
      <c r="I86" s="1320" t="s">
        <v>2075</v>
      </c>
      <c r="J86" s="1338" t="s">
        <v>8331</v>
      </c>
      <c r="K86" s="1338" t="s">
        <v>7952</v>
      </c>
      <c r="L86" s="1338" t="s">
        <v>4491</v>
      </c>
      <c r="M86" s="1338" t="s">
        <v>9788</v>
      </c>
      <c r="N86" s="1338" t="s">
        <v>9789</v>
      </c>
      <c r="O86" s="1338" t="s">
        <v>4161</v>
      </c>
      <c r="P86" s="1338" t="s">
        <v>1034</v>
      </c>
      <c r="Q86" s="1323" t="s">
        <v>9790</v>
      </c>
      <c r="R86" s="1339" t="s">
        <v>9310</v>
      </c>
      <c r="S86" s="1339" t="s">
        <v>4201</v>
      </c>
      <c r="T86" s="1339" t="s">
        <v>9523</v>
      </c>
      <c r="U86" s="1339" t="s">
        <v>9791</v>
      </c>
      <c r="V86" s="1339" t="s">
        <v>6126</v>
      </c>
      <c r="W86" s="1340" t="s">
        <v>9792</v>
      </c>
      <c r="X86" s="1340" t="s">
        <v>2696</v>
      </c>
      <c r="Y86" s="1340" t="s">
        <v>1444</v>
      </c>
      <c r="Z86" s="1340" t="s">
        <v>8306</v>
      </c>
      <c r="AA86" s="1280" t="s">
        <v>9793</v>
      </c>
      <c r="AB86" s="1340" t="s">
        <v>9013</v>
      </c>
      <c r="AC86" s="1340" t="s">
        <v>1180</v>
      </c>
      <c r="AD86" s="1336" t="s">
        <v>9794</v>
      </c>
      <c r="AE86" s="1336" t="s">
        <v>777</v>
      </c>
      <c r="AF86" s="1325" t="s">
        <v>9795</v>
      </c>
      <c r="AG86" s="1341" t="s">
        <v>5507</v>
      </c>
      <c r="AH86" s="1341" t="s">
        <v>8441</v>
      </c>
      <c r="AI86" s="1341" t="s">
        <v>313</v>
      </c>
      <c r="AJ86" s="1341" t="s">
        <v>9796</v>
      </c>
      <c r="AK86" s="1341" t="s">
        <v>8221</v>
      </c>
      <c r="AL86" s="1341" t="s">
        <v>9797</v>
      </c>
      <c r="AM86" s="1326" t="s">
        <v>9798</v>
      </c>
      <c r="AN86" s="1326" t="s">
        <v>5923</v>
      </c>
      <c r="AO86" s="1326" t="s">
        <v>8929</v>
      </c>
      <c r="AP86" s="1326" t="s">
        <v>9799</v>
      </c>
      <c r="AQ86" s="1326" t="s">
        <v>4622</v>
      </c>
      <c r="AR86" s="1326" t="s">
        <v>1311</v>
      </c>
      <c r="AS86" s="1326" t="s">
        <v>8065</v>
      </c>
      <c r="AT86" s="1338" t="s">
        <v>4428</v>
      </c>
      <c r="AU86" s="1342" t="s">
        <v>9800</v>
      </c>
      <c r="AV86" s="1281" t="str">
        <f t="shared" si="6"/>
        <v>3:27</v>
      </c>
      <c r="AW86" s="1350" t="s">
        <v>9801</v>
      </c>
    </row>
    <row r="87" ht="15.75" customHeight="1">
      <c r="A87" s="1329" t="s">
        <v>1345</v>
      </c>
      <c r="B87" s="1343" t="s">
        <v>7909</v>
      </c>
      <c r="C87" s="1271">
        <v>0.05355324074074074</v>
      </c>
      <c r="D87" s="1434" t="s">
        <v>9802</v>
      </c>
      <c r="E87" s="1434" t="s">
        <v>9803</v>
      </c>
      <c r="F87" s="1434" t="s">
        <v>8623</v>
      </c>
      <c r="G87" s="1434" t="s">
        <v>9804</v>
      </c>
      <c r="H87" s="1435" t="s">
        <v>9805</v>
      </c>
      <c r="I87" s="1344" t="s">
        <v>9806</v>
      </c>
      <c r="J87" s="1436" t="s">
        <v>9807</v>
      </c>
      <c r="K87" s="1436" t="s">
        <v>1493</v>
      </c>
      <c r="L87" s="1436" t="s">
        <v>8441</v>
      </c>
      <c r="M87" s="1436" t="s">
        <v>9808</v>
      </c>
      <c r="N87" s="1436" t="s">
        <v>9809</v>
      </c>
      <c r="O87" s="1436" t="s">
        <v>9810</v>
      </c>
      <c r="P87" s="1436" t="s">
        <v>2971</v>
      </c>
      <c r="Q87" s="1322" t="s">
        <v>9811</v>
      </c>
      <c r="R87" s="1322" t="s">
        <v>6826</v>
      </c>
      <c r="S87" s="1437" t="s">
        <v>9812</v>
      </c>
      <c r="T87" s="1437" t="s">
        <v>8052</v>
      </c>
      <c r="U87" s="1322" t="s">
        <v>7968</v>
      </c>
      <c r="V87" s="1322" t="s">
        <v>9813</v>
      </c>
      <c r="W87" s="1397" t="s">
        <v>9814</v>
      </c>
      <c r="X87" s="1397" t="s">
        <v>4297</v>
      </c>
      <c r="Y87" s="1397" t="s">
        <v>6037</v>
      </c>
      <c r="Z87" s="1397" t="s">
        <v>9579</v>
      </c>
      <c r="AA87" s="1288" t="s">
        <v>9793</v>
      </c>
      <c r="AB87" s="1397" t="s">
        <v>8406</v>
      </c>
      <c r="AC87" s="1397" t="s">
        <v>6246</v>
      </c>
      <c r="AD87" s="1434" t="s">
        <v>9815</v>
      </c>
      <c r="AE87" s="1434" t="s">
        <v>1850</v>
      </c>
      <c r="AF87" s="1413" t="s">
        <v>8956</v>
      </c>
      <c r="AG87" s="1413" t="s">
        <v>2667</v>
      </c>
      <c r="AH87" s="1413" t="s">
        <v>9816</v>
      </c>
      <c r="AI87" s="1413" t="s">
        <v>360</v>
      </c>
      <c r="AJ87" s="1413" t="s">
        <v>9817</v>
      </c>
      <c r="AK87" s="1413" t="s">
        <v>9818</v>
      </c>
      <c r="AL87" s="1413" t="s">
        <v>9035</v>
      </c>
      <c r="AM87" s="1438" t="s">
        <v>9819</v>
      </c>
      <c r="AN87" s="1438" t="s">
        <v>9820</v>
      </c>
      <c r="AO87" s="1438" t="s">
        <v>9821</v>
      </c>
      <c r="AP87" s="1438" t="s">
        <v>9822</v>
      </c>
      <c r="AQ87" s="1438" t="s">
        <v>9823</v>
      </c>
      <c r="AR87" s="1438" t="s">
        <v>9824</v>
      </c>
      <c r="AS87" s="1438" t="s">
        <v>4555</v>
      </c>
      <c r="AT87" s="1436" t="s">
        <v>9825</v>
      </c>
      <c r="AU87" s="1439" t="s">
        <v>9826</v>
      </c>
      <c r="AV87" s="1281" t="str">
        <f t="shared" si="6"/>
        <v>4:58</v>
      </c>
      <c r="AW87" s="1440" t="s">
        <v>9827</v>
      </c>
    </row>
    <row r="88">
      <c r="A88" s="1329" t="s">
        <v>5065</v>
      </c>
      <c r="B88" s="1349" t="s">
        <v>7883</v>
      </c>
      <c r="C88" s="1271">
        <v>0.05376157407407407</v>
      </c>
      <c r="D88" s="1318" t="s">
        <v>9828</v>
      </c>
      <c r="E88" s="1318" t="s">
        <v>9829</v>
      </c>
      <c r="F88" s="1318" t="s">
        <v>9830</v>
      </c>
      <c r="G88" s="1318" t="s">
        <v>9831</v>
      </c>
      <c r="H88" s="1441" t="s">
        <v>9832</v>
      </c>
      <c r="I88" s="1300" t="s">
        <v>354</v>
      </c>
      <c r="J88" s="1321" t="s">
        <v>8860</v>
      </c>
      <c r="K88" s="1321" t="s">
        <v>9833</v>
      </c>
      <c r="L88" s="1321" t="s">
        <v>2272</v>
      </c>
      <c r="M88" s="1321" t="s">
        <v>1347</v>
      </c>
      <c r="N88" s="1321" t="s">
        <v>9834</v>
      </c>
      <c r="O88" s="1321" t="s">
        <v>9835</v>
      </c>
      <c r="P88" s="1321" t="s">
        <v>592</v>
      </c>
      <c r="Q88" s="1323" t="s">
        <v>4017</v>
      </c>
      <c r="R88" s="1323" t="s">
        <v>9836</v>
      </c>
      <c r="S88" s="1442" t="s">
        <v>4807</v>
      </c>
      <c r="T88" s="1442" t="s">
        <v>8402</v>
      </c>
      <c r="U88" s="1323" t="s">
        <v>9837</v>
      </c>
      <c r="V88" s="1323" t="s">
        <v>9838</v>
      </c>
      <c r="W88" s="1311" t="s">
        <v>7218</v>
      </c>
      <c r="X88" s="1311" t="s">
        <v>9839</v>
      </c>
      <c r="Y88" s="1311" t="s">
        <v>1966</v>
      </c>
      <c r="Z88" s="1311" t="s">
        <v>9013</v>
      </c>
      <c r="AA88" s="1280" t="s">
        <v>9840</v>
      </c>
      <c r="AB88" s="1311" t="s">
        <v>9841</v>
      </c>
      <c r="AC88" s="1311" t="s">
        <v>8286</v>
      </c>
      <c r="AD88" s="1318" t="s">
        <v>5589</v>
      </c>
      <c r="AE88" s="1318" t="s">
        <v>2197</v>
      </c>
      <c r="AF88" s="1325" t="s">
        <v>7146</v>
      </c>
      <c r="AG88" s="1325" t="s">
        <v>9842</v>
      </c>
      <c r="AH88" s="1325" t="s">
        <v>8398</v>
      </c>
      <c r="AI88" s="1325" t="s">
        <v>6879</v>
      </c>
      <c r="AJ88" s="1325" t="s">
        <v>9843</v>
      </c>
      <c r="AK88" s="1325" t="s">
        <v>4480</v>
      </c>
      <c r="AL88" s="1325" t="s">
        <v>9844</v>
      </c>
      <c r="AM88" s="1327" t="s">
        <v>4494</v>
      </c>
      <c r="AN88" s="1327" t="s">
        <v>9845</v>
      </c>
      <c r="AO88" s="1327" t="s">
        <v>6436</v>
      </c>
      <c r="AP88" s="1327" t="s">
        <v>9846</v>
      </c>
      <c r="AQ88" s="1327" t="s">
        <v>9847</v>
      </c>
      <c r="AR88" s="1327" t="s">
        <v>4898</v>
      </c>
      <c r="AS88" s="1327" t="s">
        <v>8028</v>
      </c>
      <c r="AT88" s="1321" t="s">
        <v>9848</v>
      </c>
      <c r="AU88" s="1306" t="s">
        <v>9849</v>
      </c>
      <c r="AV88" s="1306" t="str">
        <f t="shared" si="6"/>
        <v>4:58</v>
      </c>
      <c r="AW88" s="1443"/>
    </row>
    <row r="89" ht="15.75" customHeight="1">
      <c r="A89" s="1351" t="s">
        <v>5928</v>
      </c>
      <c r="B89" s="1401" t="s">
        <v>7937</v>
      </c>
      <c r="C89" s="1369">
        <v>0.05386574074074074</v>
      </c>
      <c r="D89" s="1281" t="s">
        <v>9850</v>
      </c>
      <c r="E89" s="1281" t="s">
        <v>9851</v>
      </c>
      <c r="F89" s="1281" t="s">
        <v>9852</v>
      </c>
      <c r="G89" s="1281" t="s">
        <v>4129</v>
      </c>
      <c r="H89" s="1281" t="s">
        <v>9853</v>
      </c>
      <c r="I89" s="1281" t="s">
        <v>9745</v>
      </c>
      <c r="J89" s="1281" t="s">
        <v>9854</v>
      </c>
      <c r="K89" s="1281" t="s">
        <v>9855</v>
      </c>
      <c r="L89" s="1281" t="s">
        <v>1451</v>
      </c>
      <c r="M89" s="1281" t="s">
        <v>4240</v>
      </c>
      <c r="N89" s="1281" t="s">
        <v>6838</v>
      </c>
      <c r="O89" s="1281" t="s">
        <v>9856</v>
      </c>
      <c r="P89" s="1281" t="s">
        <v>5737</v>
      </c>
      <c r="Q89" s="1281" t="s">
        <v>9857</v>
      </c>
      <c r="R89" s="1281" t="s">
        <v>9858</v>
      </c>
      <c r="S89" s="1281" t="s">
        <v>9859</v>
      </c>
      <c r="T89" s="1281" t="s">
        <v>8993</v>
      </c>
      <c r="U89" s="1281" t="s">
        <v>9860</v>
      </c>
      <c r="V89" s="1281" t="s">
        <v>9861</v>
      </c>
      <c r="W89" s="1281" t="s">
        <v>9862</v>
      </c>
      <c r="X89" s="1281" t="s">
        <v>1415</v>
      </c>
      <c r="Y89" s="1281" t="s">
        <v>1666</v>
      </c>
      <c r="Z89" s="1281" t="s">
        <v>2360</v>
      </c>
      <c r="AA89" s="1300" t="s">
        <v>9863</v>
      </c>
      <c r="AB89" s="1281" t="s">
        <v>9864</v>
      </c>
      <c r="AC89" s="1281" t="s">
        <v>6500</v>
      </c>
      <c r="AD89" s="1281" t="s">
        <v>9865</v>
      </c>
      <c r="AE89" s="1281" t="s">
        <v>9866</v>
      </c>
      <c r="AF89" s="1281" t="s">
        <v>9381</v>
      </c>
      <c r="AG89" s="1281" t="s">
        <v>9867</v>
      </c>
      <c r="AH89" s="1281" t="s">
        <v>9868</v>
      </c>
      <c r="AI89" s="1281" t="s">
        <v>9869</v>
      </c>
      <c r="AJ89" s="1281" t="s">
        <v>9870</v>
      </c>
      <c r="AK89" s="1281" t="s">
        <v>9871</v>
      </c>
      <c r="AL89" s="1281" t="s">
        <v>5421</v>
      </c>
      <c r="AM89" s="1281" t="s">
        <v>8981</v>
      </c>
      <c r="AN89" s="1281" t="s">
        <v>8499</v>
      </c>
      <c r="AO89" s="1280" t="s">
        <v>8704</v>
      </c>
      <c r="AP89" s="1281" t="s">
        <v>9872</v>
      </c>
      <c r="AQ89" s="1281" t="s">
        <v>9873</v>
      </c>
      <c r="AR89" s="1281" t="s">
        <v>9874</v>
      </c>
      <c r="AS89" s="1281" t="s">
        <v>8859</v>
      </c>
      <c r="AT89" s="1281" t="s">
        <v>9875</v>
      </c>
      <c r="AU89" s="1281" t="s">
        <v>9760</v>
      </c>
      <c r="AV89" s="1281" t="str">
        <f t="shared" si="6"/>
        <v>3:30</v>
      </c>
      <c r="AW89" s="1353"/>
    </row>
    <row r="90">
      <c r="A90" s="1329" t="s">
        <v>4951</v>
      </c>
      <c r="B90" s="1349" t="s">
        <v>7937</v>
      </c>
      <c r="C90" s="1271">
        <v>0.05482638888888889</v>
      </c>
      <c r="D90" s="1331" t="s">
        <v>9876</v>
      </c>
      <c r="E90" s="1318" t="s">
        <v>8588</v>
      </c>
      <c r="F90" s="1318" t="s">
        <v>9877</v>
      </c>
      <c r="G90" s="1318" t="s">
        <v>9878</v>
      </c>
      <c r="H90" s="1332" t="s">
        <v>9805</v>
      </c>
      <c r="I90" s="1332" t="s">
        <v>9879</v>
      </c>
      <c r="J90" s="1321" t="s">
        <v>9880</v>
      </c>
      <c r="K90" s="1321" t="s">
        <v>9017</v>
      </c>
      <c r="L90" s="1321" t="s">
        <v>9881</v>
      </c>
      <c r="M90" s="1321" t="s">
        <v>9882</v>
      </c>
      <c r="N90" s="1321" t="s">
        <v>9883</v>
      </c>
      <c r="O90" s="1321" t="s">
        <v>9884</v>
      </c>
      <c r="P90" s="1321" t="s">
        <v>5935</v>
      </c>
      <c r="Q90" s="1323" t="s">
        <v>9885</v>
      </c>
      <c r="R90" s="1323" t="s">
        <v>9886</v>
      </c>
      <c r="S90" s="1323" t="s">
        <v>9887</v>
      </c>
      <c r="T90" s="1323" t="s">
        <v>9751</v>
      </c>
      <c r="U90" s="1323" t="s">
        <v>9888</v>
      </c>
      <c r="V90" s="1323" t="s">
        <v>1627</v>
      </c>
      <c r="W90" s="1311" t="s">
        <v>9889</v>
      </c>
      <c r="X90" s="1311" t="s">
        <v>5426</v>
      </c>
      <c r="Y90" s="1311" t="s">
        <v>2138</v>
      </c>
      <c r="Z90" s="1311" t="s">
        <v>9036</v>
      </c>
      <c r="AA90" s="1311" t="s">
        <v>2012</v>
      </c>
      <c r="AB90" s="1311" t="s">
        <v>2160</v>
      </c>
      <c r="AC90" s="1311" t="s">
        <v>9890</v>
      </c>
      <c r="AD90" s="1318" t="s">
        <v>9891</v>
      </c>
      <c r="AE90" s="1318" t="s">
        <v>1550</v>
      </c>
      <c r="AF90" s="1325" t="s">
        <v>9892</v>
      </c>
      <c r="AG90" s="1325" t="s">
        <v>9893</v>
      </c>
      <c r="AH90" s="1325" t="s">
        <v>5415</v>
      </c>
      <c r="AI90" s="1325" t="s">
        <v>9894</v>
      </c>
      <c r="AJ90" s="1325" t="s">
        <v>9895</v>
      </c>
      <c r="AK90" s="1325" t="s">
        <v>360</v>
      </c>
      <c r="AL90" s="1325" t="s">
        <v>6582</v>
      </c>
      <c r="AM90" s="1327" t="s">
        <v>4132</v>
      </c>
      <c r="AN90" s="1327" t="s">
        <v>9896</v>
      </c>
      <c r="AO90" s="1327" t="s">
        <v>9717</v>
      </c>
      <c r="AP90" s="1327" t="s">
        <v>9897</v>
      </c>
      <c r="AQ90" s="1327" t="s">
        <v>9898</v>
      </c>
      <c r="AR90" s="1327" t="s">
        <v>9899</v>
      </c>
      <c r="AS90" s="1327" t="s">
        <v>2340</v>
      </c>
      <c r="AT90" s="1321" t="s">
        <v>9900</v>
      </c>
      <c r="AU90" s="1306" t="s">
        <v>9901</v>
      </c>
      <c r="AV90" s="1281" t="str">
        <f t="shared" si="6"/>
        <v>3:40</v>
      </c>
      <c r="AW90" s="1350" t="s">
        <v>9902</v>
      </c>
    </row>
    <row r="91">
      <c r="A91" s="1329" t="s">
        <v>5369</v>
      </c>
      <c r="B91" s="1349" t="s">
        <v>7883</v>
      </c>
      <c r="C91" s="1271">
        <v>0.05482638888888889</v>
      </c>
      <c r="D91" s="1388" t="s">
        <v>9903</v>
      </c>
      <c r="E91" s="1388" t="s">
        <v>8415</v>
      </c>
      <c r="F91" s="1388" t="s">
        <v>9904</v>
      </c>
      <c r="G91" s="1388" t="s">
        <v>9905</v>
      </c>
      <c r="H91" s="1388" t="s">
        <v>9906</v>
      </c>
      <c r="I91" s="1388">
        <v>50.26</v>
      </c>
      <c r="J91" s="1388" t="s">
        <v>9880</v>
      </c>
      <c r="K91" s="1388" t="s">
        <v>9907</v>
      </c>
      <c r="L91" s="1388" t="s">
        <v>9908</v>
      </c>
      <c r="M91" s="1388" t="s">
        <v>2370</v>
      </c>
      <c r="N91" s="1388" t="s">
        <v>9909</v>
      </c>
      <c r="O91" s="1388" t="s">
        <v>9910</v>
      </c>
      <c r="P91" s="1388">
        <v>49.15</v>
      </c>
      <c r="Q91" s="1388" t="s">
        <v>9911</v>
      </c>
      <c r="R91" s="1388" t="s">
        <v>3249</v>
      </c>
      <c r="S91" s="1388" t="s">
        <v>9912</v>
      </c>
      <c r="T91" s="1388" t="s">
        <v>6703</v>
      </c>
      <c r="U91" s="1388" t="s">
        <v>9913</v>
      </c>
      <c r="V91" s="1388" t="s">
        <v>9914</v>
      </c>
      <c r="W91" s="1388" t="s">
        <v>9915</v>
      </c>
      <c r="X91" s="1388" t="s">
        <v>9916</v>
      </c>
      <c r="Y91" s="1388">
        <v>51.87</v>
      </c>
      <c r="Z91" s="1388" t="s">
        <v>5736</v>
      </c>
      <c r="AA91" s="1388" t="s">
        <v>5903</v>
      </c>
      <c r="AB91" s="1388" t="s">
        <v>1863</v>
      </c>
      <c r="AC91" s="1388">
        <v>49.75</v>
      </c>
      <c r="AD91" s="1388" t="s">
        <v>9917</v>
      </c>
      <c r="AE91" s="1388">
        <v>50.16</v>
      </c>
      <c r="AF91" s="1388" t="s">
        <v>9918</v>
      </c>
      <c r="AG91" s="1388" t="s">
        <v>9919</v>
      </c>
      <c r="AH91" s="1388" t="s">
        <v>5807</v>
      </c>
      <c r="AI91" s="1388" t="s">
        <v>1878</v>
      </c>
      <c r="AJ91" s="1388" t="s">
        <v>9920</v>
      </c>
      <c r="AK91" s="1388" t="s">
        <v>9834</v>
      </c>
      <c r="AL91" s="1388">
        <v>59.29</v>
      </c>
      <c r="AM91" s="1388" t="s">
        <v>4622</v>
      </c>
      <c r="AN91" s="1388" t="s">
        <v>809</v>
      </c>
      <c r="AO91" s="1388" t="s">
        <v>9921</v>
      </c>
      <c r="AP91" s="1388" t="s">
        <v>9922</v>
      </c>
      <c r="AQ91" s="1388" t="s">
        <v>9923</v>
      </c>
      <c r="AR91" s="1388" t="s">
        <v>6789</v>
      </c>
      <c r="AS91" s="1388">
        <v>47.7</v>
      </c>
      <c r="AT91" s="1388" t="s">
        <v>9924</v>
      </c>
      <c r="AU91" s="1416" t="s">
        <v>9925</v>
      </c>
      <c r="AV91" s="1281" t="str">
        <f t="shared" si="6"/>
        <v>5:51</v>
      </c>
      <c r="AW91" s="1363" t="s">
        <v>9926</v>
      </c>
    </row>
    <row r="92">
      <c r="A92" s="1308" t="s">
        <v>5221</v>
      </c>
      <c r="B92" s="1309" t="s">
        <v>7883</v>
      </c>
      <c r="C92" s="1284">
        <v>0.05559027777777778</v>
      </c>
      <c r="D92" s="1331" t="s">
        <v>9927</v>
      </c>
      <c r="E92" s="1280" t="s">
        <v>9928</v>
      </c>
      <c r="F92" s="1280" t="s">
        <v>9929</v>
      </c>
      <c r="G92" s="1280" t="s">
        <v>7713</v>
      </c>
      <c r="H92" s="1280" t="s">
        <v>5562</v>
      </c>
      <c r="I92" s="1280" t="s">
        <v>1865</v>
      </c>
      <c r="J92" s="1280" t="s">
        <v>9930</v>
      </c>
      <c r="K92" s="1280" t="s">
        <v>5741</v>
      </c>
      <c r="L92" s="1280" t="s">
        <v>7677</v>
      </c>
      <c r="M92" s="1280" t="s">
        <v>9524</v>
      </c>
      <c r="N92" s="1280" t="s">
        <v>9931</v>
      </c>
      <c r="O92" s="1280" t="s">
        <v>9932</v>
      </c>
      <c r="P92" s="1280" t="s">
        <v>405</v>
      </c>
      <c r="Q92" s="1280" t="s">
        <v>9933</v>
      </c>
      <c r="R92" s="1280" t="s">
        <v>9934</v>
      </c>
      <c r="S92" s="1280" t="s">
        <v>4936</v>
      </c>
      <c r="T92" s="1280" t="s">
        <v>9935</v>
      </c>
      <c r="U92" s="1280" t="s">
        <v>9936</v>
      </c>
      <c r="V92" s="1280" t="s">
        <v>5933</v>
      </c>
      <c r="W92" s="1280" t="s">
        <v>8568</v>
      </c>
      <c r="X92" s="1280" t="s">
        <v>9937</v>
      </c>
      <c r="Y92" s="1280" t="s">
        <v>2751</v>
      </c>
      <c r="Z92" s="1280" t="s">
        <v>9938</v>
      </c>
      <c r="AA92" s="1311" t="s">
        <v>9658</v>
      </c>
      <c r="AB92" s="1280" t="s">
        <v>3213</v>
      </c>
      <c r="AC92" s="1280" t="s">
        <v>4442</v>
      </c>
      <c r="AD92" s="1280" t="s">
        <v>8828</v>
      </c>
      <c r="AE92" s="1280" t="s">
        <v>9939</v>
      </c>
      <c r="AF92" s="1280" t="s">
        <v>9940</v>
      </c>
      <c r="AG92" s="1280" t="s">
        <v>3943</v>
      </c>
      <c r="AH92" s="1280" t="s">
        <v>7638</v>
      </c>
      <c r="AI92" s="1280" t="s">
        <v>9941</v>
      </c>
      <c r="AJ92" s="1280" t="s">
        <v>9942</v>
      </c>
      <c r="AK92" s="1280" t="s">
        <v>4234</v>
      </c>
      <c r="AL92" s="1280" t="s">
        <v>763</v>
      </c>
      <c r="AM92" s="1280" t="s">
        <v>9943</v>
      </c>
      <c r="AN92" s="1280" t="s">
        <v>9944</v>
      </c>
      <c r="AO92" s="1280" t="s">
        <v>173</v>
      </c>
      <c r="AP92" s="1280" t="s">
        <v>9945</v>
      </c>
      <c r="AQ92" s="1280" t="s">
        <v>9946</v>
      </c>
      <c r="AR92" s="1280" t="s">
        <v>9947</v>
      </c>
      <c r="AS92" s="1280" t="s">
        <v>1615</v>
      </c>
      <c r="AT92" s="1280" t="s">
        <v>9948</v>
      </c>
      <c r="AU92" s="1280" t="s">
        <v>9949</v>
      </c>
      <c r="AV92" s="1281" t="str">
        <f t="shared" si="6"/>
        <v>5:05</v>
      </c>
      <c r="AW92" s="1313" t="s">
        <v>9950</v>
      </c>
    </row>
    <row r="93">
      <c r="A93" s="1385" t="s">
        <v>9951</v>
      </c>
      <c r="B93" s="1343" t="s">
        <v>7909</v>
      </c>
      <c r="C93" s="1371">
        <v>0.057881944444444444</v>
      </c>
      <c r="D93" s="1318" t="s">
        <v>9952</v>
      </c>
      <c r="E93" s="1336" t="s">
        <v>9953</v>
      </c>
      <c r="F93" s="1318" t="s">
        <v>9954</v>
      </c>
      <c r="G93" s="1318" t="s">
        <v>9955</v>
      </c>
      <c r="H93" s="1320" t="s">
        <v>9956</v>
      </c>
      <c r="I93" s="1320" t="s">
        <v>1127</v>
      </c>
      <c r="J93" s="1338" t="s">
        <v>9957</v>
      </c>
      <c r="K93" s="1338" t="s">
        <v>3109</v>
      </c>
      <c r="L93" s="1338" t="s">
        <v>9958</v>
      </c>
      <c r="M93" s="1338" t="s">
        <v>6284</v>
      </c>
      <c r="N93" s="1338" t="s">
        <v>9959</v>
      </c>
      <c r="O93" s="1338" t="s">
        <v>9960</v>
      </c>
      <c r="P93" s="1338" t="s">
        <v>1900</v>
      </c>
      <c r="Q93" s="1339" t="s">
        <v>9961</v>
      </c>
      <c r="R93" s="1339" t="s">
        <v>9962</v>
      </c>
      <c r="S93" s="1339" t="s">
        <v>9963</v>
      </c>
      <c r="T93" s="1339" t="s">
        <v>9964</v>
      </c>
      <c r="U93" s="1339" t="s">
        <v>9965</v>
      </c>
      <c r="V93" s="1339" t="s">
        <v>9966</v>
      </c>
      <c r="W93" s="1340" t="s">
        <v>9967</v>
      </c>
      <c r="X93" s="1340" t="s">
        <v>9968</v>
      </c>
      <c r="Y93" s="1340" t="s">
        <v>2669</v>
      </c>
      <c r="Z93" s="1340" t="s">
        <v>9969</v>
      </c>
      <c r="AA93" s="1280" t="s">
        <v>9970</v>
      </c>
      <c r="AB93" s="1340" t="s">
        <v>8331</v>
      </c>
      <c r="AC93" s="1340" t="s">
        <v>4268</v>
      </c>
      <c r="AD93" s="1336" t="s">
        <v>4986</v>
      </c>
      <c r="AE93" s="1336" t="s">
        <v>2934</v>
      </c>
      <c r="AF93" s="1341" t="s">
        <v>9971</v>
      </c>
      <c r="AG93" s="1341" t="s">
        <v>5510</v>
      </c>
      <c r="AH93" s="1341" t="s">
        <v>9972</v>
      </c>
      <c r="AI93" s="1341" t="s">
        <v>4863</v>
      </c>
      <c r="AJ93" s="1341" t="s">
        <v>9973</v>
      </c>
      <c r="AK93" s="1341" t="s">
        <v>9974</v>
      </c>
      <c r="AL93" s="1341" t="s">
        <v>3629</v>
      </c>
      <c r="AM93" s="1326" t="s">
        <v>4871</v>
      </c>
      <c r="AN93" s="1326" t="s">
        <v>9975</v>
      </c>
      <c r="AO93" s="1326" t="s">
        <v>9316</v>
      </c>
      <c r="AP93" s="1326" t="s">
        <v>4289</v>
      </c>
      <c r="AQ93" s="1326" t="s">
        <v>6760</v>
      </c>
      <c r="AR93" s="1326" t="s">
        <v>9976</v>
      </c>
      <c r="AS93" s="1326" t="s">
        <v>805</v>
      </c>
      <c r="AT93" s="1338" t="s">
        <v>9977</v>
      </c>
      <c r="AU93" s="1342" t="s">
        <v>9978</v>
      </c>
      <c r="AV93" s="1280" t="str">
        <f t="shared" si="6"/>
        <v>2:11</v>
      </c>
      <c r="AW93" s="1334" t="s">
        <v>9979</v>
      </c>
    </row>
    <row r="94">
      <c r="A94" s="1308" t="s">
        <v>4759</v>
      </c>
      <c r="B94" s="1309" t="s">
        <v>7909</v>
      </c>
      <c r="C94" s="1444">
        <v>0.0581712962962963</v>
      </c>
      <c r="D94" s="1280" t="s">
        <v>9980</v>
      </c>
      <c r="E94" s="1280" t="s">
        <v>7945</v>
      </c>
      <c r="F94" s="1280" t="s">
        <v>9981</v>
      </c>
      <c r="G94" s="1280" t="s">
        <v>9982</v>
      </c>
      <c r="H94" s="1300" t="s">
        <v>6993</v>
      </c>
      <c r="I94" s="1280" t="s">
        <v>2812</v>
      </c>
      <c r="J94" s="1280" t="s">
        <v>8577</v>
      </c>
      <c r="K94" s="1280" t="s">
        <v>9983</v>
      </c>
      <c r="L94" s="1280" t="s">
        <v>9984</v>
      </c>
      <c r="M94" s="1280" t="s">
        <v>2213</v>
      </c>
      <c r="N94" s="1280" t="s">
        <v>9985</v>
      </c>
      <c r="O94" s="1280" t="s">
        <v>9986</v>
      </c>
      <c r="P94" s="1280" t="s">
        <v>1567</v>
      </c>
      <c r="Q94" s="1280" t="s">
        <v>9987</v>
      </c>
      <c r="R94" s="1280" t="s">
        <v>6914</v>
      </c>
      <c r="S94" s="1280" t="s">
        <v>9988</v>
      </c>
      <c r="T94" s="1280" t="s">
        <v>9989</v>
      </c>
      <c r="U94" s="1280" t="s">
        <v>9990</v>
      </c>
      <c r="V94" s="1280" t="s">
        <v>9991</v>
      </c>
      <c r="W94" s="1280" t="s">
        <v>9992</v>
      </c>
      <c r="X94" s="1280" t="s">
        <v>9993</v>
      </c>
      <c r="Y94" s="1280" t="s">
        <v>2197</v>
      </c>
      <c r="Z94" s="1280" t="s">
        <v>4398</v>
      </c>
      <c r="AA94" s="1311" t="s">
        <v>9228</v>
      </c>
      <c r="AB94" s="1280" t="s">
        <v>9579</v>
      </c>
      <c r="AC94" s="1280" t="s">
        <v>237</v>
      </c>
      <c r="AD94" s="1280" t="s">
        <v>1023</v>
      </c>
      <c r="AE94" s="1280" t="s">
        <v>9994</v>
      </c>
      <c r="AF94" s="1280" t="s">
        <v>9995</v>
      </c>
      <c r="AG94" s="1280" t="s">
        <v>8933</v>
      </c>
      <c r="AH94" s="1280" t="s">
        <v>9996</v>
      </c>
      <c r="AI94" s="1280" t="s">
        <v>3997</v>
      </c>
      <c r="AJ94" s="1280" t="s">
        <v>9997</v>
      </c>
      <c r="AK94" s="1280" t="s">
        <v>9998</v>
      </c>
      <c r="AL94" s="1280" t="s">
        <v>9091</v>
      </c>
      <c r="AM94" s="1280" t="s">
        <v>8224</v>
      </c>
      <c r="AN94" s="1280" t="s">
        <v>9984</v>
      </c>
      <c r="AO94" s="1280" t="s">
        <v>5131</v>
      </c>
      <c r="AP94" s="1280" t="s">
        <v>9999</v>
      </c>
      <c r="AQ94" s="1280" t="s">
        <v>6970</v>
      </c>
      <c r="AR94" s="1280" t="s">
        <v>9208</v>
      </c>
      <c r="AS94" s="1280" t="s">
        <v>4503</v>
      </c>
      <c r="AT94" s="1280" t="s">
        <v>10000</v>
      </c>
      <c r="AU94" s="1280" t="s">
        <v>10001</v>
      </c>
      <c r="AV94" s="1280" t="s">
        <v>10002</v>
      </c>
      <c r="AW94" s="1313" t="s">
        <v>8874</v>
      </c>
    </row>
    <row r="95" ht="15.75" customHeight="1">
      <c r="A95" s="1308" t="s">
        <v>5791</v>
      </c>
      <c r="B95" s="1343" t="s">
        <v>7909</v>
      </c>
      <c r="C95" s="1284">
        <v>0.06635416666666667</v>
      </c>
      <c r="D95" s="1300" t="s">
        <v>10003</v>
      </c>
      <c r="E95" s="1300" t="s">
        <v>7761</v>
      </c>
      <c r="F95" s="1300" t="s">
        <v>10004</v>
      </c>
      <c r="G95" s="1300" t="s">
        <v>10005</v>
      </c>
      <c r="H95" s="1300" t="s">
        <v>10006</v>
      </c>
      <c r="I95" s="1300" t="s">
        <v>3552</v>
      </c>
      <c r="J95" s="1300" t="s">
        <v>10007</v>
      </c>
      <c r="K95" s="1300" t="s">
        <v>3595</v>
      </c>
      <c r="L95" s="1300" t="s">
        <v>10008</v>
      </c>
      <c r="M95" s="1300" t="s">
        <v>1044</v>
      </c>
      <c r="N95" s="1300" t="s">
        <v>10009</v>
      </c>
      <c r="O95" s="1300" t="s">
        <v>10010</v>
      </c>
      <c r="P95" s="1300" t="s">
        <v>3490</v>
      </c>
      <c r="Q95" s="1300" t="s">
        <v>10011</v>
      </c>
      <c r="R95" s="1300" t="s">
        <v>4249</v>
      </c>
      <c r="S95" s="1300" t="s">
        <v>10012</v>
      </c>
      <c r="T95" s="1300" t="s">
        <v>9889</v>
      </c>
      <c r="U95" s="1300" t="s">
        <v>10013</v>
      </c>
      <c r="V95" s="1300" t="s">
        <v>7261</v>
      </c>
      <c r="W95" s="1300" t="s">
        <v>10014</v>
      </c>
      <c r="X95" s="1300" t="s">
        <v>10015</v>
      </c>
      <c r="Y95" s="1300" t="s">
        <v>938</v>
      </c>
      <c r="Z95" s="1300" t="s">
        <v>10016</v>
      </c>
      <c r="AA95" s="1340"/>
      <c r="AB95" s="1300" t="s">
        <v>10017</v>
      </c>
      <c r="AC95" s="1300" t="s">
        <v>1062</v>
      </c>
      <c r="AD95" s="1300" t="s">
        <v>10018</v>
      </c>
      <c r="AE95" s="1300" t="s">
        <v>10019</v>
      </c>
      <c r="AF95" s="1300" t="s">
        <v>10020</v>
      </c>
      <c r="AG95" s="1300" t="s">
        <v>10021</v>
      </c>
      <c r="AH95" s="1300" t="s">
        <v>4097</v>
      </c>
      <c r="AI95" s="1300" t="s">
        <v>10022</v>
      </c>
      <c r="AJ95" s="1300" t="s">
        <v>10023</v>
      </c>
      <c r="AK95" s="1300" t="s">
        <v>10024</v>
      </c>
      <c r="AL95" s="1300" t="s">
        <v>10025</v>
      </c>
      <c r="AM95" s="1300" t="s">
        <v>10026</v>
      </c>
      <c r="AN95" s="1300" t="s">
        <v>8420</v>
      </c>
      <c r="AO95" s="1300" t="s">
        <v>10027</v>
      </c>
      <c r="AP95" s="1300" t="s">
        <v>10028</v>
      </c>
      <c r="AQ95" s="1300" t="s">
        <v>1026</v>
      </c>
      <c r="AR95" s="1300" t="s">
        <v>10029</v>
      </c>
      <c r="AS95" s="1300" t="s">
        <v>3898</v>
      </c>
      <c r="AT95" s="1300" t="s">
        <v>10030</v>
      </c>
      <c r="AU95" s="1346" t="s">
        <v>10031</v>
      </c>
      <c r="AV95" s="1281" t="str">
        <f>TEXT(AU95-C95,"m:ss")</f>
        <v>9:53</v>
      </c>
      <c r="AW95" s="1347" t="s">
        <v>10032</v>
      </c>
    </row>
    <row r="96">
      <c r="A96" s="1329" t="s">
        <v>4360</v>
      </c>
      <c r="B96" s="1349" t="s">
        <v>7909</v>
      </c>
      <c r="C96" s="1271"/>
      <c r="D96" s="1318"/>
      <c r="E96" s="1318"/>
      <c r="F96" s="1318"/>
      <c r="G96" s="1318"/>
      <c r="H96" s="1300"/>
      <c r="I96" s="1332"/>
      <c r="J96" s="1321"/>
      <c r="K96" s="1321"/>
      <c r="L96" s="1321"/>
      <c r="M96" s="1321"/>
      <c r="N96" s="1321"/>
      <c r="O96" s="1321"/>
      <c r="P96" s="1321"/>
      <c r="Q96" s="1323"/>
      <c r="R96" s="1323"/>
      <c r="S96" s="1323"/>
      <c r="T96" s="1323"/>
      <c r="U96" s="1323"/>
      <c r="V96" s="1323"/>
      <c r="W96" s="1311"/>
      <c r="X96" s="1311"/>
      <c r="Y96" s="1311"/>
      <c r="Z96" s="1311"/>
      <c r="AA96" s="1280"/>
      <c r="AB96" s="1311"/>
      <c r="AC96" s="1311"/>
      <c r="AD96" s="1318"/>
      <c r="AE96" s="1318"/>
      <c r="AF96" s="1394" t="s">
        <v>7924</v>
      </c>
      <c r="AG96" s="1325"/>
      <c r="AH96" s="1325"/>
      <c r="AI96" s="1325"/>
      <c r="AJ96" s="1325"/>
      <c r="AK96" s="1325"/>
      <c r="AL96" s="1325"/>
      <c r="AM96" s="1327"/>
      <c r="AN96" s="1327"/>
      <c r="AO96" s="1327"/>
      <c r="AP96" s="1327"/>
      <c r="AQ96" s="1327"/>
      <c r="AR96" s="1327"/>
      <c r="AS96" s="1327"/>
      <c r="AT96" s="1321"/>
      <c r="AU96" s="1306"/>
      <c r="AV96" s="1306"/>
      <c r="AW96" s="1350"/>
    </row>
    <row r="97">
      <c r="A97" s="1283"/>
      <c r="B97" s="1399"/>
      <c r="C97" s="1445"/>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416"/>
      <c r="AF97" s="1388"/>
      <c r="AG97" s="1388"/>
      <c r="AH97" s="1388"/>
      <c r="AI97" s="1388"/>
      <c r="AJ97" s="1388"/>
      <c r="AK97" s="1388"/>
      <c r="AL97" s="1388"/>
      <c r="AM97" s="1388"/>
      <c r="AN97" s="1388"/>
      <c r="AO97" s="1388"/>
      <c r="AP97" s="1388"/>
      <c r="AQ97" s="1388"/>
      <c r="AR97" s="1388"/>
      <c r="AS97" s="1388"/>
      <c r="AT97" s="1388"/>
      <c r="AU97" s="1399"/>
      <c r="AV97" s="1399"/>
      <c r="AW97" s="1353"/>
    </row>
    <row r="98">
      <c r="A98" s="1283"/>
      <c r="B98" s="1399"/>
      <c r="C98" s="1445"/>
      <c r="D98" s="1333"/>
      <c r="E98" s="1399"/>
      <c r="F98" s="1399"/>
      <c r="G98" s="1399"/>
      <c r="H98" s="1446"/>
      <c r="I98" s="1399"/>
      <c r="J98" s="1399"/>
      <c r="K98" s="1399"/>
      <c r="L98" s="1399"/>
      <c r="M98" s="1399"/>
      <c r="N98" s="1399"/>
      <c r="O98" s="1399"/>
      <c r="P98" s="1399"/>
      <c r="Q98" s="1399"/>
      <c r="R98" s="1399"/>
      <c r="S98" s="1399"/>
      <c r="T98" s="1399"/>
      <c r="U98" s="1399"/>
      <c r="V98" s="1399"/>
      <c r="W98" s="1399"/>
      <c r="X98" s="1399"/>
      <c r="Y98" s="1399"/>
      <c r="Z98" s="1399"/>
      <c r="AA98" s="1447"/>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53"/>
    </row>
    <row r="99">
      <c r="A99" s="1335"/>
      <c r="B99" s="1448"/>
      <c r="C99" s="1449"/>
      <c r="D99" s="1333"/>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9"/>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34"/>
    </row>
    <row r="100">
      <c r="A100" s="1283"/>
      <c r="B100" s="1399"/>
      <c r="C100" s="1445"/>
      <c r="D100" s="1333"/>
      <c r="E100" s="1399"/>
      <c r="F100" s="1399"/>
      <c r="G100" s="1399"/>
      <c r="H100" s="1446"/>
      <c r="I100" s="1399"/>
      <c r="J100" s="1399"/>
      <c r="K100" s="1399"/>
      <c r="L100" s="1399"/>
      <c r="M100" s="1399"/>
      <c r="N100" s="1399"/>
      <c r="O100" s="1399"/>
      <c r="P100" s="1399"/>
      <c r="Q100" s="1399"/>
      <c r="R100" s="1399"/>
      <c r="S100" s="1399"/>
      <c r="T100" s="1399"/>
      <c r="U100" s="1399"/>
      <c r="V100" s="1399"/>
      <c r="W100" s="1399"/>
      <c r="X100" s="1399"/>
      <c r="Y100" s="1399"/>
      <c r="Z100" s="1399"/>
      <c r="AA100" s="1447"/>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53"/>
    </row>
    <row r="101">
      <c r="A101" s="1335"/>
      <c r="B101" s="1448"/>
      <c r="C101" s="1449"/>
      <c r="D101" s="1333"/>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9"/>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34"/>
    </row>
    <row r="102">
      <c r="A102" s="1283"/>
      <c r="B102" s="1399"/>
      <c r="C102" s="1445"/>
      <c r="D102" s="1333"/>
      <c r="E102" s="1399"/>
      <c r="F102" s="1399"/>
      <c r="G102" s="1399"/>
      <c r="H102" s="1446"/>
      <c r="I102" s="1399"/>
      <c r="J102" s="1399"/>
      <c r="K102" s="1399"/>
      <c r="L102" s="1399"/>
      <c r="M102" s="1399"/>
      <c r="N102" s="1399"/>
      <c r="O102" s="1399"/>
      <c r="P102" s="1399"/>
      <c r="Q102" s="1399"/>
      <c r="R102" s="1399"/>
      <c r="S102" s="1399"/>
      <c r="T102" s="1399"/>
      <c r="U102" s="1399"/>
      <c r="V102" s="1399"/>
      <c r="W102" s="1399"/>
      <c r="X102" s="1399"/>
      <c r="Y102" s="1399"/>
      <c r="Z102" s="1399"/>
      <c r="AA102" s="1447"/>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53"/>
    </row>
    <row r="103">
      <c r="A103" s="1335"/>
      <c r="B103" s="1448"/>
      <c r="C103" s="1449"/>
      <c r="D103" s="1333"/>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9"/>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34"/>
    </row>
    <row r="104">
      <c r="A104" s="1283"/>
      <c r="B104" s="1399"/>
      <c r="C104" s="1445"/>
      <c r="D104" s="1333"/>
      <c r="E104" s="1399"/>
      <c r="F104" s="1399"/>
      <c r="G104" s="1399"/>
      <c r="H104" s="1446"/>
      <c r="I104" s="1399"/>
      <c r="J104" s="1399"/>
      <c r="K104" s="1399"/>
      <c r="L104" s="1399"/>
      <c r="M104" s="1399"/>
      <c r="N104" s="1399"/>
      <c r="O104" s="1399"/>
      <c r="P104" s="1399"/>
      <c r="Q104" s="1399"/>
      <c r="R104" s="1399"/>
      <c r="S104" s="1399"/>
      <c r="T104" s="1399"/>
      <c r="U104" s="1399"/>
      <c r="V104" s="1399"/>
      <c r="W104" s="1399"/>
      <c r="X104" s="1399"/>
      <c r="Y104" s="1399"/>
      <c r="Z104" s="1399"/>
      <c r="AA104" s="1447"/>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53"/>
    </row>
    <row r="105">
      <c r="A105" s="1335"/>
      <c r="B105" s="1448"/>
      <c r="C105" s="1449"/>
      <c r="D105" s="1333"/>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9"/>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34"/>
    </row>
    <row r="106">
      <c r="A106" s="1283"/>
      <c r="B106" s="1399"/>
      <c r="C106" s="1445"/>
      <c r="D106" s="1333"/>
      <c r="E106" s="1399"/>
      <c r="F106" s="1399"/>
      <c r="G106" s="1399"/>
      <c r="H106" s="1446"/>
      <c r="I106" s="1399"/>
      <c r="J106" s="1399"/>
      <c r="K106" s="1399"/>
      <c r="L106" s="1399"/>
      <c r="M106" s="1399"/>
      <c r="N106" s="1399"/>
      <c r="O106" s="1399"/>
      <c r="P106" s="1399"/>
      <c r="Q106" s="1399"/>
      <c r="R106" s="1399"/>
      <c r="S106" s="1399"/>
      <c r="T106" s="1399"/>
      <c r="U106" s="1399"/>
      <c r="V106" s="1399"/>
      <c r="W106" s="1399"/>
      <c r="X106" s="1399"/>
      <c r="Y106" s="1399"/>
      <c r="Z106" s="1399"/>
      <c r="AA106" s="1447"/>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53"/>
    </row>
    <row r="107">
      <c r="A107" s="1335"/>
      <c r="B107" s="1448"/>
      <c r="C107" s="1449"/>
      <c r="D107" s="1333"/>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9"/>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34"/>
    </row>
    <row r="108">
      <c r="A108" s="1283"/>
      <c r="B108" s="1399"/>
      <c r="C108" s="1445"/>
      <c r="D108" s="1333"/>
      <c r="E108" s="1399"/>
      <c r="F108" s="1399"/>
      <c r="G108" s="1399"/>
      <c r="H108" s="1446"/>
      <c r="I108" s="1399"/>
      <c r="J108" s="1399"/>
      <c r="K108" s="1399"/>
      <c r="L108" s="1399"/>
      <c r="M108" s="1399"/>
      <c r="N108" s="1399"/>
      <c r="O108" s="1399"/>
      <c r="P108" s="1399"/>
      <c r="Q108" s="1399"/>
      <c r="R108" s="1399"/>
      <c r="S108" s="1399"/>
      <c r="T108" s="1399"/>
      <c r="U108" s="1399"/>
      <c r="V108" s="1399"/>
      <c r="W108" s="1399"/>
      <c r="X108" s="1399"/>
      <c r="Y108" s="1399"/>
      <c r="Z108" s="1399"/>
      <c r="AA108" s="1447"/>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53"/>
    </row>
    <row r="109">
      <c r="A109" s="1335"/>
      <c r="B109" s="1448"/>
      <c r="C109" s="1449"/>
      <c r="D109" s="1333"/>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9"/>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34"/>
    </row>
    <row r="110">
      <c r="A110" s="1283"/>
      <c r="B110" s="1399"/>
      <c r="C110" s="1445"/>
      <c r="D110" s="1333"/>
      <c r="E110" s="1399"/>
      <c r="F110" s="1399"/>
      <c r="G110" s="1399"/>
      <c r="H110" s="1446"/>
      <c r="I110" s="1399"/>
      <c r="J110" s="1399"/>
      <c r="K110" s="1399"/>
      <c r="L110" s="1399"/>
      <c r="M110" s="1399"/>
      <c r="N110" s="1399"/>
      <c r="O110" s="1399"/>
      <c r="P110" s="1399"/>
      <c r="Q110" s="1399"/>
      <c r="R110" s="1399"/>
      <c r="S110" s="1399"/>
      <c r="T110" s="1399"/>
      <c r="U110" s="1399"/>
      <c r="V110" s="1399"/>
      <c r="W110" s="1399"/>
      <c r="X110" s="1399"/>
      <c r="Y110" s="1399"/>
      <c r="Z110" s="1399"/>
      <c r="AA110" s="1447"/>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53"/>
    </row>
    <row r="111">
      <c r="A111" s="1335"/>
      <c r="B111" s="1448"/>
      <c r="C111" s="1449"/>
      <c r="D111" s="1333"/>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9"/>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34"/>
    </row>
    <row r="112">
      <c r="A112" s="1283"/>
      <c r="B112" s="1399"/>
      <c r="C112" s="1445"/>
      <c r="D112" s="1333"/>
      <c r="E112" s="1399"/>
      <c r="F112" s="1399"/>
      <c r="G112" s="1399"/>
      <c r="H112" s="1446"/>
      <c r="I112" s="1399"/>
      <c r="J112" s="1399"/>
      <c r="K112" s="1399"/>
      <c r="L112" s="1399"/>
      <c r="M112" s="1399"/>
      <c r="N112" s="1399"/>
      <c r="O112" s="1399"/>
      <c r="P112" s="1399"/>
      <c r="Q112" s="1399"/>
      <c r="R112" s="1399"/>
      <c r="S112" s="1399"/>
      <c r="T112" s="1399"/>
      <c r="U112" s="1399"/>
      <c r="V112" s="1399"/>
      <c r="W112" s="1399"/>
      <c r="X112" s="1399"/>
      <c r="Y112" s="1399"/>
      <c r="Z112" s="1399"/>
      <c r="AA112" s="1447"/>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53"/>
    </row>
    <row r="113">
      <c r="A113" s="1335"/>
      <c r="B113" s="1448"/>
      <c r="C113" s="1449"/>
      <c r="D113" s="1333"/>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9"/>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34"/>
    </row>
    <row r="114">
      <c r="A114" s="1283"/>
      <c r="B114" s="1399"/>
      <c r="C114" s="1445"/>
      <c r="D114" s="1333"/>
      <c r="E114" s="1399"/>
      <c r="F114" s="1399"/>
      <c r="G114" s="1399"/>
      <c r="H114" s="1446"/>
      <c r="I114" s="1399"/>
      <c r="J114" s="1399"/>
      <c r="K114" s="1399"/>
      <c r="L114" s="1399"/>
      <c r="M114" s="1399"/>
      <c r="N114" s="1399"/>
      <c r="O114" s="1399"/>
      <c r="P114" s="1399"/>
      <c r="Q114" s="1399"/>
      <c r="R114" s="1399"/>
      <c r="S114" s="1399"/>
      <c r="T114" s="1399"/>
      <c r="U114" s="1399"/>
      <c r="V114" s="1399"/>
      <c r="W114" s="1399"/>
      <c r="X114" s="1399"/>
      <c r="Y114" s="1399"/>
      <c r="Z114" s="1399"/>
      <c r="AA114" s="1447"/>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53"/>
    </row>
    <row r="115">
      <c r="A115" s="1335"/>
      <c r="B115" s="1448"/>
      <c r="C115" s="1449"/>
      <c r="D115" s="1333"/>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9"/>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34"/>
    </row>
    <row r="116">
      <c r="A116" s="1283"/>
      <c r="B116" s="1399"/>
      <c r="C116" s="1445"/>
      <c r="D116" s="1333"/>
      <c r="E116" s="1399"/>
      <c r="F116" s="1399"/>
      <c r="G116" s="1399"/>
      <c r="H116" s="1446"/>
      <c r="I116" s="1399"/>
      <c r="J116" s="1399"/>
      <c r="K116" s="1399"/>
      <c r="L116" s="1399"/>
      <c r="M116" s="1399"/>
      <c r="N116" s="1399"/>
      <c r="O116" s="1399"/>
      <c r="P116" s="1399"/>
      <c r="Q116" s="1399"/>
      <c r="R116" s="1399"/>
      <c r="S116" s="1399"/>
      <c r="T116" s="1399"/>
      <c r="U116" s="1399"/>
      <c r="V116" s="1399"/>
      <c r="W116" s="1399"/>
      <c r="X116" s="1399"/>
      <c r="Y116" s="1399"/>
      <c r="Z116" s="1399"/>
      <c r="AA116" s="1447"/>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53"/>
    </row>
    <row r="117">
      <c r="A117" s="1335"/>
      <c r="B117" s="1448"/>
      <c r="C117" s="1449"/>
      <c r="D117" s="1333"/>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9"/>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34"/>
    </row>
    <row r="118">
      <c r="A118" s="1283"/>
      <c r="B118" s="1399"/>
      <c r="C118" s="1445"/>
      <c r="D118" s="1333"/>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47"/>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53"/>
    </row>
    <row r="119">
      <c r="A119" s="1335"/>
      <c r="B119" s="1448"/>
      <c r="C119" s="1449"/>
      <c r="D119" s="1333"/>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9"/>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34"/>
    </row>
    <row r="120">
      <c r="A120" s="1283"/>
      <c r="B120" s="1399"/>
      <c r="C120" s="1445"/>
      <c r="D120" s="1333"/>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47"/>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53"/>
    </row>
    <row r="121">
      <c r="A121" s="1335"/>
      <c r="B121" s="1448"/>
      <c r="C121" s="1449"/>
      <c r="D121" s="1333"/>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9"/>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34"/>
    </row>
    <row r="122">
      <c r="A122" s="1283"/>
      <c r="B122" s="1399"/>
      <c r="C122" s="1445"/>
      <c r="D122" s="1333"/>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47"/>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53"/>
    </row>
    <row r="123">
      <c r="A123" s="1335"/>
      <c r="B123" s="1448"/>
      <c r="C123" s="1449"/>
      <c r="D123" s="1333"/>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9"/>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34"/>
    </row>
    <row r="124">
      <c r="A124" s="1283"/>
      <c r="B124" s="1399"/>
      <c r="C124" s="1445"/>
      <c r="D124" s="1333"/>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47"/>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53"/>
    </row>
    <row r="125">
      <c r="A125" s="1335"/>
      <c r="B125" s="1448"/>
      <c r="C125" s="1449"/>
      <c r="D125" s="1333"/>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9"/>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34"/>
    </row>
    <row r="126">
      <c r="A126" s="1283"/>
      <c r="B126" s="1399"/>
      <c r="C126" s="1445"/>
      <c r="D126" s="1333"/>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47"/>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53"/>
    </row>
    <row r="127">
      <c r="A127" s="1335"/>
      <c r="B127" s="1448"/>
      <c r="C127" s="1449"/>
      <c r="D127" s="1333"/>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9"/>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34"/>
    </row>
    <row r="128">
      <c r="A128" s="1283"/>
      <c r="B128" s="1399"/>
      <c r="C128" s="1445"/>
      <c r="D128" s="1333"/>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47"/>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53"/>
    </row>
    <row r="129">
      <c r="A129" s="1335"/>
      <c r="B129" s="1448"/>
      <c r="C129" s="1449"/>
      <c r="D129" s="1333"/>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9"/>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34"/>
    </row>
    <row r="130">
      <c r="A130" s="1283"/>
      <c r="B130" s="1399"/>
      <c r="C130" s="1445"/>
      <c r="D130" s="1333"/>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47"/>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53"/>
    </row>
    <row r="131">
      <c r="A131" s="1335"/>
      <c r="B131" s="1448"/>
      <c r="C131" s="1449"/>
      <c r="D131" s="1333"/>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9"/>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34"/>
    </row>
    <row r="132">
      <c r="A132" s="1283"/>
      <c r="B132" s="1399"/>
      <c r="C132" s="1445"/>
      <c r="D132" s="1333"/>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47"/>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53"/>
    </row>
    <row r="133">
      <c r="A133" s="1335"/>
      <c r="B133" s="1448"/>
      <c r="C133" s="1449"/>
      <c r="D133" s="1333"/>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9"/>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34"/>
    </row>
    <row r="134">
      <c r="A134" s="1283"/>
      <c r="B134" s="1399"/>
      <c r="C134" s="1445"/>
      <c r="D134" s="1333"/>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47"/>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53"/>
    </row>
    <row r="135">
      <c r="A135" s="1335"/>
      <c r="B135" s="1448"/>
      <c r="C135" s="1449"/>
      <c r="D135" s="1333"/>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9"/>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34"/>
    </row>
    <row r="136">
      <c r="A136" s="1283"/>
      <c r="B136" s="1399"/>
      <c r="C136" s="1445"/>
      <c r="D136" s="1333"/>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47"/>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53"/>
    </row>
    <row r="137">
      <c r="A137" s="1335"/>
      <c r="B137" s="1448"/>
      <c r="C137" s="1449"/>
      <c r="D137" s="1333"/>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9"/>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34"/>
    </row>
    <row r="138">
      <c r="A138" s="1283"/>
      <c r="B138" s="1399"/>
      <c r="C138" s="1445"/>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47"/>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53"/>
    </row>
    <row r="139">
      <c r="A139" s="1335"/>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9"/>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34"/>
    </row>
    <row r="140">
      <c r="A140" s="1283"/>
      <c r="B140" s="1399"/>
      <c r="C140" s="1445"/>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47"/>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53"/>
    </row>
    <row r="141">
      <c r="A141" s="1335"/>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9"/>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34"/>
    </row>
    <row r="142">
      <c r="A142" s="1283"/>
      <c r="B142" s="1399"/>
      <c r="C142" s="1445"/>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47"/>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53"/>
    </row>
    <row r="143">
      <c r="A143" s="1335"/>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9"/>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34"/>
    </row>
    <row r="144">
      <c r="A144" s="1283"/>
      <c r="B144" s="1399"/>
      <c r="C144" s="1445"/>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47"/>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53"/>
    </row>
    <row r="145">
      <c r="A145" s="1335"/>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9"/>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34"/>
    </row>
    <row r="146">
      <c r="A146" s="1283"/>
      <c r="B146" s="1399"/>
      <c r="C146" s="1445"/>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47"/>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53"/>
    </row>
    <row r="147">
      <c r="A147" s="1335"/>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9"/>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34"/>
    </row>
    <row r="148">
      <c r="A148" s="1283"/>
      <c r="B148" s="1399"/>
      <c r="C148" s="1445"/>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47"/>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53"/>
    </row>
    <row r="149">
      <c r="A149" s="1335"/>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9"/>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34"/>
    </row>
    <row r="150">
      <c r="A150" s="1283"/>
      <c r="B150" s="1399"/>
      <c r="C150" s="1445"/>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47"/>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53"/>
    </row>
    <row r="151">
      <c r="A151" s="1335"/>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9"/>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34"/>
    </row>
    <row r="152">
      <c r="A152" s="1283"/>
      <c r="B152" s="1399"/>
      <c r="C152" s="1445"/>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47"/>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53"/>
    </row>
    <row r="153">
      <c r="A153" s="1335"/>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9"/>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34"/>
    </row>
    <row r="154">
      <c r="A154" s="1283"/>
      <c r="B154" s="1399"/>
      <c r="C154" s="1445"/>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47"/>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53"/>
    </row>
    <row r="155">
      <c r="A155" s="1335"/>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9"/>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34"/>
    </row>
    <row r="156">
      <c r="A156" s="1283"/>
      <c r="B156" s="1399"/>
      <c r="C156" s="1445"/>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47"/>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53"/>
    </row>
    <row r="157">
      <c r="A157" s="1335"/>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9"/>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34"/>
    </row>
    <row r="158">
      <c r="A158" s="1283"/>
      <c r="B158" s="1399"/>
      <c r="C158" s="1445"/>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47"/>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53"/>
    </row>
    <row r="159">
      <c r="A159" s="1335"/>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9"/>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34"/>
    </row>
    <row r="160">
      <c r="A160" s="1283"/>
      <c r="B160" s="1399"/>
      <c r="C160" s="1445"/>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47"/>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53"/>
    </row>
    <row r="161">
      <c r="A161" s="1335"/>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9"/>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34"/>
    </row>
    <row r="162">
      <c r="A162" s="1283"/>
      <c r="B162" s="1399"/>
      <c r="C162" s="1445"/>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47"/>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53"/>
    </row>
    <row r="163">
      <c r="A163" s="1335"/>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9"/>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34"/>
    </row>
    <row r="164">
      <c r="A164" s="1283"/>
      <c r="B164" s="1399"/>
      <c r="C164" s="1445"/>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47"/>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53"/>
    </row>
    <row r="165">
      <c r="A165" s="1335"/>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9"/>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34"/>
    </row>
    <row r="166">
      <c r="A166" s="1283"/>
      <c r="B166" s="1399"/>
      <c r="C166" s="1445"/>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47"/>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53"/>
    </row>
    <row r="167">
      <c r="A167" s="1335"/>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9"/>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34"/>
    </row>
    <row r="168">
      <c r="A168" s="1283"/>
      <c r="B168" s="1399"/>
      <c r="C168" s="1445"/>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47"/>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53"/>
    </row>
    <row r="169">
      <c r="A169" s="1335"/>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9"/>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34"/>
    </row>
    <row r="170">
      <c r="A170" s="1283"/>
      <c r="B170" s="1399"/>
      <c r="C170" s="1445"/>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47"/>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53"/>
    </row>
    <row r="171">
      <c r="A171" s="1335"/>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9"/>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34"/>
    </row>
    <row r="172">
      <c r="A172" s="1283"/>
      <c r="B172" s="1399"/>
      <c r="C172" s="1445"/>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47"/>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53"/>
    </row>
    <row r="173">
      <c r="A173" s="1335"/>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9"/>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34"/>
    </row>
    <row r="174">
      <c r="A174" s="1283"/>
      <c r="B174" s="1399"/>
      <c r="C174" s="1445"/>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47"/>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53"/>
    </row>
    <row r="175">
      <c r="A175" s="1335"/>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9"/>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34"/>
    </row>
    <row r="176">
      <c r="A176" s="1283"/>
      <c r="B176" s="1399"/>
      <c r="C176" s="1445"/>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47"/>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53"/>
    </row>
    <row r="177">
      <c r="A177" s="1335"/>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9"/>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34"/>
    </row>
    <row r="178">
      <c r="A178" s="1283"/>
      <c r="B178" s="1399"/>
      <c r="C178" s="1445"/>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47"/>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53"/>
    </row>
    <row r="179">
      <c r="A179" s="1335"/>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9"/>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34"/>
    </row>
    <row r="180">
      <c r="A180" s="1283"/>
      <c r="B180" s="1399"/>
      <c r="C180" s="1445"/>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47"/>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53"/>
    </row>
    <row r="181">
      <c r="A181" s="1335"/>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9"/>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34"/>
    </row>
    <row r="182">
      <c r="A182" s="1283"/>
      <c r="B182" s="1399"/>
      <c r="C182" s="1445"/>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47"/>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53"/>
    </row>
    <row r="183">
      <c r="A183" s="1335"/>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9"/>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34"/>
    </row>
    <row r="184">
      <c r="A184" s="1283"/>
      <c r="B184" s="1399"/>
      <c r="C184" s="1445"/>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47"/>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53"/>
    </row>
    <row r="185">
      <c r="A185" s="1335"/>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9"/>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34"/>
    </row>
    <row r="186">
      <c r="A186" s="1283"/>
      <c r="B186" s="1399"/>
      <c r="C186" s="1445"/>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47"/>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53"/>
    </row>
    <row r="187">
      <c r="A187" s="1335"/>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9"/>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34"/>
    </row>
    <row r="188">
      <c r="A188" s="1283"/>
      <c r="B188" s="1399"/>
      <c r="C188" s="1445"/>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47"/>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53"/>
    </row>
    <row r="189">
      <c r="A189" s="1335"/>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9"/>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34"/>
    </row>
    <row r="190">
      <c r="A190" s="1283"/>
      <c r="B190" s="1399"/>
      <c r="C190" s="1445"/>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47"/>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53"/>
    </row>
    <row r="191">
      <c r="A191" s="1335"/>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9"/>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34"/>
    </row>
    <row r="192">
      <c r="A192" s="1283"/>
      <c r="B192" s="1399"/>
      <c r="C192" s="1445"/>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47"/>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53"/>
    </row>
    <row r="193">
      <c r="A193" s="1335"/>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9"/>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34"/>
    </row>
    <row r="194">
      <c r="A194" s="1283"/>
      <c r="B194" s="1399"/>
      <c r="C194" s="1445"/>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47"/>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53"/>
    </row>
    <row r="195">
      <c r="A195" s="1335"/>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9"/>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34"/>
    </row>
    <row r="196">
      <c r="A196" s="1283"/>
      <c r="B196" s="1399"/>
      <c r="C196" s="1445"/>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47"/>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53"/>
    </row>
    <row r="197">
      <c r="A197" s="1335"/>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9"/>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34"/>
    </row>
    <row r="198">
      <c r="A198" s="1283"/>
      <c r="B198" s="1399"/>
      <c r="C198" s="1445"/>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47"/>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53"/>
    </row>
    <row r="199">
      <c r="A199" s="1335"/>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9"/>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34"/>
    </row>
    <row r="200">
      <c r="A200" s="1283"/>
      <c r="B200" s="1399"/>
      <c r="C200" s="1445"/>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47"/>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53"/>
    </row>
    <row r="201">
      <c r="A201" s="1335"/>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9"/>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34"/>
    </row>
    <row r="202">
      <c r="A202" s="1283"/>
      <c r="B202" s="1399"/>
      <c r="C202" s="1445"/>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47"/>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53"/>
    </row>
    <row r="203">
      <c r="A203" s="1335"/>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9"/>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34"/>
    </row>
    <row r="204">
      <c r="A204" s="1283"/>
      <c r="B204" s="1399"/>
      <c r="C204" s="1445"/>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47"/>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53"/>
    </row>
    <row r="205">
      <c r="A205" s="1335"/>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9"/>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34"/>
    </row>
    <row r="206">
      <c r="A206" s="1283"/>
      <c r="B206" s="1399"/>
      <c r="C206" s="1445"/>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47"/>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53"/>
    </row>
    <row r="207">
      <c r="A207" s="1335"/>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9"/>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34"/>
    </row>
    <row r="208">
      <c r="A208" s="1283"/>
      <c r="B208" s="1399"/>
      <c r="C208" s="1445"/>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47"/>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53"/>
    </row>
    <row r="209">
      <c r="A209" s="1335"/>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9"/>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34"/>
    </row>
    <row r="210">
      <c r="A210" s="1283"/>
      <c r="B210" s="1399"/>
      <c r="C210" s="1445"/>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47"/>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53"/>
    </row>
    <row r="211">
      <c r="A211" s="1335"/>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9"/>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34"/>
    </row>
    <row r="212">
      <c r="A212" s="1283"/>
      <c r="B212" s="1399"/>
      <c r="C212" s="1445"/>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47"/>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53"/>
    </row>
    <row r="213">
      <c r="A213" s="1335"/>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9"/>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34"/>
    </row>
    <row r="214">
      <c r="A214" s="1283"/>
      <c r="B214" s="1399"/>
      <c r="C214" s="1445"/>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47"/>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53"/>
    </row>
    <row r="215">
      <c r="A215" s="1335"/>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9"/>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34"/>
    </row>
    <row r="216">
      <c r="A216" s="1283"/>
      <c r="B216" s="1399"/>
      <c r="C216" s="1445"/>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47"/>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53"/>
    </row>
    <row r="217">
      <c r="A217" s="1335"/>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9"/>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34"/>
    </row>
    <row r="218">
      <c r="A218" s="1283"/>
      <c r="B218" s="1399"/>
      <c r="C218" s="1445"/>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47"/>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53"/>
    </row>
    <row r="219">
      <c r="A219" s="1335"/>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9"/>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34"/>
    </row>
    <row r="220">
      <c r="A220" s="1283"/>
      <c r="B220" s="1399"/>
      <c r="C220" s="1445"/>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47"/>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53"/>
    </row>
    <row r="221">
      <c r="A221" s="1335"/>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9"/>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34"/>
    </row>
    <row r="222">
      <c r="A222" s="1283"/>
      <c r="B222" s="1399"/>
      <c r="C222" s="1445"/>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47"/>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53"/>
    </row>
    <row r="223">
      <c r="A223" s="1335"/>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9"/>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34"/>
    </row>
    <row r="224">
      <c r="A224" s="1283"/>
      <c r="B224" s="1399"/>
      <c r="C224" s="1445"/>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47"/>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53"/>
    </row>
    <row r="225">
      <c r="A225" s="1335"/>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9"/>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34"/>
    </row>
    <row r="226">
      <c r="A226" s="1283"/>
      <c r="B226" s="1399"/>
      <c r="C226" s="1445"/>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47"/>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53"/>
    </row>
    <row r="227">
      <c r="A227" s="1335"/>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9"/>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34"/>
    </row>
    <row r="228">
      <c r="A228" s="1283"/>
      <c r="B228" s="1399"/>
      <c r="C228" s="1445"/>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47"/>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53"/>
    </row>
    <row r="229">
      <c r="A229" s="1335"/>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9"/>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34"/>
    </row>
    <row r="230">
      <c r="A230" s="1283"/>
      <c r="B230" s="1399"/>
      <c r="C230" s="1445"/>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47"/>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53"/>
    </row>
    <row r="231">
      <c r="A231" s="1335"/>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9"/>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34"/>
    </row>
    <row r="232">
      <c r="A232" s="1283"/>
      <c r="B232" s="1399"/>
      <c r="C232" s="1445"/>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47"/>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53"/>
    </row>
    <row r="233">
      <c r="A233" s="1335"/>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9"/>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34"/>
    </row>
    <row r="234">
      <c r="A234" s="1283"/>
      <c r="B234" s="1399"/>
      <c r="C234" s="1445"/>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47"/>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53"/>
    </row>
    <row r="235">
      <c r="A235" s="1335"/>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9"/>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34"/>
    </row>
    <row r="236">
      <c r="A236" s="1283"/>
      <c r="B236" s="1399"/>
      <c r="C236" s="1445"/>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47"/>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53"/>
    </row>
    <row r="237">
      <c r="A237" s="1335"/>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9"/>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34"/>
    </row>
    <row r="238">
      <c r="A238" s="1283"/>
      <c r="B238" s="1399"/>
      <c r="C238" s="1445"/>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47"/>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53"/>
    </row>
    <row r="239">
      <c r="A239" s="1335"/>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9"/>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34"/>
    </row>
    <row r="240">
      <c r="A240" s="1283"/>
      <c r="B240" s="1399"/>
      <c r="C240" s="1445"/>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47"/>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53"/>
    </row>
    <row r="241">
      <c r="A241" s="1335"/>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9"/>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34"/>
    </row>
    <row r="242">
      <c r="A242" s="1283"/>
      <c r="B242" s="1399"/>
      <c r="C242" s="1445"/>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47"/>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53"/>
    </row>
    <row r="243">
      <c r="A243" s="1335"/>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9"/>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34"/>
    </row>
    <row r="244">
      <c r="A244" s="1283"/>
      <c r="B244" s="1399"/>
      <c r="C244" s="1445"/>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47"/>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53"/>
    </row>
    <row r="245">
      <c r="A245" s="1335"/>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9"/>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34"/>
    </row>
    <row r="246">
      <c r="A246" s="1283"/>
      <c r="B246" s="1399"/>
      <c r="C246" s="1445"/>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47"/>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53"/>
    </row>
    <row r="247">
      <c r="A247" s="1335"/>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9"/>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34"/>
    </row>
    <row r="248">
      <c r="A248" s="1283"/>
      <c r="B248" s="1399"/>
      <c r="C248" s="1445"/>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47"/>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53"/>
    </row>
    <row r="249">
      <c r="A249" s="1335"/>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9"/>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34"/>
    </row>
    <row r="250">
      <c r="A250" s="1283"/>
      <c r="B250" s="1399"/>
      <c r="C250" s="1445"/>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47"/>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53"/>
    </row>
    <row r="251">
      <c r="A251" s="1335"/>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9"/>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34"/>
    </row>
    <row r="252">
      <c r="A252" s="1283"/>
      <c r="B252" s="1399"/>
      <c r="C252" s="1445"/>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47"/>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53"/>
    </row>
    <row r="253">
      <c r="A253" s="1335"/>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9"/>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34"/>
    </row>
    <row r="254">
      <c r="A254" s="1283"/>
      <c r="B254" s="1399"/>
      <c r="C254" s="1445"/>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47"/>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53"/>
    </row>
    <row r="255">
      <c r="A255" s="1335"/>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9"/>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34"/>
    </row>
    <row r="256">
      <c r="A256" s="1283"/>
      <c r="B256" s="1399"/>
      <c r="C256" s="1445"/>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47"/>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53"/>
    </row>
    <row r="257">
      <c r="A257" s="1335"/>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9"/>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34"/>
    </row>
    <row r="258">
      <c r="A258" s="1283"/>
      <c r="B258" s="1399"/>
      <c r="C258" s="1445"/>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47"/>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53"/>
    </row>
    <row r="259">
      <c r="A259" s="1335"/>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9"/>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34"/>
    </row>
    <row r="260">
      <c r="A260" s="1283"/>
      <c r="B260" s="1399"/>
      <c r="C260" s="1445"/>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47"/>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53"/>
    </row>
    <row r="261">
      <c r="A261" s="1335"/>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9"/>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34"/>
    </row>
    <row r="262">
      <c r="A262" s="1283"/>
      <c r="B262" s="1399"/>
      <c r="C262" s="1445"/>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47"/>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53"/>
    </row>
    <row r="263">
      <c r="A263" s="1335"/>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9"/>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34"/>
    </row>
    <row r="264">
      <c r="A264" s="1283"/>
      <c r="B264" s="1399"/>
      <c r="C264" s="1445"/>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47"/>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53"/>
    </row>
    <row r="265">
      <c r="A265" s="1335"/>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9"/>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34"/>
    </row>
    <row r="266">
      <c r="A266" s="1283"/>
      <c r="B266" s="1399"/>
      <c r="C266" s="1445"/>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47"/>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53"/>
    </row>
    <row r="267">
      <c r="A267" s="1335"/>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9"/>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34"/>
    </row>
    <row r="268">
      <c r="A268" s="1283"/>
      <c r="B268" s="1399"/>
      <c r="C268" s="1445"/>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47"/>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53"/>
    </row>
    <row r="269">
      <c r="A269" s="1335"/>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9"/>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34"/>
    </row>
    <row r="270">
      <c r="A270" s="1283"/>
      <c r="B270" s="1399"/>
      <c r="C270" s="1445"/>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47"/>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53"/>
    </row>
    <row r="271">
      <c r="A271" s="1335"/>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9"/>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34"/>
    </row>
    <row r="272">
      <c r="A272" s="1283"/>
      <c r="B272" s="1399"/>
      <c r="C272" s="1445"/>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47"/>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53"/>
    </row>
    <row r="273">
      <c r="A273" s="1335"/>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9"/>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34"/>
    </row>
    <row r="274">
      <c r="A274" s="1283"/>
      <c r="B274" s="1399"/>
      <c r="C274" s="1445"/>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47"/>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53"/>
    </row>
    <row r="275">
      <c r="A275" s="1335"/>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9"/>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34"/>
    </row>
    <row r="276">
      <c r="A276" s="1283"/>
      <c r="B276" s="1399"/>
      <c r="C276" s="1445"/>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47"/>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53"/>
    </row>
    <row r="277">
      <c r="A277" s="1335"/>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9"/>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34"/>
    </row>
    <row r="278">
      <c r="A278" s="1283"/>
      <c r="B278" s="1399"/>
      <c r="C278" s="1445"/>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47"/>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53"/>
    </row>
    <row r="279">
      <c r="A279" s="1335"/>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9"/>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34"/>
    </row>
    <row r="280">
      <c r="A280" s="1283"/>
      <c r="B280" s="1399"/>
      <c r="C280" s="1445"/>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47"/>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53"/>
    </row>
    <row r="281">
      <c r="A281" s="1335"/>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9"/>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34"/>
    </row>
    <row r="282">
      <c r="A282" s="1283"/>
      <c r="B282" s="1399"/>
      <c r="C282" s="1445"/>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47"/>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53"/>
    </row>
    <row r="283">
      <c r="A283" s="1335"/>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9"/>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34"/>
    </row>
    <row r="284">
      <c r="A284" s="1283"/>
      <c r="B284" s="1399"/>
      <c r="C284" s="1445"/>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47"/>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53"/>
    </row>
    <row r="285">
      <c r="A285" s="1335"/>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9"/>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34"/>
    </row>
    <row r="286">
      <c r="A286" s="1283"/>
      <c r="B286" s="1399"/>
      <c r="C286" s="1445"/>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47"/>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53"/>
    </row>
    <row r="287">
      <c r="A287" s="1335"/>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9"/>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34"/>
    </row>
    <row r="288">
      <c r="A288" s="1283"/>
      <c r="B288" s="1399"/>
      <c r="C288" s="1445"/>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47"/>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53"/>
    </row>
    <row r="289">
      <c r="A289" s="1335"/>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9"/>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34"/>
    </row>
    <row r="290">
      <c r="A290" s="1283"/>
      <c r="B290" s="1399"/>
      <c r="C290" s="1445"/>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47"/>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53"/>
    </row>
    <row r="291">
      <c r="A291" s="1335"/>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9"/>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34"/>
    </row>
    <row r="292">
      <c r="A292" s="1283"/>
      <c r="B292" s="1399"/>
      <c r="C292" s="1445"/>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47"/>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53"/>
    </row>
    <row r="293">
      <c r="A293" s="1335"/>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9"/>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34"/>
    </row>
    <row r="294">
      <c r="A294" s="1283"/>
      <c r="B294" s="1399"/>
      <c r="C294" s="1445"/>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47"/>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53"/>
    </row>
    <row r="295">
      <c r="A295" s="1335"/>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9"/>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34"/>
    </row>
    <row r="296">
      <c r="A296" s="1283"/>
      <c r="B296" s="1399"/>
      <c r="C296" s="1445"/>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47"/>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53"/>
    </row>
    <row r="297">
      <c r="A297" s="1335"/>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9"/>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34"/>
    </row>
    <row r="298">
      <c r="A298" s="1283"/>
      <c r="B298" s="1399"/>
      <c r="C298" s="1445"/>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47"/>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53"/>
    </row>
    <row r="299">
      <c r="A299" s="1335"/>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9"/>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34"/>
    </row>
    <row r="300">
      <c r="A300" s="1283"/>
      <c r="B300" s="1399"/>
      <c r="C300" s="1445"/>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47"/>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53"/>
    </row>
    <row r="301">
      <c r="A301" s="1335"/>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9"/>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34"/>
    </row>
    <row r="302">
      <c r="A302" s="1283"/>
      <c r="B302" s="1399"/>
      <c r="C302" s="1445"/>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47"/>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53"/>
    </row>
    <row r="303">
      <c r="A303" s="1335"/>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9"/>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34"/>
    </row>
    <row r="304">
      <c r="A304" s="1283"/>
      <c r="B304" s="1399"/>
      <c r="C304" s="1445"/>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47"/>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53"/>
    </row>
    <row r="305">
      <c r="A305" s="1335"/>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9"/>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34"/>
    </row>
    <row r="306">
      <c r="A306" s="1283"/>
      <c r="B306" s="1399"/>
      <c r="C306" s="1445"/>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47"/>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53"/>
    </row>
    <row r="307">
      <c r="A307" s="1335"/>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9"/>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34"/>
    </row>
    <row r="308">
      <c r="A308" s="1283"/>
      <c r="B308" s="1399"/>
      <c r="C308" s="1445"/>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47"/>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53"/>
    </row>
    <row r="309">
      <c r="A309" s="1335"/>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9"/>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34"/>
    </row>
    <row r="310">
      <c r="A310" s="1283"/>
      <c r="B310" s="1399"/>
      <c r="C310" s="1445"/>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47"/>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53"/>
    </row>
    <row r="311">
      <c r="A311" s="1335"/>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9"/>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34"/>
    </row>
    <row r="312">
      <c r="A312" s="1283"/>
      <c r="B312" s="1399"/>
      <c r="C312" s="1445"/>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47"/>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53"/>
    </row>
    <row r="313">
      <c r="A313" s="1335"/>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9"/>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34"/>
    </row>
    <row r="314">
      <c r="A314" s="1283"/>
      <c r="B314" s="1399"/>
      <c r="C314" s="1445"/>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47"/>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53"/>
    </row>
    <row r="315">
      <c r="A315" s="1335"/>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9"/>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34"/>
    </row>
    <row r="316">
      <c r="A316" s="1283"/>
      <c r="B316" s="1399"/>
      <c r="C316" s="1445"/>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47"/>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53"/>
    </row>
    <row r="317">
      <c r="A317" s="1335"/>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9"/>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34"/>
    </row>
    <row r="318">
      <c r="A318" s="1283"/>
      <c r="B318" s="1399"/>
      <c r="C318" s="1445"/>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47"/>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53"/>
    </row>
    <row r="319">
      <c r="A319" s="1335"/>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9"/>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34"/>
    </row>
    <row r="320">
      <c r="A320" s="1283"/>
      <c r="B320" s="1399"/>
      <c r="C320" s="1445"/>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47"/>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53"/>
    </row>
    <row r="321">
      <c r="A321" s="1335"/>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9"/>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34"/>
    </row>
    <row r="322">
      <c r="A322" s="1283"/>
      <c r="B322" s="1399"/>
      <c r="C322" s="1445"/>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47"/>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53"/>
    </row>
    <row r="323">
      <c r="A323" s="1335"/>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9"/>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34"/>
    </row>
    <row r="324">
      <c r="A324" s="1283"/>
      <c r="B324" s="1399"/>
      <c r="C324" s="1445"/>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47"/>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53"/>
    </row>
    <row r="325">
      <c r="A325" s="1335"/>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9"/>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34"/>
    </row>
    <row r="326">
      <c r="A326" s="1283"/>
      <c r="B326" s="1399"/>
      <c r="C326" s="1445"/>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47"/>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53"/>
    </row>
    <row r="327">
      <c r="A327" s="1335"/>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9"/>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34"/>
    </row>
    <row r="328">
      <c r="A328" s="1283"/>
      <c r="B328" s="1399"/>
      <c r="C328" s="1445"/>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47"/>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53"/>
    </row>
    <row r="329">
      <c r="A329" s="1335"/>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9"/>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34"/>
    </row>
    <row r="330">
      <c r="A330" s="1283"/>
      <c r="B330" s="1399"/>
      <c r="C330" s="1445"/>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47"/>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53"/>
    </row>
    <row r="331">
      <c r="A331" s="1335"/>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9"/>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34"/>
    </row>
    <row r="332">
      <c r="A332" s="1283"/>
      <c r="B332" s="1399"/>
      <c r="C332" s="1445"/>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47"/>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53"/>
    </row>
    <row r="333">
      <c r="A333" s="1335"/>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9"/>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34"/>
    </row>
    <row r="334">
      <c r="A334" s="1283"/>
      <c r="B334" s="1399"/>
      <c r="C334" s="1445"/>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47"/>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53"/>
    </row>
    <row r="335">
      <c r="A335" s="1335"/>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9"/>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34"/>
    </row>
    <row r="336">
      <c r="A336" s="1283"/>
      <c r="B336" s="1399"/>
      <c r="C336" s="1445"/>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47"/>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53"/>
    </row>
    <row r="337">
      <c r="A337" s="1335"/>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9"/>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34"/>
    </row>
    <row r="338">
      <c r="A338" s="1283"/>
      <c r="B338" s="1399"/>
      <c r="C338" s="1445"/>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47"/>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53"/>
    </row>
    <row r="339">
      <c r="A339" s="1335"/>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9"/>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34"/>
    </row>
    <row r="340">
      <c r="A340" s="1283"/>
      <c r="B340" s="1399"/>
      <c r="C340" s="1445"/>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47"/>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53"/>
    </row>
    <row r="341">
      <c r="A341" s="1335"/>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9"/>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34"/>
    </row>
    <row r="342">
      <c r="A342" s="1283"/>
      <c r="B342" s="1399"/>
      <c r="C342" s="1445"/>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47"/>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53"/>
    </row>
    <row r="343">
      <c r="A343" s="1335"/>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9"/>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34"/>
    </row>
    <row r="344">
      <c r="A344" s="1283"/>
      <c r="B344" s="1399"/>
      <c r="C344" s="1445"/>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47"/>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53"/>
    </row>
    <row r="345">
      <c r="A345" s="1335"/>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9"/>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34"/>
    </row>
    <row r="346">
      <c r="A346" s="1283"/>
      <c r="B346" s="1399"/>
      <c r="C346" s="1445"/>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47"/>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53"/>
    </row>
    <row r="347">
      <c r="A347" s="1335"/>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9"/>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34"/>
    </row>
    <row r="348">
      <c r="A348" s="1283"/>
      <c r="B348" s="1399"/>
      <c r="C348" s="1445"/>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47"/>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53"/>
    </row>
    <row r="349">
      <c r="A349" s="1335"/>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9"/>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34"/>
    </row>
    <row r="350">
      <c r="A350" s="1283"/>
      <c r="B350" s="1399"/>
      <c r="C350" s="1445"/>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47"/>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53"/>
    </row>
    <row r="351">
      <c r="A351" s="1335"/>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9"/>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34"/>
    </row>
    <row r="352">
      <c r="A352" s="1283"/>
      <c r="B352" s="1399"/>
      <c r="C352" s="1445"/>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47"/>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53"/>
    </row>
    <row r="353">
      <c r="A353" s="1335"/>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9"/>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34"/>
    </row>
    <row r="354">
      <c r="A354" s="1283"/>
      <c r="B354" s="1399"/>
      <c r="C354" s="1445"/>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47"/>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53"/>
    </row>
    <row r="355">
      <c r="A355" s="1335"/>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9"/>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34"/>
    </row>
    <row r="356">
      <c r="A356" s="1283"/>
      <c r="B356" s="1399"/>
      <c r="C356" s="1445"/>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47"/>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53"/>
    </row>
    <row r="357">
      <c r="A357" s="1335"/>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9"/>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34"/>
    </row>
    <row r="358">
      <c r="A358" s="1283"/>
      <c r="B358" s="1399"/>
      <c r="C358" s="1445"/>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47"/>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53"/>
    </row>
    <row r="359">
      <c r="A359" s="1335"/>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9"/>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34"/>
    </row>
    <row r="360">
      <c r="A360" s="1283"/>
      <c r="B360" s="1399"/>
      <c r="C360" s="1445"/>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47"/>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53"/>
    </row>
    <row r="361">
      <c r="A361" s="1335"/>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9"/>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34"/>
    </row>
    <row r="362">
      <c r="A362" s="1283"/>
      <c r="B362" s="1399"/>
      <c r="C362" s="1445"/>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47"/>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53"/>
    </row>
    <row r="363">
      <c r="A363" s="1335"/>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9"/>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34"/>
    </row>
    <row r="364">
      <c r="A364" s="1283"/>
      <c r="B364" s="1399"/>
      <c r="C364" s="1445"/>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47"/>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53"/>
    </row>
    <row r="365">
      <c r="A365" s="1335"/>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9"/>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34"/>
    </row>
    <row r="366">
      <c r="A366" s="1283"/>
      <c r="B366" s="1399"/>
      <c r="C366" s="1445"/>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47"/>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53"/>
    </row>
    <row r="367">
      <c r="A367" s="1335"/>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9"/>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34"/>
    </row>
    <row r="368">
      <c r="A368" s="1283"/>
      <c r="B368" s="1399"/>
      <c r="C368" s="1445"/>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47"/>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53"/>
    </row>
    <row r="369">
      <c r="A369" s="1335"/>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9"/>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34"/>
    </row>
    <row r="370">
      <c r="A370" s="1283"/>
      <c r="B370" s="1399"/>
      <c r="C370" s="1445"/>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47"/>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53"/>
    </row>
    <row r="371">
      <c r="A371" s="1335"/>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9"/>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34"/>
    </row>
    <row r="372">
      <c r="A372" s="1283"/>
      <c r="B372" s="1399"/>
      <c r="C372" s="1445"/>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47"/>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53"/>
    </row>
    <row r="373">
      <c r="A373" s="1335"/>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9"/>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34"/>
    </row>
    <row r="374">
      <c r="A374" s="1283"/>
      <c r="B374" s="1399"/>
      <c r="C374" s="1445"/>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47"/>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53"/>
    </row>
    <row r="375">
      <c r="A375" s="1335"/>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9"/>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34"/>
    </row>
    <row r="376">
      <c r="A376" s="1283"/>
      <c r="B376" s="1399"/>
      <c r="C376" s="1445"/>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47"/>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53"/>
    </row>
    <row r="377">
      <c r="A377" s="1335"/>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9"/>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34"/>
    </row>
    <row r="378">
      <c r="A378" s="1283"/>
      <c r="B378" s="1399"/>
      <c r="C378" s="1445"/>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47"/>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53"/>
    </row>
    <row r="379">
      <c r="A379" s="1335"/>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9"/>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34"/>
    </row>
    <row r="380">
      <c r="A380" s="1283"/>
      <c r="B380" s="1399"/>
      <c r="C380" s="1445"/>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47"/>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53"/>
    </row>
    <row r="381">
      <c r="A381" s="1335"/>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9"/>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34"/>
    </row>
    <row r="382">
      <c r="A382" s="1283"/>
      <c r="B382" s="1399"/>
      <c r="C382" s="1445"/>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47"/>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53"/>
    </row>
    <row r="383">
      <c r="A383" s="1335"/>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9"/>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34"/>
    </row>
    <row r="384">
      <c r="A384" s="1283"/>
      <c r="B384" s="1399"/>
      <c r="C384" s="1445"/>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47"/>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53"/>
    </row>
    <row r="385">
      <c r="A385" s="1335"/>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9"/>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34"/>
    </row>
    <row r="386">
      <c r="A386" s="1283"/>
      <c r="B386" s="1399"/>
      <c r="C386" s="1445"/>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47"/>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53"/>
    </row>
    <row r="387">
      <c r="A387" s="1335"/>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9"/>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34"/>
    </row>
    <row r="388">
      <c r="A388" s="1283"/>
      <c r="B388" s="1399"/>
      <c r="C388" s="1445"/>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47"/>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53"/>
    </row>
    <row r="389">
      <c r="A389" s="1335"/>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9"/>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34"/>
    </row>
    <row r="390">
      <c r="A390" s="1283"/>
      <c r="B390" s="1399"/>
      <c r="C390" s="1445"/>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47"/>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53"/>
    </row>
    <row r="391">
      <c r="A391" s="1335"/>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9"/>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34"/>
    </row>
    <row r="392">
      <c r="A392" s="1283"/>
      <c r="B392" s="1399"/>
      <c r="C392" s="1445"/>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47"/>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53"/>
    </row>
    <row r="393">
      <c r="A393" s="1335"/>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9"/>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34"/>
    </row>
    <row r="394">
      <c r="A394" s="1283"/>
      <c r="B394" s="1399"/>
      <c r="C394" s="1445"/>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47"/>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53"/>
    </row>
    <row r="395">
      <c r="A395" s="1335"/>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9"/>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34"/>
    </row>
    <row r="396">
      <c r="A396" s="1283"/>
      <c r="B396" s="1399"/>
      <c r="C396" s="1445"/>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47"/>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53"/>
    </row>
    <row r="397">
      <c r="A397" s="1335"/>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9"/>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34"/>
    </row>
    <row r="398">
      <c r="A398" s="1283"/>
      <c r="B398" s="1399"/>
      <c r="C398" s="1445"/>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47"/>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53"/>
    </row>
    <row r="399">
      <c r="A399" s="1335"/>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9"/>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34"/>
    </row>
    <row r="400">
      <c r="A400" s="1283"/>
      <c r="B400" s="1399"/>
      <c r="C400" s="1445"/>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47"/>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53"/>
    </row>
    <row r="401">
      <c r="A401" s="1335"/>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9"/>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34"/>
    </row>
    <row r="402">
      <c r="A402" s="1283"/>
      <c r="B402" s="1399"/>
      <c r="C402" s="1445"/>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47"/>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53"/>
    </row>
    <row r="403">
      <c r="A403" s="1335"/>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9"/>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34"/>
    </row>
    <row r="404">
      <c r="A404" s="1283"/>
      <c r="B404" s="1399"/>
      <c r="C404" s="1445"/>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47"/>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53"/>
    </row>
    <row r="405">
      <c r="A405" s="1335"/>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9"/>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34"/>
    </row>
    <row r="406">
      <c r="A406" s="1283"/>
      <c r="B406" s="1399"/>
      <c r="C406" s="1445"/>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47"/>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53"/>
    </row>
    <row r="407">
      <c r="A407" s="1335"/>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9"/>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34"/>
    </row>
    <row r="408">
      <c r="A408" s="1283"/>
      <c r="B408" s="1399"/>
      <c r="C408" s="1445"/>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47"/>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53"/>
    </row>
    <row r="409">
      <c r="A409" s="1335"/>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9"/>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34"/>
    </row>
    <row r="410">
      <c r="A410" s="1283"/>
      <c r="B410" s="1399"/>
      <c r="C410" s="1445"/>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47"/>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53"/>
    </row>
    <row r="411">
      <c r="A411" s="1335"/>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9"/>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34"/>
    </row>
    <row r="412">
      <c r="A412" s="1283"/>
      <c r="B412" s="1399"/>
      <c r="C412" s="1445"/>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47"/>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53"/>
    </row>
    <row r="413">
      <c r="A413" s="1335"/>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9"/>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34"/>
    </row>
    <row r="414">
      <c r="A414" s="1283"/>
      <c r="B414" s="1399"/>
      <c r="C414" s="1445"/>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47"/>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53"/>
    </row>
    <row r="415">
      <c r="A415" s="1335"/>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9"/>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34"/>
    </row>
    <row r="416">
      <c r="A416" s="1283"/>
      <c r="B416" s="1399"/>
      <c r="C416" s="1445"/>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47"/>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53"/>
    </row>
    <row r="417">
      <c r="A417" s="1335"/>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9"/>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34"/>
    </row>
    <row r="418">
      <c r="A418" s="1283"/>
      <c r="B418" s="1399"/>
      <c r="C418" s="1445"/>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47"/>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53"/>
    </row>
    <row r="419">
      <c r="A419" s="1335"/>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9"/>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34"/>
    </row>
    <row r="420">
      <c r="A420" s="1283"/>
      <c r="B420" s="1399"/>
      <c r="C420" s="1445"/>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47"/>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53"/>
    </row>
    <row r="421">
      <c r="A421" s="1335"/>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9"/>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34"/>
    </row>
    <row r="422">
      <c r="A422" s="1283"/>
      <c r="B422" s="1399"/>
      <c r="C422" s="1445"/>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47"/>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53"/>
    </row>
    <row r="423">
      <c r="A423" s="1335"/>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9"/>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34"/>
    </row>
    <row r="424">
      <c r="A424" s="1283"/>
      <c r="B424" s="1399"/>
      <c r="C424" s="1445"/>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47"/>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53"/>
    </row>
    <row r="425">
      <c r="A425" s="1335"/>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9"/>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34"/>
    </row>
    <row r="426">
      <c r="A426" s="1283"/>
      <c r="B426" s="1399"/>
      <c r="C426" s="1445"/>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47"/>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53"/>
    </row>
    <row r="427">
      <c r="A427" s="1335"/>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9"/>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34"/>
    </row>
    <row r="428">
      <c r="A428" s="1283"/>
      <c r="B428" s="1399"/>
      <c r="C428" s="1445"/>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47"/>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53"/>
    </row>
    <row r="429">
      <c r="A429" s="1335"/>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9"/>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34"/>
    </row>
    <row r="430">
      <c r="A430" s="1283"/>
      <c r="B430" s="1399"/>
      <c r="C430" s="1445"/>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47"/>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53"/>
    </row>
    <row r="431">
      <c r="A431" s="1335"/>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9"/>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34"/>
    </row>
    <row r="432">
      <c r="A432" s="1283"/>
      <c r="B432" s="1399"/>
      <c r="C432" s="1445"/>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47"/>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53"/>
    </row>
    <row r="433">
      <c r="A433" s="1335"/>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9"/>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34"/>
    </row>
    <row r="434">
      <c r="A434" s="1283"/>
      <c r="B434" s="1399"/>
      <c r="C434" s="1445"/>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47"/>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53"/>
    </row>
    <row r="435">
      <c r="A435" s="1335"/>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9"/>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34"/>
    </row>
    <row r="436">
      <c r="A436" s="1283"/>
      <c r="B436" s="1399"/>
      <c r="C436" s="1445"/>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47"/>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53"/>
    </row>
    <row r="437">
      <c r="A437" s="1335"/>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9"/>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34"/>
    </row>
    <row r="438">
      <c r="A438" s="1283"/>
      <c r="B438" s="1399"/>
      <c r="C438" s="1445"/>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47"/>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53"/>
    </row>
    <row r="439">
      <c r="A439" s="1335"/>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9"/>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34"/>
    </row>
    <row r="440">
      <c r="A440" s="1283"/>
      <c r="B440" s="1399"/>
      <c r="C440" s="1445"/>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47"/>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53"/>
    </row>
    <row r="441">
      <c r="A441" s="1335"/>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9"/>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34"/>
    </row>
    <row r="442">
      <c r="A442" s="1283"/>
      <c r="B442" s="1399"/>
      <c r="C442" s="1445"/>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47"/>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53"/>
    </row>
    <row r="443">
      <c r="A443" s="1335"/>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9"/>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34"/>
    </row>
    <row r="444">
      <c r="A444" s="1283"/>
      <c r="B444" s="1399"/>
      <c r="C444" s="1445"/>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47"/>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53"/>
    </row>
    <row r="445">
      <c r="A445" s="1335"/>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9"/>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34"/>
    </row>
    <row r="446">
      <c r="A446" s="1283"/>
      <c r="B446" s="1399"/>
      <c r="C446" s="1445"/>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47"/>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53"/>
    </row>
    <row r="447">
      <c r="A447" s="1335"/>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9"/>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34"/>
    </row>
    <row r="448">
      <c r="A448" s="1283"/>
      <c r="B448" s="1399"/>
      <c r="C448" s="1445"/>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47"/>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53"/>
    </row>
    <row r="449">
      <c r="A449" s="1335"/>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9"/>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34"/>
    </row>
    <row r="450">
      <c r="A450" s="1283"/>
      <c r="B450" s="1399"/>
      <c r="C450" s="1445"/>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47"/>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53"/>
    </row>
    <row r="451">
      <c r="A451" s="1335"/>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9"/>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34"/>
    </row>
    <row r="452">
      <c r="A452" s="1283"/>
      <c r="B452" s="1399"/>
      <c r="C452" s="1445"/>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47"/>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53"/>
    </row>
    <row r="453">
      <c r="A453" s="1335"/>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9"/>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34"/>
    </row>
    <row r="454">
      <c r="A454" s="1283"/>
      <c r="B454" s="1399"/>
      <c r="C454" s="1445"/>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47"/>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53"/>
    </row>
    <row r="455">
      <c r="A455" s="1335"/>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9"/>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34"/>
    </row>
    <row r="456">
      <c r="A456" s="1283"/>
      <c r="B456" s="1399"/>
      <c r="C456" s="1445"/>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47"/>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53"/>
    </row>
    <row r="457">
      <c r="A457" s="1335"/>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9"/>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34"/>
    </row>
    <row r="458">
      <c r="A458" s="1283"/>
      <c r="B458" s="1399"/>
      <c r="C458" s="1445"/>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47"/>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53"/>
    </row>
    <row r="459">
      <c r="A459" s="1335"/>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9"/>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34"/>
    </row>
    <row r="460">
      <c r="A460" s="1283"/>
      <c r="B460" s="1399"/>
      <c r="C460" s="1445"/>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47"/>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53"/>
    </row>
    <row r="461">
      <c r="A461" s="1335"/>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9"/>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34"/>
    </row>
    <row r="462">
      <c r="A462" s="1283"/>
      <c r="B462" s="1399"/>
      <c r="C462" s="1445"/>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47"/>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53"/>
    </row>
    <row r="463">
      <c r="A463" s="1335"/>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9"/>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34"/>
    </row>
    <row r="464">
      <c r="A464" s="1283"/>
      <c r="B464" s="1399"/>
      <c r="C464" s="1445"/>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47"/>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53"/>
    </row>
    <row r="465">
      <c r="A465" s="1335"/>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9"/>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34"/>
    </row>
    <row r="466">
      <c r="A466" s="1283"/>
      <c r="B466" s="1399"/>
      <c r="C466" s="1445"/>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47"/>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53"/>
    </row>
    <row r="467">
      <c r="A467" s="1335"/>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9"/>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34"/>
    </row>
    <row r="468">
      <c r="A468" s="1283"/>
      <c r="B468" s="1399"/>
      <c r="C468" s="1445"/>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47"/>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53"/>
    </row>
    <row r="469">
      <c r="A469" s="1335"/>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9"/>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34"/>
    </row>
    <row r="470">
      <c r="A470" s="1283"/>
      <c r="B470" s="1399"/>
      <c r="C470" s="1445"/>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47"/>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53"/>
    </row>
    <row r="471">
      <c r="A471" s="1335"/>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9"/>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34"/>
    </row>
    <row r="472">
      <c r="A472" s="1283"/>
      <c r="B472" s="1399"/>
      <c r="C472" s="1445"/>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47"/>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53"/>
    </row>
    <row r="473">
      <c r="A473" s="1335"/>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9"/>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34"/>
    </row>
    <row r="474">
      <c r="A474" s="1283"/>
      <c r="B474" s="1399"/>
      <c r="C474" s="1445"/>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47"/>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53"/>
    </row>
    <row r="475">
      <c r="A475" s="1335"/>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9"/>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34"/>
    </row>
    <row r="476">
      <c r="A476" s="1283"/>
      <c r="B476" s="1399"/>
      <c r="C476" s="1445"/>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47"/>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53"/>
    </row>
    <row r="477">
      <c r="A477" s="1335"/>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9"/>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34"/>
    </row>
    <row r="478">
      <c r="A478" s="1283"/>
      <c r="B478" s="1399"/>
      <c r="C478" s="1445"/>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47"/>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53"/>
    </row>
    <row r="479">
      <c r="A479" s="1335"/>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9"/>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34"/>
    </row>
    <row r="480">
      <c r="A480" s="1283"/>
      <c r="B480" s="1399"/>
      <c r="C480" s="1445"/>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47"/>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53"/>
    </row>
    <row r="481">
      <c r="A481" s="1335"/>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9"/>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34"/>
    </row>
    <row r="482">
      <c r="A482" s="1283"/>
      <c r="B482" s="1399"/>
      <c r="C482" s="1445"/>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47"/>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53"/>
    </row>
    <row r="483">
      <c r="A483" s="1335"/>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9"/>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34"/>
    </row>
    <row r="484">
      <c r="A484" s="1283"/>
      <c r="B484" s="1399"/>
      <c r="C484" s="1445"/>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47"/>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53"/>
    </row>
    <row r="485">
      <c r="A485" s="1335"/>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9"/>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34"/>
    </row>
    <row r="486">
      <c r="A486" s="1283"/>
      <c r="B486" s="1399"/>
      <c r="C486" s="1445"/>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47"/>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53"/>
    </row>
    <row r="487">
      <c r="A487" s="1335"/>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9"/>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34"/>
    </row>
    <row r="488">
      <c r="A488" s="1283"/>
      <c r="B488" s="1399"/>
      <c r="C488" s="1445"/>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47"/>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53"/>
    </row>
    <row r="489">
      <c r="A489" s="1335"/>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9"/>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34"/>
    </row>
    <row r="490">
      <c r="A490" s="1283"/>
      <c r="B490" s="1399"/>
      <c r="C490" s="1445"/>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47"/>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53"/>
    </row>
    <row r="491">
      <c r="A491" s="1335"/>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9"/>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34"/>
    </row>
    <row r="492">
      <c r="A492" s="1283"/>
      <c r="B492" s="1399"/>
      <c r="C492" s="1445"/>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47"/>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53"/>
    </row>
    <row r="493">
      <c r="A493" s="1335"/>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9"/>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34"/>
    </row>
    <row r="494">
      <c r="A494" s="1283"/>
      <c r="B494" s="1399"/>
      <c r="C494" s="1445"/>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47"/>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53"/>
    </row>
    <row r="495">
      <c r="A495" s="1335"/>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9"/>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34"/>
    </row>
    <row r="496">
      <c r="A496" s="1283"/>
      <c r="B496" s="1399"/>
      <c r="C496" s="1445"/>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47"/>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53"/>
    </row>
    <row r="497">
      <c r="A497" s="1335"/>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9"/>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34"/>
    </row>
    <row r="498">
      <c r="A498" s="1283"/>
      <c r="B498" s="1399"/>
      <c r="C498" s="1445"/>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47"/>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53"/>
    </row>
    <row r="499">
      <c r="A499" s="1335"/>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9"/>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34"/>
    </row>
    <row r="500">
      <c r="A500" s="1283"/>
      <c r="B500" s="1399"/>
      <c r="C500" s="1445"/>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47"/>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53"/>
    </row>
    <row r="501">
      <c r="A501" s="1335"/>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9"/>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34"/>
    </row>
    <row r="502">
      <c r="A502" s="1283"/>
      <c r="B502" s="1399"/>
      <c r="C502" s="1445"/>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47"/>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53"/>
    </row>
    <row r="503">
      <c r="A503" s="1335"/>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9"/>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34"/>
    </row>
    <row r="504">
      <c r="A504" s="1283"/>
      <c r="B504" s="1399"/>
      <c r="C504" s="1445"/>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47"/>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53"/>
    </row>
    <row r="505">
      <c r="A505" s="1335"/>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9"/>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34"/>
    </row>
    <row r="506">
      <c r="A506" s="1283"/>
      <c r="B506" s="1399"/>
      <c r="C506" s="1445"/>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47"/>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53"/>
    </row>
    <row r="507">
      <c r="A507" s="1335"/>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9"/>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34"/>
    </row>
    <row r="508">
      <c r="A508" s="1283"/>
      <c r="B508" s="1399"/>
      <c r="C508" s="1445"/>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47"/>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53"/>
    </row>
    <row r="509">
      <c r="A509" s="1335"/>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9"/>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34"/>
    </row>
    <row r="510">
      <c r="A510" s="1283"/>
      <c r="B510" s="1399"/>
      <c r="C510" s="1445"/>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47"/>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53"/>
    </row>
    <row r="511">
      <c r="A511" s="1335"/>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9"/>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34"/>
    </row>
    <row r="512">
      <c r="A512" s="1283"/>
      <c r="B512" s="1399"/>
      <c r="C512" s="1445"/>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47"/>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53"/>
    </row>
    <row r="513">
      <c r="A513" s="1335"/>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9"/>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34"/>
    </row>
    <row r="514">
      <c r="A514" s="1283"/>
      <c r="B514" s="1399"/>
      <c r="C514" s="1445"/>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47"/>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53"/>
    </row>
    <row r="515">
      <c r="A515" s="1335"/>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9"/>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34"/>
    </row>
    <row r="516">
      <c r="A516" s="1283"/>
      <c r="B516" s="1399"/>
      <c r="C516" s="1445"/>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47"/>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53"/>
    </row>
    <row r="517">
      <c r="A517" s="1335"/>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9"/>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34"/>
    </row>
    <row r="518">
      <c r="A518" s="1283"/>
      <c r="B518" s="1399"/>
      <c r="C518" s="1445"/>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47"/>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53"/>
    </row>
    <row r="519">
      <c r="A519" s="1335"/>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9"/>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34"/>
    </row>
    <row r="520">
      <c r="A520" s="1283"/>
      <c r="B520" s="1399"/>
      <c r="C520" s="1445"/>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47"/>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53"/>
    </row>
    <row r="521">
      <c r="A521" s="1335"/>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9"/>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34"/>
    </row>
    <row r="522">
      <c r="A522" s="1283"/>
      <c r="B522" s="1399"/>
      <c r="C522" s="1445"/>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47"/>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53"/>
    </row>
    <row r="523">
      <c r="A523" s="1335"/>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9"/>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34"/>
    </row>
    <row r="524">
      <c r="A524" s="1283"/>
      <c r="B524" s="1399"/>
      <c r="C524" s="1445"/>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47"/>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53"/>
    </row>
    <row r="525">
      <c r="A525" s="1335"/>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9"/>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34"/>
    </row>
    <row r="526">
      <c r="A526" s="1283"/>
      <c r="B526" s="1399"/>
      <c r="C526" s="1445"/>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47"/>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53"/>
    </row>
    <row r="527">
      <c r="A527" s="1335"/>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9"/>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34"/>
    </row>
    <row r="528">
      <c r="A528" s="1283"/>
      <c r="B528" s="1399"/>
      <c r="C528" s="1445"/>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47"/>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53"/>
    </row>
    <row r="529">
      <c r="A529" s="1335"/>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9"/>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34"/>
    </row>
    <row r="530">
      <c r="A530" s="1283"/>
      <c r="B530" s="1399"/>
      <c r="C530" s="1445"/>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47"/>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53"/>
    </row>
    <row r="531">
      <c r="A531" s="1335"/>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9"/>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34"/>
    </row>
    <row r="532">
      <c r="A532" s="1283"/>
      <c r="B532" s="1399"/>
      <c r="C532" s="1445"/>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47"/>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53"/>
    </row>
    <row r="533">
      <c r="A533" s="1335"/>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9"/>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34"/>
    </row>
    <row r="534">
      <c r="A534" s="1283"/>
      <c r="B534" s="1399"/>
      <c r="C534" s="1445"/>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47"/>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53"/>
    </row>
    <row r="535">
      <c r="A535" s="1335"/>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9"/>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34"/>
    </row>
    <row r="536">
      <c r="A536" s="1283"/>
      <c r="B536" s="1399"/>
      <c r="C536" s="1445"/>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47"/>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53"/>
    </row>
    <row r="537">
      <c r="A537" s="1335"/>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9"/>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34"/>
    </row>
    <row r="538">
      <c r="A538" s="1283"/>
      <c r="B538" s="1399"/>
      <c r="C538" s="1445"/>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47"/>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53"/>
    </row>
    <row r="539">
      <c r="A539" s="1335"/>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9"/>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34"/>
    </row>
    <row r="540">
      <c r="A540" s="1283"/>
      <c r="B540" s="1399"/>
      <c r="C540" s="1445"/>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47"/>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53"/>
    </row>
    <row r="541">
      <c r="A541" s="1335"/>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9"/>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34"/>
    </row>
    <row r="542">
      <c r="A542" s="1283"/>
      <c r="B542" s="1399"/>
      <c r="C542" s="1445"/>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47"/>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53"/>
    </row>
    <row r="543">
      <c r="A543" s="1335"/>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9"/>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34"/>
    </row>
    <row r="544">
      <c r="A544" s="1283"/>
      <c r="B544" s="1399"/>
      <c r="C544" s="1445"/>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47"/>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53"/>
    </row>
    <row r="545">
      <c r="A545" s="1335"/>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9"/>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34"/>
    </row>
    <row r="546">
      <c r="A546" s="1283"/>
      <c r="B546" s="1399"/>
      <c r="C546" s="1445"/>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47"/>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53"/>
    </row>
    <row r="547">
      <c r="A547" s="1335"/>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9"/>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34"/>
    </row>
    <row r="548">
      <c r="A548" s="1283"/>
      <c r="B548" s="1399"/>
      <c r="C548" s="1445"/>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47"/>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53"/>
    </row>
    <row r="549">
      <c r="A549" s="1335"/>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9"/>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34"/>
    </row>
    <row r="550">
      <c r="A550" s="1283"/>
      <c r="B550" s="1399"/>
      <c r="C550" s="1445"/>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47"/>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53"/>
    </row>
    <row r="551">
      <c r="A551" s="1335"/>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9"/>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34"/>
    </row>
    <row r="552">
      <c r="A552" s="1283"/>
      <c r="B552" s="1399"/>
      <c r="C552" s="1445"/>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47"/>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53"/>
    </row>
    <row r="553">
      <c r="A553" s="1335"/>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9"/>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34"/>
    </row>
    <row r="554">
      <c r="A554" s="1283"/>
      <c r="B554" s="1399"/>
      <c r="C554" s="1445"/>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47"/>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53"/>
    </row>
    <row r="555">
      <c r="A555" s="1335"/>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9"/>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34"/>
    </row>
    <row r="556">
      <c r="A556" s="1283"/>
      <c r="B556" s="1399"/>
      <c r="C556" s="1445"/>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47"/>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53"/>
    </row>
    <row r="557">
      <c r="A557" s="1335"/>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9"/>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34"/>
    </row>
    <row r="558">
      <c r="A558" s="1283"/>
      <c r="B558" s="1399"/>
      <c r="C558" s="1445"/>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47"/>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53"/>
    </row>
    <row r="559">
      <c r="A559" s="1335"/>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9"/>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34"/>
    </row>
    <row r="560">
      <c r="A560" s="1283"/>
      <c r="B560" s="1399"/>
      <c r="C560" s="1445"/>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47"/>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53"/>
    </row>
    <row r="561">
      <c r="A561" s="1335"/>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9"/>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34"/>
    </row>
    <row r="562">
      <c r="A562" s="1283"/>
      <c r="B562" s="1399"/>
      <c r="C562" s="1445"/>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47"/>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53"/>
    </row>
    <row r="563">
      <c r="A563" s="1335"/>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9"/>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34"/>
    </row>
    <row r="564">
      <c r="A564" s="1283"/>
      <c r="B564" s="1399"/>
      <c r="C564" s="1445"/>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47"/>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53"/>
    </row>
    <row r="565">
      <c r="A565" s="1335"/>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9"/>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34"/>
    </row>
    <row r="566">
      <c r="A566" s="1283"/>
      <c r="B566" s="1399"/>
      <c r="C566" s="1445"/>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47"/>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53"/>
    </row>
    <row r="567">
      <c r="A567" s="1335"/>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9"/>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34"/>
    </row>
    <row r="568">
      <c r="A568" s="1283"/>
      <c r="B568" s="1399"/>
      <c r="C568" s="1445"/>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47"/>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53"/>
    </row>
    <row r="569">
      <c r="A569" s="1335"/>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9"/>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34"/>
    </row>
    <row r="570">
      <c r="A570" s="1283"/>
      <c r="B570" s="1399"/>
      <c r="C570" s="1445"/>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47"/>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53"/>
    </row>
    <row r="571">
      <c r="A571" s="1335"/>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9"/>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34"/>
    </row>
    <row r="572">
      <c r="A572" s="1283"/>
      <c r="B572" s="1399"/>
      <c r="C572" s="1445"/>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47"/>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53"/>
    </row>
    <row r="573">
      <c r="A573" s="1335"/>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9"/>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34"/>
    </row>
    <row r="574">
      <c r="A574" s="1283"/>
      <c r="B574" s="1399"/>
      <c r="C574" s="1445"/>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47"/>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53"/>
    </row>
    <row r="575">
      <c r="A575" s="1335"/>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9"/>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34"/>
    </row>
    <row r="576">
      <c r="A576" s="1283"/>
      <c r="B576" s="1399"/>
      <c r="C576" s="1445"/>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47"/>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53"/>
    </row>
    <row r="577">
      <c r="A577" s="1335"/>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9"/>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34"/>
    </row>
    <row r="578">
      <c r="A578" s="1283"/>
      <c r="B578" s="1399"/>
      <c r="C578" s="1445"/>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47"/>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53"/>
    </row>
    <row r="579">
      <c r="A579" s="1335"/>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9"/>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34"/>
    </row>
    <row r="580">
      <c r="A580" s="1283"/>
      <c r="B580" s="1399"/>
      <c r="C580" s="1445"/>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47"/>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53"/>
    </row>
    <row r="581">
      <c r="A581" s="1335"/>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9"/>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34"/>
    </row>
    <row r="582">
      <c r="A582" s="1283"/>
      <c r="B582" s="1399"/>
      <c r="C582" s="1445"/>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47"/>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53"/>
    </row>
    <row r="583">
      <c r="A583" s="1335"/>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9"/>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34"/>
    </row>
    <row r="584">
      <c r="A584" s="1283"/>
      <c r="B584" s="1399"/>
      <c r="C584" s="1445"/>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47"/>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53"/>
    </row>
    <row r="585">
      <c r="A585" s="1335"/>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9"/>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34"/>
    </row>
    <row r="586">
      <c r="A586" s="1283"/>
      <c r="B586" s="1399"/>
      <c r="C586" s="1445"/>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47"/>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53"/>
    </row>
    <row r="587">
      <c r="A587" s="1335"/>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9"/>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34"/>
    </row>
    <row r="588">
      <c r="A588" s="1283"/>
      <c r="B588" s="1399"/>
      <c r="C588" s="1445"/>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47"/>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53"/>
    </row>
    <row r="589">
      <c r="A589" s="1335"/>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9"/>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34"/>
    </row>
    <row r="590">
      <c r="A590" s="1283"/>
      <c r="B590" s="1399"/>
      <c r="C590" s="1445"/>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47"/>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53"/>
    </row>
    <row r="591">
      <c r="A591" s="1335"/>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9"/>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34"/>
    </row>
    <row r="592">
      <c r="A592" s="1283"/>
      <c r="B592" s="1399"/>
      <c r="C592" s="1445"/>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47"/>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53"/>
    </row>
    <row r="593">
      <c r="A593" s="1335"/>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9"/>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34"/>
    </row>
    <row r="594">
      <c r="A594" s="1283"/>
      <c r="B594" s="1399"/>
      <c r="C594" s="1445"/>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47"/>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53"/>
    </row>
    <row r="595">
      <c r="A595" s="1335"/>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9"/>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34"/>
    </row>
    <row r="596">
      <c r="A596" s="1283"/>
      <c r="B596" s="1399"/>
      <c r="C596" s="1445"/>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47"/>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53"/>
    </row>
    <row r="597">
      <c r="A597" s="1335"/>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9"/>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34"/>
    </row>
    <row r="598">
      <c r="A598" s="1283"/>
      <c r="B598" s="1399"/>
      <c r="C598" s="1445"/>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47"/>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53"/>
    </row>
    <row r="599">
      <c r="A599" s="1335"/>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9"/>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34"/>
    </row>
    <row r="600">
      <c r="A600" s="1283"/>
      <c r="B600" s="1399"/>
      <c r="C600" s="1445"/>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47"/>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53"/>
    </row>
    <row r="601">
      <c r="A601" s="1335"/>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9"/>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34"/>
    </row>
    <row r="602">
      <c r="A602" s="1283"/>
      <c r="B602" s="1399"/>
      <c r="C602" s="1445"/>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47"/>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53"/>
    </row>
    <row r="603">
      <c r="A603" s="1335"/>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9"/>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34"/>
    </row>
    <row r="604">
      <c r="A604" s="1283"/>
      <c r="B604" s="1399"/>
      <c r="C604" s="1445"/>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47"/>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53"/>
    </row>
    <row r="605">
      <c r="A605" s="1335"/>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9"/>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34"/>
    </row>
    <row r="606">
      <c r="A606" s="1283"/>
      <c r="B606" s="1399"/>
      <c r="C606" s="1445"/>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47"/>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53"/>
    </row>
    <row r="607">
      <c r="A607" s="1335"/>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9"/>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34"/>
    </row>
    <row r="608">
      <c r="A608" s="1283"/>
      <c r="B608" s="1399"/>
      <c r="C608" s="1445"/>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47"/>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53"/>
    </row>
    <row r="609">
      <c r="A609" s="1335"/>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9"/>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34"/>
    </row>
    <row r="610">
      <c r="A610" s="1283"/>
      <c r="B610" s="1399"/>
      <c r="C610" s="1445"/>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47"/>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53"/>
    </row>
    <row r="611">
      <c r="A611" s="1335"/>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9"/>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34"/>
    </row>
    <row r="612">
      <c r="A612" s="1283"/>
      <c r="B612" s="1399"/>
      <c r="C612" s="1445"/>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47"/>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53"/>
    </row>
    <row r="613">
      <c r="A613" s="1335"/>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9"/>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34"/>
    </row>
    <row r="614">
      <c r="A614" s="1283"/>
      <c r="B614" s="1399"/>
      <c r="C614" s="1445"/>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47"/>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53"/>
    </row>
    <row r="615">
      <c r="A615" s="1335"/>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9"/>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34"/>
    </row>
    <row r="616">
      <c r="A616" s="1283"/>
      <c r="B616" s="1399"/>
      <c r="C616" s="1445"/>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47"/>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53"/>
    </row>
    <row r="617">
      <c r="A617" s="1335"/>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9"/>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34"/>
    </row>
    <row r="618">
      <c r="A618" s="1283"/>
      <c r="B618" s="1399"/>
      <c r="C618" s="1445"/>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47"/>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53"/>
    </row>
    <row r="619">
      <c r="A619" s="1335"/>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9"/>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34"/>
    </row>
    <row r="620">
      <c r="A620" s="1283"/>
      <c r="B620" s="1399"/>
      <c r="C620" s="1445"/>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47"/>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53"/>
    </row>
    <row r="621">
      <c r="A621" s="1335"/>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9"/>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34"/>
    </row>
    <row r="622">
      <c r="A622" s="1283"/>
      <c r="B622" s="1399"/>
      <c r="C622" s="1445"/>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47"/>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53"/>
    </row>
    <row r="623">
      <c r="A623" s="1335"/>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9"/>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34"/>
    </row>
    <row r="624">
      <c r="A624" s="1283"/>
      <c r="B624" s="1399"/>
      <c r="C624" s="1445"/>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47"/>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53"/>
    </row>
    <row r="625">
      <c r="A625" s="1335"/>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9"/>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34"/>
    </row>
    <row r="626">
      <c r="A626" s="1283"/>
      <c r="B626" s="1399"/>
      <c r="C626" s="1445"/>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47"/>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53"/>
    </row>
    <row r="627">
      <c r="A627" s="1335"/>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9"/>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34"/>
    </row>
    <row r="628">
      <c r="A628" s="1283"/>
      <c r="B628" s="1399"/>
      <c r="C628" s="1445"/>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47"/>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53"/>
    </row>
    <row r="629">
      <c r="A629" s="1335"/>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9"/>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34"/>
    </row>
    <row r="630">
      <c r="A630" s="1283"/>
      <c r="B630" s="1399"/>
      <c r="C630" s="1445"/>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47"/>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53"/>
    </row>
    <row r="631">
      <c r="A631" s="1335"/>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9"/>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34"/>
    </row>
    <row r="632">
      <c r="A632" s="1283"/>
      <c r="B632" s="1399"/>
      <c r="C632" s="1445"/>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47"/>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53"/>
    </row>
    <row r="633">
      <c r="A633" s="1335"/>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9"/>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34"/>
    </row>
    <row r="634">
      <c r="A634" s="1283"/>
      <c r="B634" s="1399"/>
      <c r="C634" s="1445"/>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47"/>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53"/>
    </row>
    <row r="635">
      <c r="A635" s="1335"/>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9"/>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34"/>
    </row>
    <row r="636">
      <c r="A636" s="1283"/>
      <c r="B636" s="1399"/>
      <c r="C636" s="1445"/>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47"/>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53"/>
    </row>
    <row r="637">
      <c r="A637" s="1335"/>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9"/>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34"/>
    </row>
    <row r="638">
      <c r="A638" s="1283"/>
      <c r="B638" s="1399"/>
      <c r="C638" s="1445"/>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47"/>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53"/>
    </row>
    <row r="639">
      <c r="A639" s="1335"/>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9"/>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34"/>
    </row>
    <row r="640">
      <c r="A640" s="1283"/>
      <c r="B640" s="1399"/>
      <c r="C640" s="1445"/>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47"/>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53"/>
    </row>
    <row r="641">
      <c r="A641" s="1335"/>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9"/>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34"/>
    </row>
    <row r="642">
      <c r="A642" s="1283"/>
      <c r="B642" s="1399"/>
      <c r="C642" s="1445"/>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47"/>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53"/>
    </row>
    <row r="643">
      <c r="A643" s="1335"/>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9"/>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34"/>
    </row>
    <row r="644">
      <c r="A644" s="1283"/>
      <c r="B644" s="1399"/>
      <c r="C644" s="1445"/>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47"/>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53"/>
    </row>
    <row r="645">
      <c r="A645" s="1335"/>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9"/>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34"/>
    </row>
    <row r="646">
      <c r="A646" s="1283"/>
      <c r="B646" s="1399"/>
      <c r="C646" s="1445"/>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47"/>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53"/>
    </row>
    <row r="647">
      <c r="A647" s="1335"/>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9"/>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34"/>
    </row>
    <row r="648">
      <c r="A648" s="1283"/>
      <c r="B648" s="1399"/>
      <c r="C648" s="1445"/>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47"/>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53"/>
    </row>
    <row r="649">
      <c r="A649" s="1335"/>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9"/>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34"/>
    </row>
    <row r="650">
      <c r="A650" s="1283"/>
      <c r="B650" s="1399"/>
      <c r="C650" s="1445"/>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47"/>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53"/>
    </row>
    <row r="651">
      <c r="A651" s="1335"/>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9"/>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34"/>
    </row>
    <row r="652">
      <c r="A652" s="1283"/>
      <c r="B652" s="1399"/>
      <c r="C652" s="1445"/>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47"/>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53"/>
    </row>
    <row r="653">
      <c r="A653" s="1335"/>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9"/>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34"/>
    </row>
    <row r="654">
      <c r="A654" s="1283"/>
      <c r="B654" s="1399"/>
      <c r="C654" s="1445"/>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47"/>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53"/>
    </row>
    <row r="655">
      <c r="A655" s="1335"/>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9"/>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34"/>
    </row>
    <row r="656">
      <c r="A656" s="1283"/>
      <c r="B656" s="1399"/>
      <c r="C656" s="1445"/>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47"/>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53"/>
    </row>
    <row r="657">
      <c r="A657" s="1335"/>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9"/>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34"/>
    </row>
    <row r="658">
      <c r="A658" s="1283"/>
      <c r="B658" s="1399"/>
      <c r="C658" s="1445"/>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47"/>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53"/>
    </row>
    <row r="659">
      <c r="A659" s="1335"/>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9"/>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34"/>
    </row>
    <row r="660">
      <c r="A660" s="1283"/>
      <c r="B660" s="1399"/>
      <c r="C660" s="1445"/>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47"/>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53"/>
    </row>
    <row r="661">
      <c r="A661" s="1335"/>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9"/>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34"/>
    </row>
    <row r="662">
      <c r="A662" s="1283"/>
      <c r="B662" s="1399"/>
      <c r="C662" s="1445"/>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47"/>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53"/>
    </row>
    <row r="663">
      <c r="A663" s="1335"/>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9"/>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34"/>
    </row>
    <row r="664">
      <c r="A664" s="1283"/>
      <c r="B664" s="1399"/>
      <c r="C664" s="1445"/>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47"/>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53"/>
    </row>
    <row r="665">
      <c r="A665" s="1335"/>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9"/>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34"/>
    </row>
    <row r="666">
      <c r="A666" s="1283"/>
      <c r="B666" s="1399"/>
      <c r="C666" s="1445"/>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47"/>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53"/>
    </row>
    <row r="667">
      <c r="A667" s="1335"/>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9"/>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34"/>
    </row>
    <row r="668">
      <c r="A668" s="1283"/>
      <c r="B668" s="1399"/>
      <c r="C668" s="1445"/>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47"/>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53"/>
    </row>
    <row r="669">
      <c r="A669" s="1335"/>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9"/>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34"/>
    </row>
    <row r="670">
      <c r="A670" s="1283"/>
      <c r="B670" s="1399"/>
      <c r="C670" s="1445"/>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47"/>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53"/>
    </row>
    <row r="671">
      <c r="A671" s="1335"/>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9"/>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34"/>
    </row>
    <row r="672">
      <c r="A672" s="1283"/>
      <c r="B672" s="1399"/>
      <c r="C672" s="1445"/>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47"/>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53"/>
    </row>
    <row r="673">
      <c r="A673" s="1335"/>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9"/>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34"/>
    </row>
    <row r="674">
      <c r="A674" s="1283"/>
      <c r="B674" s="1399"/>
      <c r="C674" s="1445"/>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47"/>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53"/>
    </row>
    <row r="675">
      <c r="A675" s="1335"/>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9"/>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34"/>
    </row>
    <row r="676">
      <c r="A676" s="1283"/>
      <c r="B676" s="1399"/>
      <c r="C676" s="1445"/>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47"/>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53"/>
    </row>
    <row r="677">
      <c r="A677" s="1335"/>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9"/>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34"/>
    </row>
    <row r="678">
      <c r="A678" s="1283"/>
      <c r="B678" s="1399"/>
      <c r="C678" s="1445"/>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47"/>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53"/>
    </row>
    <row r="679">
      <c r="A679" s="1335"/>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9"/>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34"/>
    </row>
    <row r="680">
      <c r="A680" s="1283"/>
      <c r="B680" s="1399"/>
      <c r="C680" s="1445"/>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47"/>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53"/>
    </row>
    <row r="681">
      <c r="A681" s="1335"/>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9"/>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34"/>
    </row>
    <row r="682">
      <c r="A682" s="1283"/>
      <c r="B682" s="1399"/>
      <c r="C682" s="1445"/>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47"/>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53"/>
    </row>
    <row r="683">
      <c r="A683" s="1335"/>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9"/>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34"/>
    </row>
    <row r="684">
      <c r="A684" s="1283"/>
      <c r="B684" s="1399"/>
      <c r="C684" s="1445"/>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47"/>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53"/>
    </row>
    <row r="685">
      <c r="A685" s="1335"/>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9"/>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34"/>
    </row>
    <row r="686">
      <c r="A686" s="1283"/>
      <c r="B686" s="1399"/>
      <c r="C686" s="1445"/>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47"/>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53"/>
    </row>
    <row r="687">
      <c r="A687" s="1335"/>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9"/>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34"/>
    </row>
    <row r="688">
      <c r="A688" s="1283"/>
      <c r="B688" s="1399"/>
      <c r="C688" s="1445"/>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47"/>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53"/>
    </row>
    <row r="689">
      <c r="A689" s="1335"/>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9"/>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34"/>
    </row>
    <row r="690">
      <c r="A690" s="1283"/>
      <c r="B690" s="1399"/>
      <c r="C690" s="1445"/>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47"/>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53"/>
    </row>
    <row r="691">
      <c r="A691" s="1335"/>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9"/>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34"/>
    </row>
    <row r="692">
      <c r="A692" s="1283"/>
      <c r="B692" s="1399"/>
      <c r="C692" s="1445"/>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47"/>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53"/>
    </row>
    <row r="693">
      <c r="A693" s="1335"/>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9"/>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34"/>
    </row>
    <row r="694">
      <c r="A694" s="1283"/>
      <c r="B694" s="1399"/>
      <c r="C694" s="1445"/>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47"/>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53"/>
    </row>
    <row r="695">
      <c r="A695" s="1335"/>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9"/>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34"/>
    </row>
    <row r="696">
      <c r="A696" s="1283"/>
      <c r="B696" s="1399"/>
      <c r="C696" s="1445"/>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47"/>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53"/>
    </row>
    <row r="697">
      <c r="A697" s="1335"/>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9"/>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34"/>
    </row>
    <row r="698">
      <c r="A698" s="1283"/>
      <c r="B698" s="1399"/>
      <c r="C698" s="1445"/>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47"/>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53"/>
    </row>
    <row r="699">
      <c r="A699" s="1335"/>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9"/>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34"/>
    </row>
    <row r="700">
      <c r="A700" s="1283"/>
      <c r="B700" s="1399"/>
      <c r="C700" s="1445"/>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47"/>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53"/>
    </row>
    <row r="701">
      <c r="A701" s="1335"/>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9"/>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34"/>
    </row>
    <row r="702">
      <c r="A702" s="1283"/>
      <c r="B702" s="1399"/>
      <c r="C702" s="1445"/>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47"/>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53"/>
    </row>
    <row r="703">
      <c r="A703" s="1335"/>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9"/>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34"/>
    </row>
    <row r="704">
      <c r="A704" s="1283"/>
      <c r="B704" s="1399"/>
      <c r="C704" s="1445"/>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47"/>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53"/>
    </row>
    <row r="705">
      <c r="A705" s="1335"/>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9"/>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34"/>
    </row>
    <row r="706">
      <c r="A706" s="1283"/>
      <c r="B706" s="1399"/>
      <c r="C706" s="1445"/>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47"/>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53"/>
    </row>
    <row r="707">
      <c r="A707" s="1335"/>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9"/>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34"/>
    </row>
    <row r="708">
      <c r="A708" s="1283"/>
      <c r="B708" s="1399"/>
      <c r="C708" s="1445"/>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47"/>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53"/>
    </row>
    <row r="709">
      <c r="A709" s="1335"/>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9"/>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34"/>
    </row>
    <row r="710">
      <c r="A710" s="1283"/>
      <c r="B710" s="1399"/>
      <c r="C710" s="1445"/>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47"/>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53"/>
    </row>
    <row r="711">
      <c r="A711" s="1335"/>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9"/>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34"/>
    </row>
    <row r="712">
      <c r="A712" s="1283"/>
      <c r="B712" s="1399"/>
      <c r="C712" s="1445"/>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47"/>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53"/>
    </row>
    <row r="713">
      <c r="A713" s="1335"/>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9"/>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34"/>
    </row>
    <row r="714">
      <c r="A714" s="1283"/>
      <c r="B714" s="1399"/>
      <c r="C714" s="1445"/>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47"/>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53"/>
    </row>
    <row r="715">
      <c r="A715" s="1335"/>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9"/>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34"/>
    </row>
    <row r="716">
      <c r="A716" s="1283"/>
      <c r="B716" s="1399"/>
      <c r="C716" s="1445"/>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47"/>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53"/>
    </row>
    <row r="717">
      <c r="A717" s="1335"/>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9"/>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34"/>
    </row>
    <row r="718">
      <c r="A718" s="1283"/>
      <c r="B718" s="1399"/>
      <c r="C718" s="1445"/>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47"/>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53"/>
    </row>
    <row r="719">
      <c r="A719" s="1335"/>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9"/>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34"/>
    </row>
    <row r="720">
      <c r="A720" s="1283"/>
      <c r="B720" s="1399"/>
      <c r="C720" s="1445"/>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47"/>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53"/>
    </row>
    <row r="721">
      <c r="A721" s="1335"/>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9"/>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34"/>
    </row>
    <row r="722">
      <c r="A722" s="1283"/>
      <c r="B722" s="1399"/>
      <c r="C722" s="1445"/>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47"/>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53"/>
    </row>
    <row r="723">
      <c r="A723" s="1335"/>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9"/>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34"/>
    </row>
    <row r="724">
      <c r="A724" s="1283"/>
      <c r="B724" s="1399"/>
      <c r="C724" s="1445"/>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47"/>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53"/>
    </row>
    <row r="725">
      <c r="A725" s="1335"/>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9"/>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34"/>
    </row>
    <row r="726">
      <c r="A726" s="1283"/>
      <c r="B726" s="1399"/>
      <c r="C726" s="1445"/>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47"/>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53"/>
    </row>
    <row r="727">
      <c r="A727" s="1335"/>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9"/>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34"/>
    </row>
    <row r="728">
      <c r="A728" s="1283"/>
      <c r="B728" s="1399"/>
      <c r="C728" s="1445"/>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47"/>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53"/>
    </row>
    <row r="729">
      <c r="A729" s="1335"/>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9"/>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34"/>
    </row>
    <row r="730">
      <c r="A730" s="1283"/>
      <c r="B730" s="1399"/>
      <c r="C730" s="1445"/>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47"/>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53"/>
    </row>
    <row r="731">
      <c r="A731" s="1335"/>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9"/>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34"/>
    </row>
    <row r="732">
      <c r="A732" s="1283"/>
      <c r="B732" s="1399"/>
      <c r="C732" s="1445"/>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47"/>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53"/>
    </row>
    <row r="733">
      <c r="A733" s="1335"/>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9"/>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34"/>
    </row>
    <row r="734">
      <c r="A734" s="1283"/>
      <c r="B734" s="1399"/>
      <c r="C734" s="1445"/>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47"/>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53"/>
    </row>
    <row r="735">
      <c r="A735" s="1335"/>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9"/>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34"/>
    </row>
    <row r="736">
      <c r="A736" s="1283"/>
      <c r="B736" s="1399"/>
      <c r="C736" s="1445"/>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47"/>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53"/>
    </row>
    <row r="737">
      <c r="A737" s="1335"/>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9"/>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34"/>
    </row>
    <row r="738">
      <c r="A738" s="1283"/>
      <c r="B738" s="1399"/>
      <c r="C738" s="1445"/>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47"/>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53"/>
    </row>
    <row r="739">
      <c r="A739" s="1335"/>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9"/>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34"/>
    </row>
    <row r="740">
      <c r="A740" s="1283"/>
      <c r="B740" s="1399"/>
      <c r="C740" s="1445"/>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47"/>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53"/>
    </row>
    <row r="741">
      <c r="A741" s="1335"/>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9"/>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34"/>
    </row>
    <row r="742">
      <c r="A742" s="1283"/>
      <c r="B742" s="1399"/>
      <c r="C742" s="1445"/>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47"/>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53"/>
    </row>
    <row r="743">
      <c r="A743" s="1335"/>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9"/>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34"/>
    </row>
    <row r="744">
      <c r="A744" s="1283"/>
      <c r="B744" s="1399"/>
      <c r="C744" s="1445"/>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47"/>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53"/>
    </row>
    <row r="745">
      <c r="A745" s="1335"/>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9"/>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34"/>
    </row>
    <row r="746">
      <c r="A746" s="1283"/>
      <c r="B746" s="1399"/>
      <c r="C746" s="1445"/>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47"/>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53"/>
    </row>
    <row r="747">
      <c r="A747" s="1335"/>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9"/>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34"/>
    </row>
    <row r="748">
      <c r="A748" s="1283"/>
      <c r="B748" s="1399"/>
      <c r="C748" s="1445"/>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47"/>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53"/>
    </row>
    <row r="749">
      <c r="A749" s="1335"/>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9"/>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34"/>
    </row>
    <row r="750">
      <c r="A750" s="1283"/>
      <c r="B750" s="1399"/>
      <c r="C750" s="1445"/>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47"/>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53"/>
    </row>
    <row r="751">
      <c r="A751" s="1335"/>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9"/>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34"/>
    </row>
    <row r="752">
      <c r="A752" s="1283"/>
      <c r="B752" s="1399"/>
      <c r="C752" s="1445"/>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47"/>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53"/>
    </row>
    <row r="753">
      <c r="A753" s="1335"/>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9"/>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34"/>
    </row>
    <row r="754">
      <c r="A754" s="1283"/>
      <c r="B754" s="1399"/>
      <c r="C754" s="1445"/>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47"/>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53"/>
    </row>
    <row r="755">
      <c r="A755" s="1335"/>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9"/>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34"/>
    </row>
    <row r="756">
      <c r="A756" s="1283"/>
      <c r="B756" s="1399"/>
      <c r="C756" s="1445"/>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47"/>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53"/>
    </row>
    <row r="757">
      <c r="A757" s="1335"/>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9"/>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34"/>
    </row>
    <row r="758">
      <c r="A758" s="1283"/>
      <c r="B758" s="1399"/>
      <c r="C758" s="1445"/>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47"/>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53"/>
    </row>
    <row r="759">
      <c r="A759" s="1335"/>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9"/>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34"/>
    </row>
    <row r="760">
      <c r="A760" s="1283"/>
      <c r="B760" s="1399"/>
      <c r="C760" s="1445"/>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47"/>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53"/>
    </row>
    <row r="761">
      <c r="A761" s="1335"/>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9"/>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34"/>
    </row>
    <row r="762">
      <c r="A762" s="1283"/>
      <c r="B762" s="1399"/>
      <c r="C762" s="1445"/>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47"/>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53"/>
    </row>
    <row r="763">
      <c r="A763" s="1335"/>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9"/>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34"/>
    </row>
    <row r="764">
      <c r="A764" s="1283"/>
      <c r="B764" s="1399"/>
      <c r="C764" s="1445"/>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47"/>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53"/>
    </row>
    <row r="765">
      <c r="A765" s="1335"/>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9"/>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34"/>
    </row>
    <row r="766">
      <c r="A766" s="1283"/>
      <c r="B766" s="1399"/>
      <c r="C766" s="1445"/>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47"/>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53"/>
    </row>
    <row r="767">
      <c r="A767" s="1335"/>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9"/>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34"/>
    </row>
    <row r="768">
      <c r="A768" s="1283"/>
      <c r="B768" s="1399"/>
      <c r="C768" s="1445"/>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47"/>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53"/>
    </row>
    <row r="769">
      <c r="A769" s="1335"/>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9"/>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34"/>
    </row>
    <row r="770">
      <c r="A770" s="1283"/>
      <c r="B770" s="1399"/>
      <c r="C770" s="1445"/>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47"/>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53"/>
    </row>
    <row r="771">
      <c r="A771" s="1335"/>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9"/>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34"/>
    </row>
    <row r="772">
      <c r="A772" s="1283"/>
      <c r="B772" s="1399"/>
      <c r="C772" s="1445"/>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47"/>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53"/>
    </row>
    <row r="773">
      <c r="A773" s="1335"/>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9"/>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34"/>
    </row>
    <row r="774">
      <c r="A774" s="1283"/>
      <c r="B774" s="1399"/>
      <c r="C774" s="1445"/>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47"/>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53"/>
    </row>
    <row r="775">
      <c r="A775" s="1335"/>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9"/>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34"/>
    </row>
    <row r="776">
      <c r="A776" s="1283"/>
      <c r="B776" s="1399"/>
      <c r="C776" s="1445"/>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47"/>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53"/>
    </row>
    <row r="777">
      <c r="A777" s="1335"/>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9"/>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34"/>
    </row>
    <row r="778">
      <c r="A778" s="1283"/>
      <c r="B778" s="1399"/>
      <c r="C778" s="1445"/>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47"/>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53"/>
    </row>
    <row r="779">
      <c r="A779" s="1335"/>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9"/>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34"/>
    </row>
    <row r="780">
      <c r="A780" s="1283"/>
      <c r="B780" s="1399"/>
      <c r="C780" s="1445"/>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47"/>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53"/>
    </row>
    <row r="781">
      <c r="A781" s="1335"/>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9"/>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34"/>
    </row>
    <row r="782">
      <c r="A782" s="1283"/>
      <c r="B782" s="1399"/>
      <c r="C782" s="1445"/>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47"/>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53"/>
    </row>
    <row r="783">
      <c r="A783" s="1335"/>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9"/>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34"/>
    </row>
    <row r="784">
      <c r="A784" s="1283"/>
      <c r="B784" s="1399"/>
      <c r="C784" s="1445"/>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47"/>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53"/>
    </row>
    <row r="785">
      <c r="A785" s="1335"/>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9"/>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34"/>
    </row>
    <row r="786">
      <c r="A786" s="1283"/>
      <c r="B786" s="1399"/>
      <c r="C786" s="1445"/>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47"/>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53"/>
    </row>
    <row r="787">
      <c r="A787" s="1335"/>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9"/>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34"/>
    </row>
    <row r="788">
      <c r="A788" s="1283"/>
      <c r="B788" s="1399"/>
      <c r="C788" s="1445"/>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47"/>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53"/>
    </row>
    <row r="789">
      <c r="A789" s="1335"/>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9"/>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34"/>
    </row>
    <row r="790">
      <c r="A790" s="1283"/>
      <c r="B790" s="1399"/>
      <c r="C790" s="1445"/>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47"/>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53"/>
    </row>
    <row r="791">
      <c r="A791" s="1335"/>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9"/>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34"/>
    </row>
    <row r="792">
      <c r="A792" s="1283"/>
      <c r="B792" s="1399"/>
      <c r="C792" s="1445"/>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47"/>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53"/>
    </row>
    <row r="793">
      <c r="A793" s="1335"/>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9"/>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34"/>
    </row>
    <row r="794">
      <c r="A794" s="1283"/>
      <c r="B794" s="1399"/>
      <c r="C794" s="1445"/>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47"/>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53"/>
    </row>
    <row r="795">
      <c r="A795" s="1335"/>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9"/>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34"/>
    </row>
    <row r="796">
      <c r="A796" s="1283"/>
      <c r="B796" s="1399"/>
      <c r="C796" s="1445"/>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47"/>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53"/>
    </row>
    <row r="797">
      <c r="A797" s="1335"/>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9"/>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34"/>
    </row>
    <row r="798">
      <c r="A798" s="1283"/>
      <c r="B798" s="1399"/>
      <c r="C798" s="1445"/>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47"/>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53"/>
    </row>
    <row r="799">
      <c r="A799" s="1335"/>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9"/>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34"/>
    </row>
    <row r="800">
      <c r="A800" s="1283"/>
      <c r="B800" s="1399"/>
      <c r="C800" s="1445"/>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47"/>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53"/>
    </row>
    <row r="801">
      <c r="A801" s="1335"/>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9"/>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34"/>
    </row>
    <row r="802">
      <c r="A802" s="1283"/>
      <c r="B802" s="1399"/>
      <c r="C802" s="1445"/>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47"/>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53"/>
    </row>
    <row r="803">
      <c r="A803" s="1335"/>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9"/>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34"/>
    </row>
    <row r="804">
      <c r="A804" s="1283"/>
      <c r="B804" s="1399"/>
      <c r="C804" s="1445"/>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47"/>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53"/>
    </row>
    <row r="805">
      <c r="A805" s="1335"/>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9"/>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34"/>
    </row>
    <row r="806">
      <c r="A806" s="1283"/>
      <c r="B806" s="1399"/>
      <c r="C806" s="1445"/>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47"/>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53"/>
    </row>
    <row r="807">
      <c r="A807" s="1335"/>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9"/>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34"/>
    </row>
    <row r="808">
      <c r="A808" s="1283"/>
      <c r="B808" s="1399"/>
      <c r="C808" s="1445"/>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47"/>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53"/>
    </row>
    <row r="809">
      <c r="A809" s="1335"/>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9"/>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34"/>
    </row>
    <row r="810">
      <c r="A810" s="1283"/>
      <c r="B810" s="1399"/>
      <c r="C810" s="1445"/>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47"/>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53"/>
    </row>
    <row r="811">
      <c r="A811" s="1335"/>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9"/>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34"/>
    </row>
    <row r="812">
      <c r="A812" s="1283"/>
      <c r="B812" s="1399"/>
      <c r="C812" s="1445"/>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47"/>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53"/>
    </row>
    <row r="813">
      <c r="A813" s="1335"/>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9"/>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34"/>
    </row>
    <row r="814">
      <c r="A814" s="1283"/>
      <c r="B814" s="1399"/>
      <c r="C814" s="1445"/>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47"/>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53"/>
    </row>
    <row r="815">
      <c r="A815" s="1335"/>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9"/>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34"/>
    </row>
    <row r="816">
      <c r="A816" s="1283"/>
      <c r="B816" s="1399"/>
      <c r="C816" s="1445"/>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47"/>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53"/>
    </row>
    <row r="817">
      <c r="A817" s="1335"/>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9"/>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34"/>
    </row>
    <row r="818">
      <c r="A818" s="1283"/>
      <c r="B818" s="1399"/>
      <c r="C818" s="1445"/>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47"/>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53"/>
    </row>
    <row r="819">
      <c r="A819" s="1335"/>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9"/>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34"/>
    </row>
    <row r="820">
      <c r="A820" s="1283"/>
      <c r="B820" s="1399"/>
      <c r="C820" s="1445"/>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47"/>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53"/>
    </row>
    <row r="821">
      <c r="A821" s="1335"/>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9"/>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34"/>
    </row>
    <row r="822">
      <c r="A822" s="1283"/>
      <c r="B822" s="1399"/>
      <c r="C822" s="1445"/>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47"/>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53"/>
    </row>
    <row r="823">
      <c r="A823" s="1335"/>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9"/>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34"/>
    </row>
    <row r="824">
      <c r="A824" s="1283"/>
      <c r="B824" s="1399"/>
      <c r="C824" s="1445"/>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47"/>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53"/>
    </row>
    <row r="825">
      <c r="A825" s="1335"/>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9"/>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34"/>
    </row>
    <row r="826">
      <c r="A826" s="1283"/>
      <c r="B826" s="1399"/>
      <c r="C826" s="1445"/>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47"/>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53"/>
    </row>
    <row r="827">
      <c r="A827" s="1335"/>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9"/>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34"/>
    </row>
    <row r="828">
      <c r="A828" s="1283"/>
      <c r="B828" s="1399"/>
      <c r="C828" s="1445"/>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47"/>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53"/>
    </row>
    <row r="829">
      <c r="A829" s="1335"/>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9"/>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34"/>
    </row>
    <row r="830">
      <c r="A830" s="1283"/>
      <c r="B830" s="1399"/>
      <c r="C830" s="1445"/>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47"/>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53"/>
    </row>
    <row r="831">
      <c r="A831" s="1335"/>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9"/>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34"/>
    </row>
    <row r="832">
      <c r="A832" s="1283"/>
      <c r="B832" s="1399"/>
      <c r="C832" s="1445"/>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47"/>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53"/>
    </row>
    <row r="833">
      <c r="A833" s="1335"/>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9"/>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34"/>
    </row>
    <row r="834">
      <c r="A834" s="1283"/>
      <c r="B834" s="1399"/>
      <c r="C834" s="1445"/>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47"/>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53"/>
    </row>
    <row r="835">
      <c r="A835" s="1335"/>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9"/>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34"/>
    </row>
    <row r="836">
      <c r="A836" s="1283"/>
      <c r="B836" s="1399"/>
      <c r="C836" s="1445"/>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47"/>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53"/>
    </row>
    <row r="837">
      <c r="A837" s="1335"/>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9"/>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34"/>
    </row>
    <row r="838">
      <c r="A838" s="1283"/>
      <c r="B838" s="1399"/>
      <c r="C838" s="1445"/>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47"/>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53"/>
    </row>
    <row r="839">
      <c r="A839" s="1335"/>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9"/>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34"/>
    </row>
    <row r="840">
      <c r="A840" s="1283"/>
      <c r="B840" s="1399"/>
      <c r="C840" s="1445"/>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47"/>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53"/>
    </row>
    <row r="841">
      <c r="A841" s="1335"/>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9"/>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34"/>
    </row>
    <row r="842">
      <c r="A842" s="1283"/>
      <c r="B842" s="1399"/>
      <c r="C842" s="1445"/>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47"/>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53"/>
    </row>
    <row r="843">
      <c r="A843" s="1335"/>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9"/>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34"/>
    </row>
    <row r="844">
      <c r="A844" s="1283"/>
      <c r="B844" s="1399"/>
      <c r="C844" s="1445"/>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47"/>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53"/>
    </row>
    <row r="845">
      <c r="A845" s="1335"/>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9"/>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34"/>
    </row>
    <row r="846">
      <c r="A846" s="1283"/>
      <c r="B846" s="1399"/>
      <c r="C846" s="1445"/>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47"/>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53"/>
    </row>
    <row r="847">
      <c r="A847" s="1335"/>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9"/>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34"/>
    </row>
    <row r="848">
      <c r="A848" s="1283"/>
      <c r="B848" s="1399"/>
      <c r="C848" s="1445"/>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47"/>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53"/>
    </row>
    <row r="849">
      <c r="A849" s="1335"/>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9"/>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34"/>
    </row>
    <row r="850">
      <c r="A850" s="1283"/>
      <c r="B850" s="1399"/>
      <c r="C850" s="1445"/>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47"/>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53"/>
    </row>
    <row r="851">
      <c r="A851" s="1335"/>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9"/>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34"/>
    </row>
    <row r="852">
      <c r="A852" s="1283"/>
      <c r="B852" s="1399"/>
      <c r="C852" s="1445"/>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47"/>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53"/>
    </row>
    <row r="853">
      <c r="A853" s="1335"/>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9"/>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34"/>
    </row>
    <row r="854">
      <c r="A854" s="1283"/>
      <c r="B854" s="1399"/>
      <c r="C854" s="1445"/>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47"/>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53"/>
    </row>
    <row r="855">
      <c r="A855" s="1335"/>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9"/>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34"/>
    </row>
    <row r="856">
      <c r="A856" s="1283"/>
      <c r="B856" s="1399"/>
      <c r="C856" s="1445"/>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47"/>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53"/>
    </row>
    <row r="857">
      <c r="A857" s="1335"/>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9"/>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34"/>
    </row>
    <row r="858">
      <c r="A858" s="1283"/>
      <c r="B858" s="1399"/>
      <c r="C858" s="1445"/>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47"/>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53"/>
    </row>
    <row r="859">
      <c r="A859" s="1335"/>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9"/>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34"/>
    </row>
    <row r="860">
      <c r="A860" s="1283"/>
      <c r="B860" s="1399"/>
      <c r="C860" s="1445"/>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47"/>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53"/>
    </row>
    <row r="861">
      <c r="A861" s="1335"/>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9"/>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34"/>
    </row>
    <row r="862">
      <c r="A862" s="1283"/>
      <c r="B862" s="1399"/>
      <c r="C862" s="1445"/>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47"/>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53"/>
    </row>
    <row r="863">
      <c r="A863" s="1335"/>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9"/>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34"/>
    </row>
    <row r="864">
      <c r="A864" s="1283"/>
      <c r="B864" s="1399"/>
      <c r="C864" s="1445"/>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47"/>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53"/>
    </row>
    <row r="865">
      <c r="A865" s="1335"/>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9"/>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34"/>
    </row>
    <row r="866">
      <c r="A866" s="1283"/>
      <c r="B866" s="1399"/>
      <c r="C866" s="1445"/>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47"/>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53"/>
    </row>
    <row r="867">
      <c r="A867" s="1335"/>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9"/>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34"/>
    </row>
    <row r="868">
      <c r="A868" s="1283"/>
      <c r="B868" s="1399"/>
      <c r="C868" s="1445"/>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47"/>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53"/>
    </row>
    <row r="869">
      <c r="A869" s="1335"/>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9"/>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34"/>
    </row>
    <row r="870">
      <c r="A870" s="1283"/>
      <c r="B870" s="1399"/>
      <c r="C870" s="1445"/>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47"/>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53"/>
    </row>
    <row r="871">
      <c r="A871" s="1335"/>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9"/>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34"/>
    </row>
    <row r="872">
      <c r="A872" s="1283"/>
      <c r="B872" s="1399"/>
      <c r="C872" s="1445"/>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47"/>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53"/>
    </row>
    <row r="873">
      <c r="A873" s="1335"/>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9"/>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34"/>
    </row>
    <row r="874">
      <c r="A874" s="1283"/>
      <c r="B874" s="1399"/>
      <c r="C874" s="1445"/>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47"/>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53"/>
    </row>
    <row r="875">
      <c r="A875" s="1335"/>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9"/>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34"/>
    </row>
    <row r="876">
      <c r="A876" s="1283"/>
      <c r="B876" s="1399"/>
      <c r="C876" s="1445"/>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47"/>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53"/>
    </row>
    <row r="877">
      <c r="A877" s="1335"/>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9"/>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34"/>
    </row>
    <row r="878">
      <c r="A878" s="1283"/>
      <c r="B878" s="1399"/>
      <c r="C878" s="1445"/>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47"/>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53"/>
    </row>
    <row r="879">
      <c r="A879" s="1335"/>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9"/>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34"/>
    </row>
    <row r="880">
      <c r="A880" s="1283"/>
      <c r="B880" s="1399"/>
      <c r="C880" s="1445"/>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47"/>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53"/>
    </row>
    <row r="881">
      <c r="A881" s="1335"/>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9"/>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34"/>
    </row>
    <row r="882">
      <c r="A882" s="1283"/>
      <c r="B882" s="1399"/>
      <c r="C882" s="1445"/>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47"/>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53"/>
    </row>
    <row r="883">
      <c r="A883" s="1335"/>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9"/>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34"/>
    </row>
    <row r="884">
      <c r="A884" s="1283"/>
      <c r="B884" s="1399"/>
      <c r="C884" s="1445"/>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47"/>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53"/>
    </row>
    <row r="885">
      <c r="A885" s="1335"/>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9"/>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34"/>
    </row>
    <row r="886">
      <c r="A886" s="1283"/>
      <c r="B886" s="1399"/>
      <c r="C886" s="1445"/>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47"/>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53"/>
    </row>
    <row r="887">
      <c r="A887" s="1335"/>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9"/>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34"/>
    </row>
    <row r="888">
      <c r="A888" s="1283"/>
      <c r="B888" s="1399"/>
      <c r="C888" s="1445"/>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47"/>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53"/>
    </row>
    <row r="889">
      <c r="A889" s="1335"/>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9"/>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34"/>
    </row>
    <row r="890">
      <c r="A890" s="1283"/>
      <c r="B890" s="1399"/>
      <c r="C890" s="1445"/>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47"/>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53"/>
    </row>
    <row r="891">
      <c r="A891" s="1335"/>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9"/>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34"/>
    </row>
    <row r="892">
      <c r="A892" s="1283"/>
      <c r="B892" s="1399"/>
      <c r="C892" s="1445"/>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47"/>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53"/>
    </row>
    <row r="893">
      <c r="A893" s="1335"/>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9"/>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34"/>
    </row>
    <row r="894">
      <c r="A894" s="1283"/>
      <c r="B894" s="1399"/>
      <c r="C894" s="1445"/>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47"/>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53"/>
    </row>
    <row r="895">
      <c r="A895" s="1335"/>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9"/>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34"/>
    </row>
    <row r="896">
      <c r="A896" s="1283"/>
      <c r="B896" s="1399"/>
      <c r="C896" s="1445"/>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47"/>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53"/>
    </row>
    <row r="897">
      <c r="A897" s="1335"/>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9"/>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34"/>
    </row>
    <row r="898">
      <c r="A898" s="1283"/>
      <c r="B898" s="1399"/>
      <c r="C898" s="1445"/>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47"/>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53"/>
    </row>
    <row r="899">
      <c r="A899" s="1335"/>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9"/>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34"/>
    </row>
    <row r="900">
      <c r="A900" s="1283"/>
      <c r="B900" s="1399"/>
      <c r="C900" s="1445"/>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47"/>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53"/>
    </row>
    <row r="901">
      <c r="A901" s="1335"/>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9"/>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34"/>
    </row>
    <row r="902">
      <c r="A902" s="1283"/>
      <c r="B902" s="1399"/>
      <c r="C902" s="1445"/>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47"/>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53"/>
    </row>
    <row r="903">
      <c r="A903" s="1335"/>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9"/>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34"/>
    </row>
    <row r="904">
      <c r="A904" s="1283"/>
      <c r="B904" s="1399"/>
      <c r="C904" s="1445"/>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47"/>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53"/>
    </row>
    <row r="905">
      <c r="A905" s="1335"/>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9"/>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34"/>
    </row>
    <row r="906">
      <c r="A906" s="1283"/>
      <c r="B906" s="1399"/>
      <c r="C906" s="1445"/>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47"/>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53"/>
    </row>
    <row r="907">
      <c r="A907" s="1335"/>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9"/>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34"/>
    </row>
    <row r="908">
      <c r="A908" s="1283"/>
      <c r="B908" s="1399"/>
      <c r="C908" s="1445"/>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47"/>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53"/>
    </row>
    <row r="909">
      <c r="A909" s="1335"/>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9"/>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34"/>
    </row>
    <row r="910">
      <c r="A910" s="1283"/>
      <c r="B910" s="1399"/>
      <c r="C910" s="1445"/>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47"/>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53"/>
    </row>
    <row r="911">
      <c r="A911" s="1335"/>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9"/>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34"/>
    </row>
    <row r="912">
      <c r="A912" s="1283"/>
      <c r="B912" s="1399"/>
      <c r="C912" s="1445"/>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47"/>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53"/>
    </row>
    <row r="913">
      <c r="A913" s="1335"/>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9"/>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34"/>
    </row>
    <row r="914">
      <c r="A914" s="1283"/>
      <c r="B914" s="1399"/>
      <c r="C914" s="1445"/>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47"/>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53"/>
    </row>
    <row r="915">
      <c r="A915" s="1335"/>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9"/>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34"/>
    </row>
    <row r="916">
      <c r="A916" s="1283"/>
      <c r="B916" s="1399"/>
      <c r="C916" s="1445"/>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47"/>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53"/>
    </row>
    <row r="917">
      <c r="A917" s="1335"/>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9"/>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34"/>
    </row>
    <row r="918">
      <c r="A918" s="1283"/>
      <c r="B918" s="1399"/>
      <c r="C918" s="1445"/>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47"/>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53"/>
    </row>
    <row r="919">
      <c r="A919" s="1335"/>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9"/>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34"/>
    </row>
    <row r="920">
      <c r="A920" s="1283"/>
      <c r="B920" s="1399"/>
      <c r="C920" s="1445"/>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47"/>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53"/>
    </row>
    <row r="921">
      <c r="A921" s="1335"/>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9"/>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34"/>
    </row>
    <row r="922">
      <c r="A922" s="1283"/>
      <c r="B922" s="1399"/>
      <c r="C922" s="1445"/>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47"/>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53"/>
    </row>
    <row r="923">
      <c r="A923" s="1335"/>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9"/>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34"/>
    </row>
    <row r="924">
      <c r="A924" s="1283"/>
      <c r="B924" s="1399"/>
      <c r="C924" s="1445"/>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47"/>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53"/>
    </row>
    <row r="925">
      <c r="A925" s="1335"/>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9"/>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34"/>
    </row>
    <row r="926">
      <c r="A926" s="1283"/>
      <c r="B926" s="1399"/>
      <c r="C926" s="1445"/>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47"/>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53"/>
    </row>
    <row r="927">
      <c r="A927" s="1335"/>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9"/>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34"/>
    </row>
    <row r="928">
      <c r="A928" s="1283"/>
      <c r="B928" s="1399"/>
      <c r="C928" s="1445"/>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47"/>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53"/>
    </row>
    <row r="929">
      <c r="A929" s="1335"/>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9"/>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34"/>
    </row>
    <row r="930">
      <c r="A930" s="1283"/>
      <c r="B930" s="1399"/>
      <c r="C930" s="1445"/>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47"/>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53"/>
    </row>
    <row r="931">
      <c r="A931" s="1335"/>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9"/>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34"/>
    </row>
    <row r="932">
      <c r="A932" s="1283"/>
      <c r="B932" s="1399"/>
      <c r="C932" s="1445"/>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47"/>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53"/>
    </row>
    <row r="933">
      <c r="A933" s="1335"/>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9"/>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34"/>
    </row>
    <row r="934">
      <c r="A934" s="1283"/>
      <c r="B934" s="1399"/>
      <c r="C934" s="1445"/>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47"/>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53"/>
    </row>
    <row r="935">
      <c r="A935" s="1335"/>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9"/>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34"/>
    </row>
    <row r="936">
      <c r="A936" s="1283"/>
      <c r="B936" s="1399"/>
      <c r="C936" s="1445"/>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47"/>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53"/>
    </row>
    <row r="937">
      <c r="A937" s="1335"/>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9"/>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34"/>
    </row>
    <row r="938">
      <c r="A938" s="1283"/>
      <c r="B938" s="1399"/>
      <c r="C938" s="1445"/>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47"/>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53"/>
    </row>
    <row r="939">
      <c r="A939" s="1335"/>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9"/>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34"/>
    </row>
    <row r="940">
      <c r="A940" s="1283"/>
      <c r="B940" s="1399"/>
      <c r="C940" s="1445"/>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47"/>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53"/>
    </row>
    <row r="941">
      <c r="A941" s="1335"/>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9"/>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34"/>
    </row>
    <row r="942">
      <c r="A942" s="1283"/>
      <c r="B942" s="1399"/>
      <c r="C942" s="1445"/>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47"/>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53"/>
    </row>
    <row r="943">
      <c r="A943" s="1335"/>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9"/>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34"/>
    </row>
    <row r="944">
      <c r="A944" s="1283"/>
      <c r="B944" s="1399"/>
      <c r="C944" s="1445"/>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47"/>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53"/>
    </row>
    <row r="945">
      <c r="A945" s="1335"/>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9"/>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34"/>
    </row>
    <row r="946">
      <c r="A946" s="1283"/>
      <c r="B946" s="1399"/>
      <c r="C946" s="1445"/>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47"/>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53"/>
    </row>
    <row r="947">
      <c r="A947" s="1335"/>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9"/>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34"/>
    </row>
    <row r="948">
      <c r="A948" s="1283"/>
      <c r="B948" s="1399"/>
      <c r="C948" s="1445"/>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47"/>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53"/>
    </row>
    <row r="949">
      <c r="A949" s="1335"/>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9"/>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34"/>
    </row>
    <row r="950">
      <c r="A950" s="1283"/>
      <c r="B950" s="1399"/>
      <c r="C950" s="1445"/>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47"/>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53"/>
    </row>
    <row r="951">
      <c r="A951" s="1335"/>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9"/>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34"/>
    </row>
    <row r="952">
      <c r="A952" s="1283"/>
      <c r="B952" s="1399"/>
      <c r="C952" s="1445"/>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47"/>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53"/>
    </row>
    <row r="953">
      <c r="A953" s="1335"/>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9"/>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34"/>
    </row>
    <row r="954">
      <c r="A954" s="1283"/>
      <c r="B954" s="1399"/>
      <c r="C954" s="1445"/>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47"/>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53"/>
    </row>
    <row r="955">
      <c r="A955" s="1335"/>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9"/>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34"/>
    </row>
    <row r="956">
      <c r="A956" s="1283"/>
      <c r="B956" s="1399"/>
      <c r="C956" s="1445"/>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47"/>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53"/>
    </row>
    <row r="957">
      <c r="A957" s="1335"/>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9"/>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34"/>
    </row>
    <row r="958">
      <c r="A958" s="1283"/>
      <c r="B958" s="1399"/>
      <c r="C958" s="1445"/>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47"/>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53"/>
    </row>
    <row r="959">
      <c r="A959" s="1335"/>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9"/>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34"/>
    </row>
    <row r="960">
      <c r="A960" s="1283"/>
      <c r="B960" s="1399"/>
      <c r="C960" s="1445"/>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47"/>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53"/>
    </row>
    <row r="961">
      <c r="A961" s="1335"/>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9"/>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34"/>
    </row>
    <row r="962">
      <c r="A962" s="1283"/>
      <c r="B962" s="1399"/>
      <c r="C962" s="1445"/>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47"/>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53"/>
    </row>
    <row r="963">
      <c r="A963" s="1335"/>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9"/>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34"/>
    </row>
    <row r="964">
      <c r="A964" s="1283"/>
      <c r="B964" s="1399"/>
      <c r="C964" s="1445"/>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47"/>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53"/>
    </row>
    <row r="965">
      <c r="A965" s="1335"/>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9"/>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34"/>
    </row>
    <row r="966">
      <c r="A966" s="1283"/>
      <c r="B966" s="1399"/>
      <c r="C966" s="1445"/>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47"/>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53"/>
    </row>
    <row r="967">
      <c r="A967" s="1335"/>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9"/>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34"/>
    </row>
    <row r="968">
      <c r="A968" s="1283"/>
      <c r="B968" s="1399"/>
      <c r="C968" s="1445"/>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47"/>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53"/>
    </row>
    <row r="969">
      <c r="A969" s="1335"/>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9"/>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34"/>
    </row>
    <row r="970">
      <c r="A970" s="1283"/>
      <c r="B970" s="1399"/>
      <c r="C970" s="1445"/>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47"/>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53"/>
    </row>
    <row r="971">
      <c r="A971" s="1335"/>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9"/>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34"/>
    </row>
    <row r="972">
      <c r="A972" s="1283"/>
      <c r="B972" s="1399"/>
      <c r="C972" s="1445"/>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47"/>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53"/>
    </row>
    <row r="973">
      <c r="A973" s="1335"/>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9"/>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34"/>
    </row>
    <row r="974">
      <c r="A974" s="1283"/>
      <c r="B974" s="1399"/>
      <c r="C974" s="1445"/>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47"/>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53"/>
    </row>
    <row r="975">
      <c r="A975" s="1335"/>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9"/>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34"/>
    </row>
    <row r="976">
      <c r="A976" s="1283"/>
      <c r="B976" s="1399"/>
      <c r="C976" s="1445"/>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47"/>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53"/>
    </row>
    <row r="977">
      <c r="A977" s="1335"/>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9"/>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34"/>
    </row>
    <row r="978">
      <c r="A978" s="1283"/>
      <c r="B978" s="1399"/>
      <c r="C978" s="1445"/>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47"/>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53"/>
    </row>
    <row r="979">
      <c r="A979" s="1335"/>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9"/>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34"/>
    </row>
    <row r="980">
      <c r="A980" s="1283"/>
      <c r="B980" s="1399"/>
      <c r="C980" s="1445"/>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47"/>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53"/>
    </row>
    <row r="981">
      <c r="A981" s="1335"/>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9"/>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34"/>
    </row>
    <row r="982">
      <c r="A982" s="1283"/>
      <c r="B982" s="1399"/>
      <c r="C982" s="1445"/>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47"/>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53"/>
    </row>
    <row r="983">
      <c r="A983" s="1335"/>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9"/>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34"/>
    </row>
    <row r="984">
      <c r="A984" s="1283"/>
      <c r="B984" s="1399"/>
      <c r="C984" s="1445"/>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47"/>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53"/>
    </row>
    <row r="985">
      <c r="A985" s="1335"/>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9"/>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34"/>
    </row>
    <row r="986">
      <c r="A986" s="1283"/>
      <c r="B986" s="1399"/>
      <c r="C986" s="1445"/>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47"/>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53"/>
    </row>
    <row r="987">
      <c r="A987" s="1335"/>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9"/>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34"/>
    </row>
    <row r="988">
      <c r="A988" s="1283"/>
      <c r="B988" s="1399"/>
      <c r="C988" s="1445"/>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47"/>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53"/>
    </row>
    <row r="989">
      <c r="A989" s="1335"/>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9"/>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34"/>
    </row>
    <row r="990">
      <c r="A990" s="1283"/>
      <c r="B990" s="1399"/>
      <c r="C990" s="1445"/>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47"/>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53"/>
    </row>
    <row r="991">
      <c r="A991" s="1335"/>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9"/>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34"/>
    </row>
    <row r="992">
      <c r="A992" s="1283"/>
      <c r="B992" s="1399"/>
      <c r="C992" s="1445"/>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47"/>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53"/>
    </row>
    <row r="993">
      <c r="A993" s="1335"/>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9"/>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34"/>
    </row>
    <row r="994">
      <c r="A994" s="1283"/>
      <c r="B994" s="1399"/>
      <c r="C994" s="1445"/>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47"/>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53"/>
    </row>
    <row r="995">
      <c r="A995" s="1335"/>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9"/>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34"/>
    </row>
    <row r="996">
      <c r="A996" s="1283"/>
      <c r="B996" s="1399"/>
      <c r="C996" s="1445"/>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47"/>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53"/>
    </row>
    <row r="997">
      <c r="A997" s="1335"/>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9"/>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34"/>
    </row>
    <row r="998">
      <c r="A998" s="1283"/>
      <c r="B998" s="1399"/>
      <c r="C998" s="1445"/>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47"/>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53"/>
    </row>
    <row r="999">
      <c r="A999" s="1335"/>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9"/>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34"/>
    </row>
    <row r="1000">
      <c r="A1000" s="1283"/>
      <c r="B1000" s="1399"/>
      <c r="C1000" s="1445"/>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47"/>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53"/>
    </row>
    <row r="1001">
      <c r="A1001" s="1335"/>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9"/>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34"/>
    </row>
    <row r="1002">
      <c r="A1002" s="1283"/>
      <c r="B1002" s="1399"/>
      <c r="C1002" s="1445"/>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47"/>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53"/>
    </row>
    <row r="1003">
      <c r="A1003" s="1335"/>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Q8"/>
    <hyperlink r:id="rId60" ref="AS8"/>
    <hyperlink r:id="rId61" ref="AF9"/>
    <hyperlink r:id="rId62" ref="AQ9"/>
    <hyperlink r:id="rId63" ref="H10"/>
    <hyperlink r:id="rId64" ref="Q10"/>
    <hyperlink r:id="rId65" ref="S10"/>
    <hyperlink r:id="rId66" ref="U10"/>
    <hyperlink r:id="rId67" ref="S13"/>
    <hyperlink r:id="rId68" ref="AP13"/>
    <hyperlink r:id="rId69" ref="H16"/>
    <hyperlink r:id="rId70" ref="G17"/>
    <hyperlink r:id="rId71" ref="M27"/>
    <hyperlink r:id="rId72" ref="T27"/>
    <hyperlink r:id="rId73" ref="Q34"/>
    <hyperlink r:id="rId74" ref="AE34"/>
    <hyperlink r:id="rId75" ref="U40"/>
    <hyperlink r:id="rId76" ref="AJ40"/>
    <hyperlink r:id="rId77" ref="L41"/>
    <hyperlink r:id="rId78" ref="R41"/>
    <hyperlink r:id="rId79" ref="Y41"/>
    <hyperlink r:id="rId80" ref="AN41"/>
    <hyperlink r:id="rId81" ref="AS44"/>
    <hyperlink r:id="rId82" ref="AP51"/>
    <hyperlink r:id="rId83" ref="AK52"/>
    <hyperlink r:id="rId84" ref="Y53"/>
    <hyperlink r:id="rId85" ref="AF62"/>
    <hyperlink r:id="rId86" ref="AF75"/>
    <hyperlink r:id="rId87" ref="AS75"/>
    <hyperlink r:id="rId88" ref="AD80"/>
    <hyperlink r:id="rId89" ref="AN80"/>
    <hyperlink r:id="rId90" ref="D87"/>
    <hyperlink r:id="rId91" ref="E87"/>
    <hyperlink r:id="rId92" ref="F87"/>
    <hyperlink r:id="rId93" ref="G87"/>
    <hyperlink r:id="rId94" ref="H87"/>
    <hyperlink r:id="rId95" ref="I87"/>
    <hyperlink r:id="rId96" ref="J87"/>
    <hyperlink r:id="rId97" ref="K87"/>
    <hyperlink r:id="rId98" ref="L87"/>
    <hyperlink r:id="rId99" ref="M87"/>
    <hyperlink r:id="rId100" ref="N87"/>
    <hyperlink r:id="rId101" ref="O87"/>
    <hyperlink r:id="rId102" ref="P87"/>
    <hyperlink r:id="rId103" ref="Q87"/>
    <hyperlink r:id="rId104" ref="R87"/>
    <hyperlink r:id="rId105" ref="S87"/>
    <hyperlink r:id="rId106" ref="T87"/>
    <hyperlink r:id="rId107" ref="U87"/>
    <hyperlink r:id="rId108" ref="V87"/>
    <hyperlink r:id="rId109" ref="W87"/>
    <hyperlink r:id="rId110" ref="X87"/>
    <hyperlink r:id="rId111" ref="Y87"/>
    <hyperlink r:id="rId112" ref="Z87"/>
    <hyperlink r:id="rId113" ref="AA87"/>
    <hyperlink r:id="rId114" ref="AB87"/>
    <hyperlink r:id="rId115" ref="AC87"/>
    <hyperlink r:id="rId116" ref="AD87"/>
    <hyperlink r:id="rId117" ref="AE87"/>
    <hyperlink r:id="rId118" ref="AF87"/>
    <hyperlink r:id="rId119" ref="AG87"/>
    <hyperlink r:id="rId120" ref="AH87"/>
    <hyperlink r:id="rId121" ref="AI87"/>
    <hyperlink r:id="rId122" ref="AJ87"/>
    <hyperlink r:id="rId123" ref="AK87"/>
    <hyperlink r:id="rId124" ref="AL87"/>
    <hyperlink r:id="rId125" ref="AM87"/>
    <hyperlink r:id="rId126" ref="AN87"/>
    <hyperlink r:id="rId127" ref="AO87"/>
    <hyperlink r:id="rId128" ref="AP87"/>
    <hyperlink r:id="rId129" ref="AQ87"/>
    <hyperlink r:id="rId130" ref="AR87"/>
    <hyperlink r:id="rId131" ref="AS87"/>
    <hyperlink r:id="rId132" ref="AT87"/>
    <hyperlink r:id="rId133" ref="AU87"/>
    <hyperlink r:id="rId134" ref="AF96"/>
  </hyperlinks>
  <drawing r:id="rId135"/>
  <legacyDrawing r:id="rId136"/>
  <tableParts count="11">
    <tablePart r:id="rId148"/>
    <tablePart r:id="rId149"/>
    <tablePart r:id="rId150"/>
    <tablePart r:id="rId151"/>
    <tablePart r:id="rId152"/>
    <tablePart r:id="rId153"/>
    <tablePart r:id="rId154"/>
    <tablePart r:id="rId155"/>
    <tablePart r:id="rId156"/>
    <tablePart r:id="rId157"/>
    <tablePart r:id="rId15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8" t="s">
        <v>7845</v>
      </c>
      <c r="C1" s="1458" t="s">
        <v>7846</v>
      </c>
      <c r="D1" s="1459" t="s">
        <v>10033</v>
      </c>
      <c r="E1" s="1460" t="s">
        <v>6202</v>
      </c>
      <c r="F1" s="1461" t="s">
        <v>6470</v>
      </c>
      <c r="G1" s="1462" t="s">
        <v>38</v>
      </c>
      <c r="H1" s="1463" t="s">
        <v>36</v>
      </c>
      <c r="I1" s="1459" t="s">
        <v>10034</v>
      </c>
      <c r="J1" s="1464" t="s">
        <v>39</v>
      </c>
      <c r="K1" s="1465" t="s">
        <v>6417</v>
      </c>
      <c r="L1" s="1247" t="s">
        <v>7878</v>
      </c>
      <c r="M1" s="1466" t="s">
        <v>7879</v>
      </c>
      <c r="N1" s="1467" t="s">
        <v>7880</v>
      </c>
      <c r="O1" s="1237" t="s">
        <v>7881</v>
      </c>
    </row>
    <row r="2" ht="15.75" customHeight="1">
      <c r="A2" s="1250" t="s">
        <v>7882</v>
      </c>
      <c r="B2" s="1468" t="s">
        <v>7883</v>
      </c>
      <c r="C2" s="1469">
        <v>0.04998842592592593</v>
      </c>
      <c r="D2" s="1253" t="s">
        <v>10035</v>
      </c>
      <c r="E2" s="1470" t="s">
        <v>10036</v>
      </c>
      <c r="F2" s="1471" t="s">
        <v>10037</v>
      </c>
      <c r="G2" s="1256" t="s">
        <v>10038</v>
      </c>
      <c r="H2" s="1258" t="s">
        <v>10039</v>
      </c>
      <c r="I2" s="1253" t="s">
        <v>10040</v>
      </c>
      <c r="J2" s="1259" t="s">
        <v>10041</v>
      </c>
      <c r="K2" s="1260" t="s">
        <v>10042</v>
      </c>
      <c r="L2" s="1261" t="s">
        <v>7906</v>
      </c>
      <c r="M2" s="1469">
        <v>0.05087962962962963</v>
      </c>
      <c r="N2" s="1472" t="str">
        <f t="shared" ref="N2:N13" si="1">TEXT(M2-C2, "m:ss")</f>
        <v>1:17</v>
      </c>
      <c r="O2" s="1263"/>
    </row>
    <row r="3" ht="15.75" customHeight="1">
      <c r="A3" s="1264" t="s">
        <v>7908</v>
      </c>
      <c r="B3" s="1473" t="s">
        <v>7909</v>
      </c>
      <c r="C3" s="1469">
        <v>0.051458333333333335</v>
      </c>
      <c r="D3" s="1253" t="s">
        <v>10043</v>
      </c>
      <c r="E3" s="1474" t="s">
        <v>10044</v>
      </c>
      <c r="F3" s="1255" t="s">
        <v>10045</v>
      </c>
      <c r="G3" s="1256" t="s">
        <v>10046</v>
      </c>
      <c r="H3" s="1258" t="s">
        <v>10047</v>
      </c>
      <c r="I3" s="1253" t="s">
        <v>10048</v>
      </c>
      <c r="J3" s="1259" t="s">
        <v>10049</v>
      </c>
      <c r="K3" s="1260" t="s">
        <v>10050</v>
      </c>
      <c r="L3" s="1261" t="s">
        <v>8409</v>
      </c>
      <c r="M3" s="1469">
        <v>0.05236111111111111</v>
      </c>
      <c r="N3" s="1472" t="str">
        <f t="shared" si="1"/>
        <v>1:18</v>
      </c>
    </row>
    <row r="4" ht="15.75" customHeight="1">
      <c r="A4" s="1266" t="s">
        <v>7936</v>
      </c>
      <c r="B4" s="1475" t="s">
        <v>7937</v>
      </c>
      <c r="C4" s="1469">
        <f>C18</f>
        <v>0.05158564815</v>
      </c>
      <c r="D4" s="1253" t="s">
        <v>10051</v>
      </c>
      <c r="E4" s="1474" t="s">
        <v>10052</v>
      </c>
      <c r="F4" s="1255" t="s">
        <v>10053</v>
      </c>
      <c r="G4" s="1256" t="s">
        <v>10054</v>
      </c>
      <c r="H4" s="1258" t="s">
        <v>10055</v>
      </c>
      <c r="I4" s="1253" t="s">
        <v>10056</v>
      </c>
      <c r="J4" s="1259" t="s">
        <v>10057</v>
      </c>
      <c r="K4" s="1260" t="s">
        <v>10058</v>
      </c>
      <c r="L4" s="1261" t="s">
        <v>7968</v>
      </c>
      <c r="M4" s="1472">
        <f>M18</f>
        <v>0.0521412037</v>
      </c>
      <c r="N4" s="1472" t="str">
        <f t="shared" si="1"/>
        <v>0:48</v>
      </c>
    </row>
    <row r="5" ht="15.75" customHeight="1">
      <c r="A5" s="1269" t="s">
        <v>638</v>
      </c>
      <c r="B5" s="1476" t="s">
        <v>7883</v>
      </c>
      <c r="C5" s="1477">
        <v>0.05</v>
      </c>
      <c r="D5" s="1286" t="s">
        <v>10059</v>
      </c>
      <c r="E5" s="1478" t="s">
        <v>10036</v>
      </c>
      <c r="F5" s="1291" t="s">
        <v>10037</v>
      </c>
      <c r="G5" s="1291" t="s">
        <v>10038</v>
      </c>
      <c r="H5" s="1291" t="s">
        <v>10039</v>
      </c>
      <c r="I5" s="1286" t="s">
        <v>10060</v>
      </c>
      <c r="J5" s="1291" t="s">
        <v>10061</v>
      </c>
      <c r="K5" s="1291" t="s">
        <v>10042</v>
      </c>
      <c r="L5" s="1292" t="s">
        <v>7982</v>
      </c>
      <c r="M5" s="1479">
        <v>0.05087962962962963</v>
      </c>
      <c r="N5" s="1480" t="str">
        <f t="shared" si="1"/>
        <v>1:16</v>
      </c>
      <c r="O5" s="1292" t="s">
        <v>10062</v>
      </c>
    </row>
    <row r="6" ht="15.75" customHeight="1">
      <c r="A6" s="1283" t="s">
        <v>5982</v>
      </c>
      <c r="B6" s="1476" t="s">
        <v>7883</v>
      </c>
      <c r="C6" s="1481">
        <v>0.050416666666666665</v>
      </c>
      <c r="D6" s="1292" t="s">
        <v>10063</v>
      </c>
      <c r="E6" s="1289" t="s">
        <v>10064</v>
      </c>
      <c r="F6" s="1286" t="s">
        <v>10065</v>
      </c>
      <c r="G6" s="1286" t="s">
        <v>10066</v>
      </c>
      <c r="H6" s="1292" t="s">
        <v>10067</v>
      </c>
      <c r="I6" s="1482" t="s">
        <v>10040</v>
      </c>
      <c r="J6" s="1292" t="s">
        <v>10068</v>
      </c>
      <c r="K6" s="1292" t="s">
        <v>10069</v>
      </c>
      <c r="L6" s="1286" t="s">
        <v>10070</v>
      </c>
      <c r="M6" s="1479">
        <v>0.0512037037037037</v>
      </c>
      <c r="N6" s="1480" t="str">
        <f t="shared" si="1"/>
        <v>1:08</v>
      </c>
      <c r="O6" s="1292" t="s">
        <v>10062</v>
      </c>
    </row>
    <row r="7" ht="15.75" customHeight="1">
      <c r="A7" s="1283" t="s">
        <v>1829</v>
      </c>
      <c r="B7" s="1476" t="s">
        <v>7883</v>
      </c>
      <c r="C7" s="1483">
        <v>0.05060185185185185</v>
      </c>
      <c r="D7" s="1292" t="s">
        <v>10071</v>
      </c>
      <c r="E7" s="1289" t="s">
        <v>10072</v>
      </c>
      <c r="F7" s="1292" t="s">
        <v>10073</v>
      </c>
      <c r="G7" s="1292" t="s">
        <v>10074</v>
      </c>
      <c r="H7" s="1292" t="s">
        <v>10075</v>
      </c>
      <c r="I7" s="1292" t="s">
        <v>10076</v>
      </c>
      <c r="J7" s="1292" t="s">
        <v>10077</v>
      </c>
      <c r="K7" s="1292" t="s">
        <v>10078</v>
      </c>
      <c r="L7" s="1292" t="s">
        <v>10079</v>
      </c>
      <c r="M7" s="1479">
        <v>0.051041666666666666</v>
      </c>
      <c r="N7" s="1480" t="str">
        <f t="shared" si="1"/>
        <v>0:38</v>
      </c>
      <c r="O7" s="1292" t="s">
        <v>10062</v>
      </c>
    </row>
    <row r="8" ht="15.75" customHeight="1">
      <c r="A8" s="1335" t="s">
        <v>1807</v>
      </c>
      <c r="B8" s="1476" t="s">
        <v>7883</v>
      </c>
      <c r="C8" s="1477">
        <v>0.05061342592592592</v>
      </c>
      <c r="D8" s="1482" t="s">
        <v>10035</v>
      </c>
      <c r="E8" s="1484" t="s">
        <v>10080</v>
      </c>
      <c r="F8" s="1292" t="s">
        <v>10081</v>
      </c>
      <c r="G8" s="1292" t="s">
        <v>10082</v>
      </c>
      <c r="H8" s="1292" t="s">
        <v>10083</v>
      </c>
      <c r="I8" s="1292" t="s">
        <v>10084</v>
      </c>
      <c r="J8" s="1292" t="s">
        <v>10085</v>
      </c>
      <c r="K8" s="1292" t="s">
        <v>10086</v>
      </c>
      <c r="L8" s="1292" t="s">
        <v>5898</v>
      </c>
      <c r="M8" s="1479">
        <v>0.05153935185185185</v>
      </c>
      <c r="N8" s="1480" t="str">
        <f t="shared" si="1"/>
        <v>1:20</v>
      </c>
      <c r="O8" s="1292" t="s">
        <v>10062</v>
      </c>
    </row>
    <row r="9" ht="15.75" customHeight="1">
      <c r="A9" s="1269" t="s">
        <v>439</v>
      </c>
      <c r="B9" s="1476" t="s">
        <v>7883</v>
      </c>
      <c r="C9" s="1477">
        <v>0.05068287037037037</v>
      </c>
      <c r="D9" s="1292" t="s">
        <v>10087</v>
      </c>
      <c r="E9" s="1484" t="s">
        <v>10088</v>
      </c>
      <c r="F9" s="1286" t="s">
        <v>10089</v>
      </c>
      <c r="G9" s="1292" t="s">
        <v>10090</v>
      </c>
      <c r="H9" s="1286" t="s">
        <v>10091</v>
      </c>
      <c r="I9" s="1292" t="s">
        <v>10092</v>
      </c>
      <c r="J9" s="1292" t="s">
        <v>10093</v>
      </c>
      <c r="K9" s="1292" t="s">
        <v>10094</v>
      </c>
      <c r="L9" s="1305" t="s">
        <v>7906</v>
      </c>
      <c r="M9" s="1479">
        <v>0.05164351851851852</v>
      </c>
      <c r="N9" s="1480" t="str">
        <f t="shared" si="1"/>
        <v>1:23</v>
      </c>
      <c r="O9" s="1292" t="s">
        <v>10062</v>
      </c>
    </row>
    <row r="10" ht="15.75" customHeight="1">
      <c r="A10" s="1485" t="s">
        <v>2421</v>
      </c>
      <c r="B10" s="1476" t="s">
        <v>7883</v>
      </c>
      <c r="C10" s="1486">
        <v>0.05103009259259259</v>
      </c>
      <c r="D10" s="1292" t="s">
        <v>10095</v>
      </c>
      <c r="E10" s="1484" t="s">
        <v>9610</v>
      </c>
      <c r="F10" s="1292" t="s">
        <v>10096</v>
      </c>
      <c r="G10" s="1292" t="s">
        <v>10097</v>
      </c>
      <c r="H10" s="1487" t="s">
        <v>10098</v>
      </c>
      <c r="I10" s="1292" t="s">
        <v>10099</v>
      </c>
      <c r="J10" s="1292" t="s">
        <v>10100</v>
      </c>
      <c r="K10" s="1292" t="s">
        <v>10101</v>
      </c>
      <c r="L10" s="1292" t="s">
        <v>10102</v>
      </c>
      <c r="M10" s="1479">
        <v>0.051909722222222225</v>
      </c>
      <c r="N10" s="1480" t="str">
        <f t="shared" si="1"/>
        <v>1:16</v>
      </c>
      <c r="O10" s="1292" t="s">
        <v>10062</v>
      </c>
    </row>
    <row r="11">
      <c r="A11" s="1488" t="s">
        <v>1611</v>
      </c>
      <c r="B11" s="1489" t="s">
        <v>7883</v>
      </c>
      <c r="C11" s="1481">
        <v>0.0509837962962963</v>
      </c>
      <c r="D11" s="1389" t="s">
        <v>10103</v>
      </c>
      <c r="E11" s="1289" t="s">
        <v>10104</v>
      </c>
      <c r="F11" s="1292" t="s">
        <v>10105</v>
      </c>
      <c r="G11" s="1292" t="s">
        <v>10106</v>
      </c>
      <c r="H11" s="1292" t="s">
        <v>10107</v>
      </c>
      <c r="I11" s="1292" t="s">
        <v>10108</v>
      </c>
      <c r="J11" s="1292" t="s">
        <v>10109</v>
      </c>
      <c r="K11" s="1292" t="s">
        <v>10110</v>
      </c>
      <c r="L11" s="1292" t="s">
        <v>8215</v>
      </c>
      <c r="M11" s="1479">
        <v>0.05201388888888889</v>
      </c>
      <c r="N11" s="1479" t="str">
        <f t="shared" si="1"/>
        <v>1:29</v>
      </c>
      <c r="O11" s="1292" t="s">
        <v>10111</v>
      </c>
    </row>
    <row r="12" ht="15.75" customHeight="1">
      <c r="A12" s="1269" t="s">
        <v>1430</v>
      </c>
      <c r="B12" s="1476" t="s">
        <v>7883</v>
      </c>
      <c r="C12" s="1477">
        <v>0.05122685185185185</v>
      </c>
      <c r="D12" s="1292" t="s">
        <v>10112</v>
      </c>
      <c r="E12" s="1484" t="s">
        <v>7941</v>
      </c>
      <c r="F12" s="1292" t="s">
        <v>10113</v>
      </c>
      <c r="G12" s="1292" t="s">
        <v>10114</v>
      </c>
      <c r="H12" s="1292" t="s">
        <v>10115</v>
      </c>
      <c r="I12" s="1292" t="s">
        <v>7886</v>
      </c>
      <c r="J12" s="1292" t="s">
        <v>10116</v>
      </c>
      <c r="K12" s="1292" t="s">
        <v>10117</v>
      </c>
      <c r="L12" s="1286" t="s">
        <v>10118</v>
      </c>
      <c r="M12" s="1479">
        <v>0.052037037037037034</v>
      </c>
      <c r="N12" s="1480" t="str">
        <f t="shared" si="1"/>
        <v>1:10</v>
      </c>
      <c r="O12" s="1292" t="s">
        <v>10062</v>
      </c>
    </row>
    <row r="13" ht="15.75" customHeight="1">
      <c r="A13" s="1329" t="s">
        <v>542</v>
      </c>
      <c r="B13" s="1490" t="s">
        <v>7883</v>
      </c>
      <c r="C13" s="1477">
        <v>0.05133101851851852</v>
      </c>
      <c r="D13" s="1292" t="s">
        <v>10119</v>
      </c>
      <c r="E13" s="1289" t="s">
        <v>10120</v>
      </c>
      <c r="F13" s="1292" t="s">
        <v>10121</v>
      </c>
      <c r="G13" s="1286" t="s">
        <v>10122</v>
      </c>
      <c r="H13" s="1286" t="s">
        <v>10123</v>
      </c>
      <c r="I13" s="1292" t="s">
        <v>10124</v>
      </c>
      <c r="J13" s="1292" t="s">
        <v>10125</v>
      </c>
      <c r="K13" s="1292" t="s">
        <v>10126</v>
      </c>
      <c r="L13" s="1292" t="s">
        <v>10127</v>
      </c>
      <c r="M13" s="1479">
        <v>0.05197916666666667</v>
      </c>
      <c r="N13" s="1480" t="str">
        <f t="shared" si="1"/>
        <v>0:56</v>
      </c>
      <c r="O13" s="1292" t="s">
        <v>10128</v>
      </c>
    </row>
    <row r="14" ht="15.75" customHeight="1">
      <c r="A14" s="1308" t="s">
        <v>8030</v>
      </c>
      <c r="B14" s="1491" t="s">
        <v>7883</v>
      </c>
      <c r="C14" s="1483">
        <v>0.0505787037037037</v>
      </c>
      <c r="D14" s="1492" t="s">
        <v>10129</v>
      </c>
      <c r="E14" s="1289" t="s">
        <v>10130</v>
      </c>
      <c r="F14" s="1292" t="s">
        <v>10131</v>
      </c>
      <c r="G14" s="1292" t="s">
        <v>10132</v>
      </c>
      <c r="H14" s="1292" t="s">
        <v>10133</v>
      </c>
      <c r="I14" s="1292" t="s">
        <v>10134</v>
      </c>
      <c r="J14" s="1292" t="s">
        <v>10135</v>
      </c>
      <c r="K14" s="1292" t="s">
        <v>10136</v>
      </c>
      <c r="L14" s="1292" t="s">
        <v>8060</v>
      </c>
      <c r="M14" s="1479">
        <v>0.051284722222222225</v>
      </c>
      <c r="N14" s="1493">
        <v>0.05486111111111111</v>
      </c>
      <c r="O14" s="1292" t="s">
        <v>10137</v>
      </c>
    </row>
    <row r="15" ht="15.75" customHeight="1">
      <c r="A15" s="1283" t="s">
        <v>8300</v>
      </c>
      <c r="B15" s="1476" t="s">
        <v>7883</v>
      </c>
      <c r="C15" s="1481">
        <v>0.05144675925925926</v>
      </c>
      <c r="D15" s="1292" t="s">
        <v>10138</v>
      </c>
      <c r="E15" s="1484" t="s">
        <v>10139</v>
      </c>
      <c r="F15" s="1292" t="s">
        <v>10140</v>
      </c>
      <c r="G15" s="1292" t="s">
        <v>10141</v>
      </c>
      <c r="H15" s="1292" t="s">
        <v>10142</v>
      </c>
      <c r="I15" s="1292" t="s">
        <v>9061</v>
      </c>
      <c r="J15" s="1292" t="s">
        <v>10143</v>
      </c>
      <c r="K15" s="1292" t="s">
        <v>10144</v>
      </c>
      <c r="L15" s="1494" t="s">
        <v>8318</v>
      </c>
      <c r="M15" s="1479">
        <v>0.05258101851851852</v>
      </c>
      <c r="N15" s="1480" t="str">
        <f t="shared" ref="N15:N18" si="2">TEXT(M15-C15, "m:ss")</f>
        <v>1:38</v>
      </c>
      <c r="O15" s="1292" t="s">
        <v>10062</v>
      </c>
    </row>
    <row r="16" ht="15.75" customHeight="1">
      <c r="A16" s="1329" t="s">
        <v>8390</v>
      </c>
      <c r="B16" s="1490" t="s">
        <v>7909</v>
      </c>
      <c r="C16" s="1477">
        <v>0.05146990740740741</v>
      </c>
      <c r="D16" s="1495" t="s">
        <v>10043</v>
      </c>
      <c r="E16" s="1289" t="s">
        <v>9449</v>
      </c>
      <c r="F16" s="1495" t="s">
        <v>10045</v>
      </c>
      <c r="G16" s="1495" t="s">
        <v>10046</v>
      </c>
      <c r="H16" s="1495" t="s">
        <v>10047</v>
      </c>
      <c r="I16" s="1292" t="s">
        <v>10145</v>
      </c>
      <c r="J16" s="1495" t="s">
        <v>10049</v>
      </c>
      <c r="K16" s="1495" t="s">
        <v>10050</v>
      </c>
      <c r="L16" s="1419" t="s">
        <v>8409</v>
      </c>
      <c r="M16" s="1479">
        <v>0.05236111111111111</v>
      </c>
      <c r="N16" s="1480" t="str">
        <f t="shared" si="2"/>
        <v>1:17</v>
      </c>
      <c r="O16" s="1292" t="s">
        <v>10062</v>
      </c>
    </row>
    <row r="17" ht="15.75" customHeight="1">
      <c r="A17" s="1269" t="s">
        <v>1006</v>
      </c>
      <c r="B17" s="1476" t="s">
        <v>7883</v>
      </c>
      <c r="C17" s="1481">
        <v>0.051550925925925924</v>
      </c>
      <c r="D17" s="1292" t="s">
        <v>10146</v>
      </c>
      <c r="E17" s="1484" t="s">
        <v>9435</v>
      </c>
      <c r="F17" s="1292" t="s">
        <v>10147</v>
      </c>
      <c r="G17" s="1292" t="s">
        <v>10148</v>
      </c>
      <c r="H17" s="1292" t="s">
        <v>10149</v>
      </c>
      <c r="I17" s="1292" t="s">
        <v>10150</v>
      </c>
      <c r="J17" s="1292" t="s">
        <v>10151</v>
      </c>
      <c r="K17" s="1292" t="s">
        <v>10152</v>
      </c>
      <c r="L17" s="1494" t="s">
        <v>10153</v>
      </c>
      <c r="M17" s="1479">
        <v>0.05229166666666667</v>
      </c>
      <c r="N17" s="1480" t="str">
        <f t="shared" si="2"/>
        <v>1:04</v>
      </c>
      <c r="O17" s="1292" t="s">
        <v>10062</v>
      </c>
    </row>
    <row r="18">
      <c r="A18" s="1496" t="s">
        <v>1829</v>
      </c>
      <c r="B18" s="1491" t="s">
        <v>7937</v>
      </c>
      <c r="C18" s="1477">
        <v>0.05158564814814815</v>
      </c>
      <c r="D18" s="1497" t="s">
        <v>10051</v>
      </c>
      <c r="E18" s="1498" t="s">
        <v>10052</v>
      </c>
      <c r="F18" s="1497" t="s">
        <v>10053</v>
      </c>
      <c r="G18" s="1497" t="s">
        <v>10054</v>
      </c>
      <c r="H18" s="1497" t="s">
        <v>10055</v>
      </c>
      <c r="I18" s="1497" t="s">
        <v>10056</v>
      </c>
      <c r="J18" s="1497" t="s">
        <v>10057</v>
      </c>
      <c r="K18" s="1497" t="s">
        <v>10058</v>
      </c>
      <c r="L18" s="1497" t="s">
        <v>7968</v>
      </c>
      <c r="M18" s="1479">
        <v>0.052141203703703703</v>
      </c>
      <c r="N18" s="1480" t="str">
        <f t="shared" si="2"/>
        <v>0:48</v>
      </c>
      <c r="O18" s="1292" t="s">
        <v>10154</v>
      </c>
    </row>
    <row r="19" ht="15.75" customHeight="1">
      <c r="A19" s="1499" t="s">
        <v>1945</v>
      </c>
      <c r="B19" s="1500" t="s">
        <v>7883</v>
      </c>
      <c r="C19" s="1481">
        <v>0.05171296296296296</v>
      </c>
      <c r="D19" s="1501" t="s">
        <v>10155</v>
      </c>
      <c r="E19" s="1501" t="s">
        <v>10156</v>
      </c>
      <c r="F19" s="1501" t="s">
        <v>10157</v>
      </c>
      <c r="G19" s="1501" t="s">
        <v>10158</v>
      </c>
      <c r="H19" s="1389" t="s">
        <v>10159</v>
      </c>
      <c r="I19" s="1501" t="s">
        <v>10160</v>
      </c>
      <c r="J19" s="1389" t="s">
        <v>10161</v>
      </c>
      <c r="K19" s="1501" t="s">
        <v>10162</v>
      </c>
      <c r="L19" s="1389" t="s">
        <v>7387</v>
      </c>
      <c r="M19" s="1479">
        <v>0.054375</v>
      </c>
      <c r="N19" s="1479"/>
      <c r="O19" s="1292" t="s">
        <v>10163</v>
      </c>
    </row>
    <row r="20" ht="15.75" customHeight="1">
      <c r="A20" s="1329" t="s">
        <v>10164</v>
      </c>
      <c r="B20" s="1490" t="s">
        <v>7883</v>
      </c>
      <c r="C20" s="1477">
        <v>0.051770833333333335</v>
      </c>
      <c r="D20" s="1502" t="s">
        <v>10165</v>
      </c>
      <c r="E20" s="1289" t="s">
        <v>10166</v>
      </c>
      <c r="F20" s="1292" t="s">
        <v>10167</v>
      </c>
      <c r="G20" s="1292" t="s">
        <v>10168</v>
      </c>
      <c r="H20" s="1292" t="s">
        <v>10169</v>
      </c>
      <c r="I20" s="1292" t="s">
        <v>10170</v>
      </c>
      <c r="J20" s="1292" t="s">
        <v>10171</v>
      </c>
      <c r="K20" s="1292" t="s">
        <v>10172</v>
      </c>
      <c r="L20" s="1292" t="s">
        <v>10173</v>
      </c>
      <c r="M20" s="1479">
        <v>0.05238425925925926</v>
      </c>
      <c r="N20" s="1480" t="str">
        <f t="shared" ref="N20:N25" si="3">TEXT(M20-C20, "m:ss")</f>
        <v>0:53</v>
      </c>
      <c r="O20" s="1292" t="s">
        <v>10174</v>
      </c>
    </row>
    <row r="21" ht="15.75" customHeight="1">
      <c r="A21" s="1308" t="s">
        <v>1276</v>
      </c>
      <c r="B21" s="1491" t="s">
        <v>7937</v>
      </c>
      <c r="C21" s="1481">
        <v>0.052088194444444444</v>
      </c>
      <c r="D21" s="1389" t="s">
        <v>10175</v>
      </c>
      <c r="E21" s="1289" t="s">
        <v>10176</v>
      </c>
      <c r="F21" s="1292" t="s">
        <v>10177</v>
      </c>
      <c r="G21" s="1292" t="s">
        <v>10178</v>
      </c>
      <c r="H21" s="1292" t="s">
        <v>10179</v>
      </c>
      <c r="I21" s="1292" t="s">
        <v>8475</v>
      </c>
      <c r="J21" s="1292" t="s">
        <v>10180</v>
      </c>
      <c r="K21" s="1292" t="s">
        <v>10181</v>
      </c>
      <c r="L21" s="1292" t="s">
        <v>9048</v>
      </c>
      <c r="M21" s="1479">
        <v>0.053043981481481484</v>
      </c>
      <c r="N21" s="1479" t="str">
        <f t="shared" si="3"/>
        <v>1:23</v>
      </c>
      <c r="O21" s="1292" t="s">
        <v>10062</v>
      </c>
    </row>
    <row r="22" ht="15.75" customHeight="1">
      <c r="A22" s="1308" t="s">
        <v>2894</v>
      </c>
      <c r="B22" s="1490" t="s">
        <v>7909</v>
      </c>
      <c r="C22" s="1481">
        <v>0.05215277777777778</v>
      </c>
      <c r="D22" s="1292" t="s">
        <v>10182</v>
      </c>
      <c r="E22" s="1495" t="s">
        <v>10183</v>
      </c>
      <c r="F22" s="1292" t="s">
        <v>10184</v>
      </c>
      <c r="G22" s="1292" t="s">
        <v>10185</v>
      </c>
      <c r="H22" s="1292" t="s">
        <v>10186</v>
      </c>
      <c r="I22" s="1292" t="s">
        <v>10187</v>
      </c>
      <c r="J22" s="1292" t="s">
        <v>10188</v>
      </c>
      <c r="K22" s="1292" t="s">
        <v>10189</v>
      </c>
      <c r="L22" s="1292" t="s">
        <v>8800</v>
      </c>
      <c r="M22" s="1479">
        <v>0.05399305555555556</v>
      </c>
      <c r="N22" s="1480" t="str">
        <f t="shared" si="3"/>
        <v>2:39</v>
      </c>
      <c r="O22" s="1292" t="s">
        <v>10190</v>
      </c>
    </row>
    <row r="23" ht="15.75" customHeight="1">
      <c r="A23" s="1329" t="s">
        <v>2786</v>
      </c>
      <c r="B23" s="1490" t="s">
        <v>7883</v>
      </c>
      <c r="C23" s="1503">
        <v>0.05216435185185185</v>
      </c>
      <c r="D23" s="1292" t="s">
        <v>10191</v>
      </c>
      <c r="E23" s="1289" t="s">
        <v>10192</v>
      </c>
      <c r="F23" s="1292" t="s">
        <v>10193</v>
      </c>
      <c r="G23" s="1292" t="s">
        <v>10194</v>
      </c>
      <c r="H23" s="1292" t="s">
        <v>10195</v>
      </c>
      <c r="I23" s="1292" t="s">
        <v>10196</v>
      </c>
      <c r="J23" s="1292" t="s">
        <v>10197</v>
      </c>
      <c r="K23" s="1292" t="s">
        <v>10198</v>
      </c>
      <c r="L23" s="1292" t="s">
        <v>10199</v>
      </c>
      <c r="M23" s="1504">
        <v>0.05337962962962963</v>
      </c>
      <c r="N23" s="1480" t="str">
        <f t="shared" si="3"/>
        <v>1:45</v>
      </c>
      <c r="O23" s="1292" t="s">
        <v>10200</v>
      </c>
    </row>
    <row r="24" ht="15.75" customHeight="1">
      <c r="A24" s="1308" t="s">
        <v>921</v>
      </c>
      <c r="B24" s="1490" t="s">
        <v>7909</v>
      </c>
      <c r="C24" s="1481">
        <v>0.05224537037037037</v>
      </c>
      <c r="D24" s="1292" t="s">
        <v>10201</v>
      </c>
      <c r="E24" s="1505" t="s">
        <v>10044</v>
      </c>
      <c r="F24" s="1292" t="s">
        <v>10202</v>
      </c>
      <c r="G24" s="1292" t="s">
        <v>10203</v>
      </c>
      <c r="H24" s="1292" t="s">
        <v>10204</v>
      </c>
      <c r="I24" s="1495" t="s">
        <v>10048</v>
      </c>
      <c r="J24" s="1292" t="s">
        <v>10205</v>
      </c>
      <c r="K24" s="1286" t="s">
        <v>10206</v>
      </c>
      <c r="L24" s="1292" t="s">
        <v>10207</v>
      </c>
      <c r="M24" s="1479">
        <v>0.053043981481481484</v>
      </c>
      <c r="N24" s="1480" t="str">
        <f t="shared" si="3"/>
        <v>1:09</v>
      </c>
      <c r="O24" s="1292" t="s">
        <v>10208</v>
      </c>
    </row>
    <row r="25" ht="15.75" customHeight="1">
      <c r="A25" s="1506" t="s">
        <v>3388</v>
      </c>
      <c r="B25" s="1490" t="s">
        <v>7883</v>
      </c>
      <c r="C25" s="1481">
        <v>0.05258101851851852</v>
      </c>
      <c r="D25" s="1292" t="s">
        <v>10209</v>
      </c>
      <c r="E25" s="1289" t="s">
        <v>10210</v>
      </c>
      <c r="F25" s="1292" t="s">
        <v>10211</v>
      </c>
      <c r="G25" s="1292" t="s">
        <v>10212</v>
      </c>
      <c r="H25" s="1292" t="s">
        <v>10213</v>
      </c>
      <c r="I25" s="1292" t="s">
        <v>10214</v>
      </c>
      <c r="J25" s="1292" t="s">
        <v>10215</v>
      </c>
      <c r="K25" s="1292" t="s">
        <v>10216</v>
      </c>
      <c r="L25" s="1292" t="s">
        <v>10217</v>
      </c>
      <c r="M25" s="1479">
        <v>0.05425925925925926</v>
      </c>
      <c r="N25" s="1480" t="str">
        <f t="shared" si="3"/>
        <v>2:25</v>
      </c>
      <c r="O25" s="1292" t="s">
        <v>10218</v>
      </c>
    </row>
    <row r="26" ht="15.75" customHeight="1">
      <c r="A26" s="1329" t="s">
        <v>9113</v>
      </c>
      <c r="B26" s="1490" t="s">
        <v>7883</v>
      </c>
      <c r="C26" s="1477">
        <v>0.05268518518518518</v>
      </c>
      <c r="D26" s="1389" t="s">
        <v>10219</v>
      </c>
      <c r="E26" s="1289" t="s">
        <v>10220</v>
      </c>
      <c r="F26" s="1292" t="s">
        <v>10221</v>
      </c>
      <c r="G26" s="1292" t="s">
        <v>10222</v>
      </c>
      <c r="H26" s="1292" t="s">
        <v>10223</v>
      </c>
      <c r="I26" s="1292" t="s">
        <v>10224</v>
      </c>
      <c r="J26" s="1292" t="s">
        <v>10225</v>
      </c>
      <c r="K26" s="1292" t="s">
        <v>10226</v>
      </c>
      <c r="L26" s="1292" t="s">
        <v>9131</v>
      </c>
      <c r="M26" s="1479">
        <v>0.05331018518518518</v>
      </c>
      <c r="N26" s="1493">
        <v>0.03611111111111111</v>
      </c>
      <c r="O26" s="1292" t="s">
        <v>10227</v>
      </c>
    </row>
    <row r="27" ht="15.75" customHeight="1">
      <c r="A27" s="1308" t="s">
        <v>3866</v>
      </c>
      <c r="B27" s="1490" t="s">
        <v>7883</v>
      </c>
      <c r="C27" s="1481">
        <v>0.05261574074074074</v>
      </c>
      <c r="D27" s="1502" t="s">
        <v>10228</v>
      </c>
      <c r="E27" s="1289" t="s">
        <v>10229</v>
      </c>
      <c r="F27" s="1292" t="s">
        <v>10230</v>
      </c>
      <c r="G27" s="1507" t="s">
        <v>10231</v>
      </c>
      <c r="H27" s="1292" t="s">
        <v>10232</v>
      </c>
      <c r="I27" s="1292" t="s">
        <v>10233</v>
      </c>
      <c r="J27" s="1292" t="s">
        <v>10234</v>
      </c>
      <c r="K27" s="1292" t="s">
        <v>10235</v>
      </c>
      <c r="L27" s="1292" t="s">
        <v>9279</v>
      </c>
      <c r="M27" s="1479">
        <v>0.05364583333333333</v>
      </c>
      <c r="N27" s="1479" t="str">
        <f t="shared" ref="N27:N29" si="4">TEXT(M27-C27, "m:ss")</f>
        <v>1:29</v>
      </c>
      <c r="O27" s="1292" t="s">
        <v>10236</v>
      </c>
    </row>
    <row r="28" ht="15.75" customHeight="1">
      <c r="A28" s="1308" t="s">
        <v>1090</v>
      </c>
      <c r="B28" s="1473" t="s">
        <v>7909</v>
      </c>
      <c r="C28" s="1481">
        <v>0.05378472222222222</v>
      </c>
      <c r="D28" s="1389" t="s">
        <v>10237</v>
      </c>
      <c r="E28" s="1289" t="s">
        <v>10238</v>
      </c>
      <c r="F28" s="1292" t="s">
        <v>10239</v>
      </c>
      <c r="G28" s="1292" t="s">
        <v>10240</v>
      </c>
      <c r="H28" s="1292" t="s">
        <v>10241</v>
      </c>
      <c r="I28" s="1292" t="s">
        <v>7501</v>
      </c>
      <c r="J28" s="1292" t="s">
        <v>10242</v>
      </c>
      <c r="K28" s="1292" t="s">
        <v>10243</v>
      </c>
      <c r="L28" s="1292" t="s">
        <v>8824</v>
      </c>
      <c r="M28" s="1479">
        <v>0.054560185185185184</v>
      </c>
      <c r="N28" s="1479" t="str">
        <f t="shared" si="4"/>
        <v>1:07</v>
      </c>
      <c r="O28" s="1292"/>
    </row>
    <row r="29" ht="15.75" customHeight="1">
      <c r="A29" s="1308" t="s">
        <v>4759</v>
      </c>
      <c r="B29" s="1491" t="s">
        <v>7909</v>
      </c>
      <c r="C29" s="1481">
        <v>0.06045138888888889</v>
      </c>
      <c r="D29" s="1389" t="s">
        <v>10244</v>
      </c>
      <c r="E29" s="1289" t="s">
        <v>10245</v>
      </c>
      <c r="F29" s="1292" t="s">
        <v>10246</v>
      </c>
      <c r="G29" s="1292" t="s">
        <v>10247</v>
      </c>
      <c r="H29" s="1292" t="s">
        <v>10248</v>
      </c>
      <c r="I29" s="1292" t="s">
        <v>10249</v>
      </c>
      <c r="J29" s="1292" t="s">
        <v>10250</v>
      </c>
      <c r="K29" s="1292" t="s">
        <v>10251</v>
      </c>
      <c r="L29" s="1292" t="s">
        <v>10000</v>
      </c>
      <c r="M29" s="1479">
        <v>0.06225694444444444</v>
      </c>
      <c r="N29" s="1479" t="str">
        <f t="shared" si="4"/>
        <v>2:36</v>
      </c>
      <c r="O29" s="1292" t="s">
        <v>10062</v>
      </c>
    </row>
    <row r="30" ht="15.75" customHeight="1">
      <c r="A30" s="1329" t="s">
        <v>2958</v>
      </c>
      <c r="B30" s="1491" t="s">
        <v>7909</v>
      </c>
      <c r="C30" s="1477">
        <v>0.052316898148148154</v>
      </c>
      <c r="D30" s="1389" t="s">
        <v>10252</v>
      </c>
      <c r="E30" s="1289" t="s">
        <v>10253</v>
      </c>
      <c r="F30" s="1292" t="s">
        <v>10254</v>
      </c>
      <c r="G30" s="1292" t="s">
        <v>10255</v>
      </c>
      <c r="H30" s="1292" t="s">
        <v>10256</v>
      </c>
      <c r="I30" s="1292" t="s">
        <v>10257</v>
      </c>
      <c r="J30" s="1292" t="s">
        <v>10258</v>
      </c>
      <c r="K30" s="1292" t="s">
        <v>10259</v>
      </c>
      <c r="L30" s="1292" t="s">
        <v>8511</v>
      </c>
      <c r="M30" s="1479">
        <v>0.0537625</v>
      </c>
      <c r="N30" s="1493">
        <v>0.08680555555555555</v>
      </c>
      <c r="O30" s="1292" t="s">
        <v>10062</v>
      </c>
    </row>
    <row r="31" ht="15.75" customHeight="1">
      <c r="A31" s="1308" t="s">
        <v>3669</v>
      </c>
      <c r="B31" s="1508" t="s">
        <v>7883</v>
      </c>
      <c r="C31" s="1481">
        <v>0.052835648148148145</v>
      </c>
      <c r="D31" s="1389" t="s">
        <v>10260</v>
      </c>
      <c r="E31" s="1289" t="s">
        <v>10261</v>
      </c>
      <c r="F31" s="1292" t="s">
        <v>10262</v>
      </c>
      <c r="G31" s="1292" t="s">
        <v>10263</v>
      </c>
      <c r="H31" s="1292" t="s">
        <v>10264</v>
      </c>
      <c r="I31" s="1292" t="s">
        <v>10265</v>
      </c>
      <c r="J31" s="1292" t="s">
        <v>10266</v>
      </c>
      <c r="K31" s="1292" t="s">
        <v>10267</v>
      </c>
      <c r="L31" s="1292" t="s">
        <v>9340</v>
      </c>
      <c r="M31" s="1479">
        <v>0.05460648148148148</v>
      </c>
      <c r="N31" s="1289" t="s">
        <v>10268</v>
      </c>
      <c r="O31" s="1292" t="s">
        <v>10269</v>
      </c>
    </row>
    <row r="32" ht="15.75" customHeight="1">
      <c r="A32" s="1335"/>
      <c r="B32" s="1476"/>
      <c r="C32" s="1477"/>
      <c r="D32" s="1353"/>
      <c r="E32" s="1484"/>
      <c r="F32" s="1292"/>
      <c r="G32" s="1292"/>
      <c r="H32" s="1292"/>
      <c r="I32" s="1292"/>
      <c r="J32" s="1292"/>
      <c r="K32" s="1292"/>
      <c r="L32" s="1292"/>
      <c r="M32" s="1479"/>
      <c r="N32" s="1479"/>
      <c r="O32" s="1292"/>
    </row>
    <row r="33" ht="15.75" customHeight="1">
      <c r="A33" s="1283"/>
      <c r="B33" s="1476"/>
      <c r="C33" s="1509"/>
      <c r="D33" s="1510"/>
      <c r="E33" s="1484"/>
      <c r="F33" s="1292"/>
      <c r="G33" s="1292"/>
      <c r="H33" s="1292"/>
      <c r="I33" s="1292"/>
      <c r="J33" s="1292"/>
      <c r="K33" s="1292"/>
      <c r="L33" s="1292"/>
      <c r="M33" s="1479"/>
      <c r="N33" s="1479"/>
      <c r="O33" s="1292"/>
    </row>
    <row r="34" ht="15.75" customHeight="1">
      <c r="A34" s="1335"/>
      <c r="B34" s="1476"/>
      <c r="C34" s="1511"/>
      <c r="D34" s="1353"/>
      <c r="E34" s="1484"/>
      <c r="F34" s="1292"/>
      <c r="G34" s="1292"/>
      <c r="H34" s="1292"/>
      <c r="I34" s="1292"/>
      <c r="J34" s="1292"/>
      <c r="K34" s="1292"/>
      <c r="L34" s="1292"/>
      <c r="M34" s="1479"/>
      <c r="N34" s="1479"/>
      <c r="O34" s="1292"/>
    </row>
    <row r="35" ht="15.75" customHeight="1">
      <c r="A35" s="1283"/>
      <c r="B35" s="1476"/>
      <c r="C35" s="1509"/>
      <c r="D35" s="1510"/>
      <c r="E35" s="1484"/>
      <c r="F35" s="1292"/>
      <c r="G35" s="1292"/>
      <c r="H35" s="1292"/>
      <c r="I35" s="1292"/>
      <c r="J35" s="1292"/>
      <c r="K35" s="1292"/>
      <c r="L35" s="1292"/>
      <c r="M35" s="1479"/>
      <c r="N35" s="1479"/>
      <c r="O35" s="1292"/>
    </row>
    <row r="36">
      <c r="A36" s="1496"/>
      <c r="B36" s="1512"/>
      <c r="C36" s="1477"/>
      <c r="D36" s="1353"/>
      <c r="E36" s="1484"/>
      <c r="F36" s="1292"/>
      <c r="G36" s="1292"/>
      <c r="H36" s="1292"/>
      <c r="I36" s="1292"/>
      <c r="J36" s="1292"/>
      <c r="K36" s="1292"/>
      <c r="L36" s="1292"/>
      <c r="M36" s="1479"/>
      <c r="N36" s="1479"/>
      <c r="O36" s="1292"/>
    </row>
    <row r="37" ht="15.75" customHeight="1">
      <c r="A37" s="1329"/>
      <c r="B37" s="1513"/>
      <c r="C37" s="1511"/>
      <c r="D37" s="1510"/>
      <c r="E37" s="1484"/>
      <c r="F37" s="1292"/>
      <c r="G37" s="1292"/>
      <c r="H37" s="1292"/>
      <c r="I37" s="1292"/>
      <c r="J37" s="1292"/>
      <c r="K37" s="1292"/>
      <c r="L37" s="1292"/>
      <c r="M37" s="1479"/>
      <c r="N37" s="1479"/>
      <c r="O37" s="1292"/>
    </row>
    <row r="38" ht="15.75" customHeight="1">
      <c r="A38" s="1308"/>
      <c r="B38" s="1514"/>
      <c r="C38" s="1509"/>
      <c r="D38" s="1353"/>
      <c r="E38" s="1484"/>
      <c r="F38" s="1292"/>
      <c r="G38" s="1292"/>
      <c r="H38" s="1292"/>
      <c r="I38" s="1292"/>
      <c r="J38" s="1292"/>
      <c r="K38" s="1292"/>
      <c r="L38" s="1292"/>
      <c r="M38" s="1479"/>
      <c r="N38" s="1479"/>
      <c r="O38" s="1292"/>
    </row>
    <row r="39">
      <c r="A39" s="1506"/>
      <c r="B39" s="1489"/>
      <c r="C39" s="1477"/>
      <c r="D39" s="1510"/>
      <c r="E39" s="1484"/>
      <c r="F39" s="1292"/>
      <c r="G39" s="1292"/>
      <c r="H39" s="1292"/>
      <c r="I39" s="1292"/>
      <c r="J39" s="1292"/>
      <c r="K39" s="1292"/>
      <c r="L39" s="1292"/>
      <c r="M39" s="1479"/>
      <c r="N39" s="1479"/>
      <c r="O39" s="1292"/>
    </row>
    <row r="40" ht="15.75" customHeight="1">
      <c r="A40" s="1335"/>
      <c r="B40" s="1514"/>
      <c r="C40" s="1477"/>
      <c r="D40" s="1353"/>
      <c r="E40" s="1484"/>
      <c r="F40" s="1292"/>
      <c r="G40" s="1292"/>
      <c r="H40" s="1292"/>
      <c r="I40" s="1292"/>
      <c r="J40" s="1292"/>
      <c r="K40" s="1292"/>
      <c r="L40" s="1292"/>
      <c r="M40" s="1479"/>
      <c r="N40" s="1479"/>
      <c r="O40" s="1292"/>
    </row>
    <row r="41">
      <c r="A41" s="1329"/>
      <c r="B41" s="1329"/>
      <c r="C41" s="1477"/>
      <c r="D41" s="1510"/>
      <c r="E41" s="1484"/>
      <c r="F41" s="1292"/>
      <c r="G41" s="1292"/>
      <c r="H41" s="1292"/>
      <c r="I41" s="1292"/>
      <c r="J41" s="1292"/>
      <c r="K41" s="1292"/>
      <c r="L41" s="1292"/>
      <c r="M41" s="1479"/>
      <c r="N41" s="1479"/>
      <c r="O41" s="1292"/>
    </row>
    <row r="42" ht="15.75" customHeight="1">
      <c r="A42" s="1283"/>
      <c r="B42" s="1514"/>
      <c r="C42" s="1509"/>
      <c r="D42" s="1353"/>
      <c r="E42" s="1484"/>
      <c r="F42" s="1292"/>
      <c r="G42" s="1292"/>
      <c r="H42" s="1292"/>
      <c r="I42" s="1292"/>
      <c r="J42" s="1292"/>
      <c r="K42" s="1292"/>
      <c r="L42" s="1292"/>
      <c r="M42" s="1479"/>
      <c r="N42" s="1479"/>
      <c r="O42" s="1292"/>
    </row>
    <row r="43" ht="15.75" customHeight="1">
      <c r="A43" s="1335"/>
      <c r="B43" s="1476"/>
      <c r="C43" s="1511"/>
      <c r="D43" s="1510"/>
      <c r="E43" s="1484"/>
      <c r="F43" s="1292"/>
      <c r="G43" s="1292"/>
      <c r="H43" s="1292"/>
      <c r="I43" s="1292"/>
      <c r="J43" s="1292"/>
      <c r="K43" s="1292"/>
      <c r="L43" s="1292"/>
      <c r="M43" s="1479"/>
      <c r="N43" s="1479"/>
      <c r="O43" s="1292"/>
    </row>
    <row r="44">
      <c r="A44" s="1496"/>
      <c r="B44" s="1512"/>
      <c r="C44" s="1477"/>
      <c r="D44" s="1353"/>
      <c r="E44" s="1484"/>
      <c r="F44" s="1292"/>
      <c r="G44" s="1292"/>
      <c r="H44" s="1292"/>
      <c r="I44" s="1292"/>
      <c r="J44" s="1292"/>
      <c r="K44" s="1292"/>
      <c r="L44" s="1292"/>
      <c r="M44" s="1479"/>
      <c r="N44" s="1479"/>
      <c r="O44" s="1292"/>
    </row>
    <row r="45" ht="15.75" customHeight="1">
      <c r="A45" s="1329"/>
      <c r="B45" s="1490"/>
      <c r="C45" s="1477"/>
      <c r="D45" s="1510"/>
      <c r="E45" s="1484"/>
      <c r="F45" s="1292"/>
      <c r="G45" s="1292"/>
      <c r="H45" s="1292"/>
      <c r="I45" s="1292"/>
      <c r="J45" s="1292"/>
      <c r="K45" s="1292"/>
      <c r="L45" s="1292"/>
      <c r="M45" s="1479"/>
      <c r="N45" s="1479"/>
      <c r="O45" s="1292"/>
    </row>
    <row r="46" ht="15.75" customHeight="1">
      <c r="A46" s="1335"/>
      <c r="B46" s="1513"/>
      <c r="C46" s="1511"/>
      <c r="D46" s="1353"/>
      <c r="E46" s="1484"/>
      <c r="F46" s="1292"/>
      <c r="G46" s="1292"/>
      <c r="H46" s="1292"/>
      <c r="I46" s="1292"/>
      <c r="J46" s="1292"/>
      <c r="K46" s="1292"/>
      <c r="L46" s="1292"/>
      <c r="M46" s="1479"/>
      <c r="N46" s="1479"/>
      <c r="O46" s="1292"/>
    </row>
    <row r="47">
      <c r="A47" s="1506"/>
      <c r="B47" s="1489"/>
      <c r="C47" s="1515"/>
      <c r="D47" s="1510"/>
      <c r="E47" s="1484"/>
      <c r="F47" s="1292"/>
      <c r="G47" s="1292"/>
      <c r="H47" s="1292"/>
      <c r="I47" s="1292"/>
      <c r="J47" s="1292"/>
      <c r="K47" s="1292"/>
      <c r="L47" s="1292"/>
      <c r="M47" s="1479"/>
      <c r="N47" s="1479"/>
      <c r="O47" s="1292"/>
    </row>
    <row r="48" ht="15.75" customHeight="1">
      <c r="A48" s="1283"/>
      <c r="B48" s="1476"/>
      <c r="C48" s="1509"/>
      <c r="D48" s="1353"/>
      <c r="E48" s="1484"/>
      <c r="F48" s="1292"/>
      <c r="G48" s="1292"/>
      <c r="H48" s="1292"/>
      <c r="I48" s="1292"/>
      <c r="J48" s="1292"/>
      <c r="K48" s="1292"/>
      <c r="L48" s="1292"/>
      <c r="M48" s="1479"/>
      <c r="N48" s="1479"/>
      <c r="O48" s="1292"/>
    </row>
    <row r="49" ht="15.75" customHeight="1">
      <c r="A49" s="1335"/>
      <c r="B49" s="1476"/>
      <c r="C49" s="1511"/>
      <c r="D49" s="1510"/>
      <c r="E49" s="1484"/>
      <c r="F49" s="1292"/>
      <c r="G49" s="1292"/>
      <c r="H49" s="1292"/>
      <c r="I49" s="1292"/>
      <c r="J49" s="1292"/>
      <c r="K49" s="1292"/>
      <c r="L49" s="1292"/>
      <c r="M49" s="1479"/>
      <c r="N49" s="1479"/>
      <c r="O49" s="1292"/>
    </row>
    <row r="50" ht="15.75" customHeight="1">
      <c r="A50" s="1496"/>
      <c r="B50" s="1512"/>
      <c r="C50" s="1477"/>
      <c r="D50" s="1353"/>
      <c r="E50" s="1484"/>
      <c r="F50" s="1292"/>
      <c r="G50" s="1292"/>
      <c r="H50" s="1292"/>
      <c r="I50" s="1292"/>
      <c r="J50" s="1292"/>
      <c r="K50" s="1292"/>
      <c r="L50" s="1292"/>
      <c r="M50" s="1479"/>
      <c r="N50" s="1479"/>
      <c r="O50" s="1292"/>
    </row>
    <row r="51" ht="15.75" customHeight="1">
      <c r="A51" s="1283"/>
      <c r="B51" s="1514"/>
      <c r="C51" s="1509"/>
      <c r="D51" s="1510"/>
      <c r="E51" s="1484"/>
      <c r="F51" s="1292"/>
      <c r="G51" s="1292"/>
      <c r="H51" s="1292"/>
      <c r="I51" s="1292"/>
      <c r="J51" s="1292"/>
      <c r="K51" s="1292"/>
      <c r="L51" s="1292"/>
      <c r="M51" s="1479"/>
      <c r="N51" s="1479"/>
      <c r="O51" s="1292"/>
    </row>
    <row r="52" ht="15.75" customHeight="1">
      <c r="A52" s="1335"/>
      <c r="B52" s="1513"/>
      <c r="C52" s="1511"/>
      <c r="D52" s="1353"/>
      <c r="E52" s="1484"/>
      <c r="F52" s="1292"/>
      <c r="G52" s="1292"/>
      <c r="H52" s="1292"/>
      <c r="I52" s="1292"/>
      <c r="J52" s="1292"/>
      <c r="K52" s="1292"/>
      <c r="L52" s="1292"/>
      <c r="M52" s="1479"/>
      <c r="N52" s="1479"/>
      <c r="O52" s="1292"/>
    </row>
    <row r="53" ht="15.75" customHeight="1">
      <c r="A53" s="1496"/>
      <c r="B53" s="1490"/>
      <c r="C53" s="1477"/>
      <c r="D53" s="1510"/>
      <c r="E53" s="1484"/>
      <c r="F53" s="1292"/>
      <c r="G53" s="1292"/>
      <c r="H53" s="1292"/>
      <c r="I53" s="1292"/>
      <c r="J53" s="1292"/>
      <c r="K53" s="1292"/>
      <c r="L53" s="1292"/>
      <c r="M53" s="1479"/>
      <c r="N53" s="1479"/>
      <c r="O53" s="1292"/>
    </row>
    <row r="54" ht="15.75" customHeight="1">
      <c r="A54" s="1329"/>
      <c r="B54" s="1491"/>
      <c r="C54" s="1477"/>
      <c r="D54" s="1353"/>
      <c r="E54" s="1484"/>
      <c r="F54" s="1292"/>
      <c r="G54" s="1292"/>
      <c r="H54" s="1292"/>
      <c r="I54" s="1292"/>
      <c r="J54" s="1292"/>
      <c r="K54" s="1292"/>
      <c r="L54" s="1292"/>
      <c r="M54" s="1479"/>
      <c r="N54" s="1479"/>
      <c r="O54" s="1292"/>
    </row>
    <row r="55" ht="15.75" customHeight="1">
      <c r="A55" s="1496"/>
      <c r="B55" s="1512"/>
      <c r="C55" s="1477"/>
      <c r="D55" s="1510"/>
      <c r="E55" s="1484"/>
      <c r="F55" s="1292"/>
      <c r="G55" s="1292"/>
      <c r="H55" s="1292"/>
      <c r="I55" s="1292"/>
      <c r="J55" s="1292"/>
      <c r="K55" s="1292"/>
      <c r="L55" s="1292"/>
      <c r="M55" s="1479"/>
      <c r="N55" s="1479"/>
      <c r="O55" s="1292"/>
    </row>
    <row r="56" ht="15.75" customHeight="1">
      <c r="A56" s="1335"/>
      <c r="B56" s="1513"/>
      <c r="C56" s="1511"/>
      <c r="D56" s="1353"/>
      <c r="E56" s="1484"/>
      <c r="F56" s="1292"/>
      <c r="G56" s="1292"/>
      <c r="H56" s="1292"/>
      <c r="I56" s="1292"/>
      <c r="J56" s="1292"/>
      <c r="K56" s="1292"/>
      <c r="L56" s="1292"/>
      <c r="M56" s="1479"/>
      <c r="N56" s="1479"/>
      <c r="O56" s="1292"/>
    </row>
    <row r="57" ht="16.5" customHeight="1">
      <c r="A57" s="1283"/>
      <c r="B57" s="1513"/>
      <c r="C57" s="1509"/>
      <c r="D57" s="1510"/>
      <c r="E57" s="1484"/>
      <c r="F57" s="1292"/>
      <c r="G57" s="1292"/>
      <c r="H57" s="1292"/>
      <c r="I57" s="1292"/>
      <c r="J57" s="1292"/>
      <c r="K57" s="1292"/>
      <c r="L57" s="1292"/>
      <c r="M57" s="1479"/>
      <c r="N57" s="1479"/>
      <c r="O57" s="1292"/>
    </row>
    <row r="58">
      <c r="A58" s="1496"/>
      <c r="B58" s="1512"/>
      <c r="C58" s="1481"/>
      <c r="D58" s="1353"/>
      <c r="E58" s="1484"/>
      <c r="F58" s="1292"/>
      <c r="G58" s="1292"/>
      <c r="H58" s="1292"/>
      <c r="I58" s="1292"/>
      <c r="J58" s="1292"/>
      <c r="K58" s="1292"/>
      <c r="L58" s="1292"/>
      <c r="M58" s="1479"/>
      <c r="N58" s="1479"/>
      <c r="O58" s="1292"/>
    </row>
    <row r="59">
      <c r="A59" s="1506"/>
      <c r="B59" s="1500"/>
      <c r="C59" s="1481"/>
      <c r="D59" s="1353"/>
      <c r="E59" s="1484"/>
      <c r="F59" s="1292"/>
      <c r="G59" s="1292"/>
      <c r="H59" s="1292"/>
      <c r="I59" s="1292"/>
      <c r="J59" s="1292"/>
      <c r="K59" s="1292"/>
      <c r="L59" s="1292"/>
      <c r="M59" s="1479"/>
      <c r="N59" s="1479"/>
      <c r="O59" s="1292"/>
    </row>
    <row r="60">
      <c r="A60" s="1496"/>
      <c r="B60" s="1512"/>
      <c r="C60" s="1477"/>
      <c r="D60" s="1292"/>
      <c r="E60" s="1484"/>
      <c r="F60" s="1292"/>
      <c r="G60" s="1292"/>
      <c r="H60" s="1292"/>
      <c r="I60" s="1292"/>
      <c r="J60" s="1292"/>
      <c r="K60" s="1292"/>
      <c r="L60" s="1292"/>
      <c r="M60" s="1479"/>
      <c r="N60" s="1479"/>
      <c r="O60" s="1292"/>
    </row>
    <row r="61">
      <c r="A61" s="1335"/>
      <c r="B61" s="1514"/>
      <c r="C61" s="1511"/>
      <c r="D61" s="1292"/>
      <c r="E61" s="1484"/>
      <c r="F61" s="1292"/>
      <c r="G61" s="1292"/>
      <c r="H61" s="1292"/>
      <c r="I61" s="1292"/>
      <c r="J61" s="1292"/>
      <c r="K61" s="1292"/>
      <c r="L61" s="1292"/>
      <c r="M61" s="1479"/>
      <c r="N61" s="1479"/>
      <c r="O61" s="1292"/>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7" t="s">
        <v>43</v>
      </c>
      <c r="B1" s="1238" t="s">
        <v>7845</v>
      </c>
      <c r="C1" s="1459" t="s">
        <v>10033</v>
      </c>
      <c r="D1" s="1534" t="s">
        <v>6202</v>
      </c>
      <c r="E1" s="1461" t="s">
        <v>6470</v>
      </c>
      <c r="F1" s="1462" t="s">
        <v>38</v>
      </c>
      <c r="G1" s="1463" t="s">
        <v>36</v>
      </c>
      <c r="H1" s="1459" t="s">
        <v>10034</v>
      </c>
      <c r="I1" s="1464" t="s">
        <v>39</v>
      </c>
      <c r="J1" s="1465" t="s">
        <v>6417</v>
      </c>
      <c r="K1" s="1237" t="s">
        <v>7879</v>
      </c>
      <c r="L1" s="1237" t="s">
        <v>7881</v>
      </c>
    </row>
    <row r="2" ht="15.75" customHeight="1">
      <c r="A2" s="1250" t="s">
        <v>7882</v>
      </c>
      <c r="B2" s="1468" t="s">
        <v>7883</v>
      </c>
      <c r="C2" s="1253" t="s">
        <v>10035</v>
      </c>
      <c r="D2" s="1254" t="s">
        <v>10270</v>
      </c>
      <c r="E2" s="1255" t="s">
        <v>10271</v>
      </c>
      <c r="F2" s="1256" t="s">
        <v>10272</v>
      </c>
      <c r="G2" s="1258" t="s">
        <v>10273</v>
      </c>
      <c r="H2" s="1253" t="s">
        <v>10274</v>
      </c>
      <c r="I2" s="1259" t="s">
        <v>10275</v>
      </c>
      <c r="J2" s="1260" t="s">
        <v>10276</v>
      </c>
      <c r="K2" s="1262"/>
      <c r="L2" s="1263"/>
    </row>
    <row r="3" ht="15.75" customHeight="1">
      <c r="A3" s="1264" t="s">
        <v>7908</v>
      </c>
      <c r="B3" s="1473" t="s">
        <v>7909</v>
      </c>
      <c r="C3" s="1253" t="s">
        <v>10277</v>
      </c>
      <c r="D3" s="1254" t="s">
        <v>10278</v>
      </c>
      <c r="E3" s="1255" t="s">
        <v>10279</v>
      </c>
      <c r="F3" s="1256" t="s">
        <v>10280</v>
      </c>
      <c r="G3" s="1258" t="s">
        <v>10281</v>
      </c>
      <c r="H3" s="1253" t="s">
        <v>10282</v>
      </c>
      <c r="I3" s="1259" t="s">
        <v>10283</v>
      </c>
      <c r="J3" s="1260" t="s">
        <v>10284</v>
      </c>
      <c r="K3" s="1469"/>
    </row>
    <row r="4" ht="15.75" customHeight="1">
      <c r="A4" s="1266" t="s">
        <v>7936</v>
      </c>
      <c r="B4" s="1475" t="s">
        <v>7937</v>
      </c>
      <c r="C4" s="1253" t="s">
        <v>10175</v>
      </c>
      <c r="D4" s="1254" t="s">
        <v>10285</v>
      </c>
      <c r="E4" s="1255" t="s">
        <v>10286</v>
      </c>
      <c r="F4" s="1256" t="s">
        <v>10287</v>
      </c>
      <c r="G4" s="1258" t="s">
        <v>10288</v>
      </c>
      <c r="H4" s="1253" t="s">
        <v>10289</v>
      </c>
      <c r="I4" s="1259" t="s">
        <v>10290</v>
      </c>
      <c r="J4" s="1260" t="s">
        <v>10291</v>
      </c>
      <c r="K4" s="1472"/>
    </row>
    <row r="5" ht="15.75" customHeight="1">
      <c r="A5" s="1269" t="s">
        <v>638</v>
      </c>
      <c r="B5" s="1476" t="s">
        <v>7883</v>
      </c>
      <c r="C5" s="1286" t="s">
        <v>10059</v>
      </c>
      <c r="D5" s="1291" t="s">
        <v>10270</v>
      </c>
      <c r="E5" s="1291" t="s">
        <v>10271</v>
      </c>
      <c r="F5" s="1291" t="s">
        <v>10272</v>
      </c>
      <c r="G5" s="1291" t="s">
        <v>10273</v>
      </c>
      <c r="H5" s="1535" t="s">
        <v>10274</v>
      </c>
      <c r="I5" s="1291" t="s">
        <v>10275</v>
      </c>
      <c r="J5" s="1291" t="s">
        <v>10276</v>
      </c>
      <c r="K5" s="1292" t="s">
        <v>7907</v>
      </c>
      <c r="L5" s="1292"/>
    </row>
    <row r="6" ht="15.75" customHeight="1">
      <c r="A6" s="1283" t="s">
        <v>5982</v>
      </c>
      <c r="B6" s="1476" t="s">
        <v>7883</v>
      </c>
      <c r="C6" s="1292" t="s">
        <v>10292</v>
      </c>
      <c r="D6" s="1292" t="s">
        <v>10293</v>
      </c>
      <c r="E6" s="1292" t="s">
        <v>10294</v>
      </c>
      <c r="F6" s="1286" t="s">
        <v>10295</v>
      </c>
      <c r="G6" s="1286" t="s">
        <v>10296</v>
      </c>
      <c r="H6" s="1536" t="s">
        <v>10297</v>
      </c>
      <c r="I6" s="1286" t="s">
        <v>10298</v>
      </c>
      <c r="J6" s="1286" t="s">
        <v>10299</v>
      </c>
      <c r="K6" s="1292" t="s">
        <v>8003</v>
      </c>
      <c r="L6" s="1292"/>
    </row>
    <row r="7" ht="15.75" customHeight="1">
      <c r="A7" s="1283" t="s">
        <v>1829</v>
      </c>
      <c r="B7" s="1476" t="s">
        <v>7883</v>
      </c>
      <c r="C7" s="1292" t="s">
        <v>10300</v>
      </c>
      <c r="D7" s="1292" t="s">
        <v>10301</v>
      </c>
      <c r="E7" s="1507" t="s">
        <v>10302</v>
      </c>
      <c r="F7" s="1507" t="s">
        <v>10303</v>
      </c>
      <c r="G7" s="1292" t="s">
        <v>10304</v>
      </c>
      <c r="H7" s="1292" t="s">
        <v>10305</v>
      </c>
      <c r="I7" s="1292" t="s">
        <v>10306</v>
      </c>
      <c r="J7" s="1292" t="s">
        <v>10307</v>
      </c>
      <c r="K7" s="1292" t="s">
        <v>10308</v>
      </c>
      <c r="L7" s="1292" t="s">
        <v>10309</v>
      </c>
    </row>
    <row r="8" ht="15.75" customHeight="1">
      <c r="A8" s="1335" t="s">
        <v>1807</v>
      </c>
      <c r="B8" s="1476" t="s">
        <v>7883</v>
      </c>
      <c r="C8" s="1482" t="s">
        <v>10035</v>
      </c>
      <c r="D8" s="1292" t="s">
        <v>10310</v>
      </c>
      <c r="E8" s="1292" t="s">
        <v>10311</v>
      </c>
      <c r="F8" s="1292" t="s">
        <v>10312</v>
      </c>
      <c r="G8" s="1292" t="s">
        <v>10313</v>
      </c>
      <c r="H8" s="1292" t="s">
        <v>10314</v>
      </c>
      <c r="I8" s="1292" t="s">
        <v>10315</v>
      </c>
      <c r="J8" s="1292" t="s">
        <v>10316</v>
      </c>
      <c r="K8" s="1292" t="s">
        <v>8166</v>
      </c>
      <c r="L8" s="1292"/>
    </row>
    <row r="9" ht="15.75" customHeight="1">
      <c r="A9" s="1269" t="s">
        <v>439</v>
      </c>
      <c r="B9" s="1476" t="s">
        <v>7883</v>
      </c>
      <c r="C9" s="1292" t="s">
        <v>10317</v>
      </c>
      <c r="D9" s="1292" t="s">
        <v>10318</v>
      </c>
      <c r="E9" s="1292" t="s">
        <v>10319</v>
      </c>
      <c r="F9" s="1292" t="s">
        <v>10320</v>
      </c>
      <c r="G9" s="1292" t="s">
        <v>10321</v>
      </c>
      <c r="H9" s="1292" t="s">
        <v>10322</v>
      </c>
      <c r="I9" s="1292" t="s">
        <v>10323</v>
      </c>
      <c r="J9" s="1292" t="s">
        <v>10324</v>
      </c>
      <c r="K9" s="1292" t="s">
        <v>8029</v>
      </c>
      <c r="L9" s="1292"/>
    </row>
    <row r="10" ht="16.5" customHeight="1">
      <c r="A10" s="1485" t="s">
        <v>2421</v>
      </c>
      <c r="B10" s="1476" t="s">
        <v>7883</v>
      </c>
      <c r="C10" s="1292" t="s">
        <v>10095</v>
      </c>
      <c r="D10" s="1537" t="s">
        <v>10325</v>
      </c>
      <c r="E10" s="1292" t="s">
        <v>10326</v>
      </c>
      <c r="F10" s="1292" t="s">
        <v>10327</v>
      </c>
      <c r="G10" s="1292" t="s">
        <v>10328</v>
      </c>
      <c r="H10" s="1292" t="s">
        <v>10329</v>
      </c>
      <c r="I10" s="1292" t="s">
        <v>10330</v>
      </c>
      <c r="J10" s="1292" t="s">
        <v>10331</v>
      </c>
      <c r="K10" s="1292" t="s">
        <v>10332</v>
      </c>
      <c r="L10" s="1292" t="s">
        <v>10333</v>
      </c>
    </row>
    <row r="11" ht="15.75" customHeight="1">
      <c r="A11" s="1308" t="s">
        <v>542</v>
      </c>
      <c r="B11" s="1476" t="s">
        <v>7883</v>
      </c>
      <c r="C11" s="1292" t="s">
        <v>10119</v>
      </c>
      <c r="D11" s="1292" t="s">
        <v>10334</v>
      </c>
      <c r="E11" s="1292" t="s">
        <v>10335</v>
      </c>
      <c r="F11" s="1292" t="s">
        <v>10336</v>
      </c>
      <c r="G11" s="1292" t="s">
        <v>10337</v>
      </c>
      <c r="H11" s="1292" t="s">
        <v>10338</v>
      </c>
      <c r="I11" s="1292" t="s">
        <v>10339</v>
      </c>
      <c r="J11" s="1292" t="s">
        <v>10340</v>
      </c>
      <c r="K11" s="1292" t="s">
        <v>8343</v>
      </c>
      <c r="L11" s="1292" t="s">
        <v>10341</v>
      </c>
    </row>
    <row r="12" ht="15.75" customHeight="1">
      <c r="A12" s="1269" t="s">
        <v>1430</v>
      </c>
      <c r="B12" s="1476" t="s">
        <v>7883</v>
      </c>
      <c r="C12" s="1292" t="s">
        <v>10342</v>
      </c>
      <c r="D12" s="1292" t="s">
        <v>10343</v>
      </c>
      <c r="E12" s="1292" t="s">
        <v>10344</v>
      </c>
      <c r="F12" s="1292" t="s">
        <v>10345</v>
      </c>
      <c r="G12" s="1292" t="s">
        <v>10346</v>
      </c>
      <c r="H12" s="1292" t="s">
        <v>10347</v>
      </c>
      <c r="I12" s="1292" t="s">
        <v>10348</v>
      </c>
      <c r="J12" s="1292" t="s">
        <v>10349</v>
      </c>
      <c r="K12" s="1292" t="s">
        <v>8298</v>
      </c>
      <c r="L12" s="1292"/>
    </row>
    <row r="13" ht="15.75" customHeight="1">
      <c r="A13" s="1269" t="s">
        <v>1006</v>
      </c>
      <c r="B13" s="1476" t="s">
        <v>7883</v>
      </c>
      <c r="C13" s="1292" t="s">
        <v>10350</v>
      </c>
      <c r="D13" s="1292" t="s">
        <v>10351</v>
      </c>
      <c r="E13" s="1292" t="s">
        <v>10352</v>
      </c>
      <c r="F13" s="1292" t="s">
        <v>10353</v>
      </c>
      <c r="G13" s="1292" t="s">
        <v>10354</v>
      </c>
      <c r="H13" s="1292" t="s">
        <v>10355</v>
      </c>
      <c r="I13" s="1292" t="s">
        <v>10356</v>
      </c>
      <c r="J13" s="1292" t="s">
        <v>10357</v>
      </c>
      <c r="K13" s="1292" t="s">
        <v>8670</v>
      </c>
      <c r="L13" s="1292"/>
    </row>
    <row r="14" ht="15.75" customHeight="1">
      <c r="A14" s="1308" t="s">
        <v>10164</v>
      </c>
      <c r="B14" s="1490" t="s">
        <v>7883</v>
      </c>
      <c r="C14" s="1292" t="s">
        <v>10165</v>
      </c>
      <c r="D14" s="1292" t="s">
        <v>10358</v>
      </c>
      <c r="E14" s="1507" t="s">
        <v>10359</v>
      </c>
      <c r="F14" s="1292" t="s">
        <v>10360</v>
      </c>
      <c r="G14" s="1292" t="s">
        <v>10361</v>
      </c>
      <c r="H14" s="1292" t="s">
        <v>10362</v>
      </c>
      <c r="I14" s="1292" t="s">
        <v>10363</v>
      </c>
      <c r="J14" s="1292" t="s">
        <v>10364</v>
      </c>
      <c r="K14" s="1292" t="s">
        <v>8368</v>
      </c>
      <c r="L14" s="1292"/>
    </row>
    <row r="15" ht="15.75" customHeight="1">
      <c r="A15" s="1283" t="s">
        <v>8300</v>
      </c>
      <c r="B15" s="1476" t="s">
        <v>7883</v>
      </c>
      <c r="C15" s="1292" t="s">
        <v>10138</v>
      </c>
      <c r="D15" s="1292" t="s">
        <v>10365</v>
      </c>
      <c r="E15" s="1292" t="s">
        <v>10366</v>
      </c>
      <c r="F15" s="1292" t="s">
        <v>10367</v>
      </c>
      <c r="G15" s="1292" t="s">
        <v>10368</v>
      </c>
      <c r="H15" s="1292" t="s">
        <v>10369</v>
      </c>
      <c r="I15" s="1292" t="s">
        <v>10370</v>
      </c>
      <c r="J15" s="1292" t="s">
        <v>10371</v>
      </c>
      <c r="K15" s="1292" t="s">
        <v>8319</v>
      </c>
      <c r="L15" s="1292"/>
    </row>
    <row r="16" ht="15.75" customHeight="1">
      <c r="A16" s="1308" t="s">
        <v>921</v>
      </c>
      <c r="B16" s="1490" t="s">
        <v>7909</v>
      </c>
      <c r="C16" s="1292" t="s">
        <v>10277</v>
      </c>
      <c r="D16" s="1292" t="s">
        <v>10278</v>
      </c>
      <c r="E16" s="1292" t="s">
        <v>10279</v>
      </c>
      <c r="F16" s="1292" t="s">
        <v>10280</v>
      </c>
      <c r="G16" s="1292" t="s">
        <v>10281</v>
      </c>
      <c r="H16" s="1292" t="s">
        <v>10282</v>
      </c>
      <c r="I16" s="1292" t="s">
        <v>10283</v>
      </c>
      <c r="J16" s="1292" t="s">
        <v>10284</v>
      </c>
      <c r="K16" s="1292" t="s">
        <v>8581</v>
      </c>
      <c r="L16" s="1292" t="s">
        <v>10372</v>
      </c>
    </row>
    <row r="17" ht="15.75" customHeight="1">
      <c r="A17" s="1329" t="s">
        <v>1276</v>
      </c>
      <c r="B17" s="1490" t="s">
        <v>7937</v>
      </c>
      <c r="C17" s="1377" t="s">
        <v>10175</v>
      </c>
      <c r="D17" s="1292" t="s">
        <v>10285</v>
      </c>
      <c r="E17" s="1292" t="s">
        <v>10286</v>
      </c>
      <c r="F17" s="1292" t="s">
        <v>10287</v>
      </c>
      <c r="G17" s="1292" t="s">
        <v>10373</v>
      </c>
      <c r="H17" s="1292" t="s">
        <v>10374</v>
      </c>
      <c r="I17" s="1292" t="s">
        <v>10375</v>
      </c>
      <c r="J17" s="1292" t="s">
        <v>10376</v>
      </c>
      <c r="K17" s="1292" t="s">
        <v>8581</v>
      </c>
      <c r="L17" s="1292"/>
    </row>
    <row r="18" ht="15.75" customHeight="1">
      <c r="A18" s="1329" t="s">
        <v>2786</v>
      </c>
      <c r="B18" s="1490" t="s">
        <v>7883</v>
      </c>
      <c r="C18" s="1292" t="s">
        <v>10377</v>
      </c>
      <c r="D18" s="1292" t="s">
        <v>10378</v>
      </c>
      <c r="E18" s="1292" t="s">
        <v>10379</v>
      </c>
      <c r="F18" s="1292" t="s">
        <v>10380</v>
      </c>
      <c r="G18" s="1292" t="s">
        <v>10381</v>
      </c>
      <c r="H18" s="1292" t="s">
        <v>10382</v>
      </c>
      <c r="I18" s="1292" t="s">
        <v>10383</v>
      </c>
      <c r="J18" s="1292" t="s">
        <v>10384</v>
      </c>
      <c r="K18" s="1292" t="s">
        <v>10385</v>
      </c>
      <c r="L18" s="1292" t="s">
        <v>10386</v>
      </c>
    </row>
    <row r="19" ht="15.75" customHeight="1">
      <c r="A19" s="1308" t="s">
        <v>2894</v>
      </c>
      <c r="B19" s="1500" t="s">
        <v>7909</v>
      </c>
      <c r="C19" s="1538" t="s">
        <v>10182</v>
      </c>
      <c r="D19" s="1292" t="s">
        <v>10387</v>
      </c>
      <c r="E19" s="1292" t="s">
        <v>10388</v>
      </c>
      <c r="F19" s="1292" t="s">
        <v>10389</v>
      </c>
      <c r="G19" s="1292" t="s">
        <v>10390</v>
      </c>
      <c r="H19" s="1292" t="s">
        <v>10391</v>
      </c>
      <c r="I19" s="1292" t="s">
        <v>10392</v>
      </c>
      <c r="J19" s="1292" t="s">
        <v>10393</v>
      </c>
      <c r="K19" s="1292" t="s">
        <v>8801</v>
      </c>
      <c r="L19" s="1292"/>
    </row>
    <row r="20">
      <c r="A20" s="1496" t="s">
        <v>3283</v>
      </c>
      <c r="B20" s="1491" t="s">
        <v>7909</v>
      </c>
      <c r="C20" s="1292" t="s">
        <v>10394</v>
      </c>
      <c r="D20" s="1292" t="s">
        <v>10395</v>
      </c>
      <c r="E20" s="1292" t="s">
        <v>10396</v>
      </c>
      <c r="F20" s="1292" t="s">
        <v>10397</v>
      </c>
      <c r="G20" s="1292" t="s">
        <v>10398</v>
      </c>
      <c r="H20" s="1292" t="s">
        <v>10399</v>
      </c>
      <c r="I20" s="1292" t="s">
        <v>10400</v>
      </c>
      <c r="J20" s="1292" t="s">
        <v>10401</v>
      </c>
      <c r="K20" s="1292" t="s">
        <v>9712</v>
      </c>
      <c r="L20" s="1292" t="s">
        <v>10402</v>
      </c>
    </row>
    <row r="21" ht="15.75" customHeight="1">
      <c r="A21" s="1329" t="s">
        <v>4759</v>
      </c>
      <c r="B21" s="1490" t="s">
        <v>7909</v>
      </c>
      <c r="C21" s="1377" t="s">
        <v>10244</v>
      </c>
      <c r="D21" s="1292" t="s">
        <v>10403</v>
      </c>
      <c r="E21" s="1292" t="s">
        <v>10404</v>
      </c>
      <c r="F21" s="1292" t="s">
        <v>10405</v>
      </c>
      <c r="G21" s="1292" t="s">
        <v>10406</v>
      </c>
      <c r="H21" s="1292" t="s">
        <v>10407</v>
      </c>
      <c r="I21" s="1292" t="s">
        <v>10408</v>
      </c>
      <c r="J21" s="1292" t="s">
        <v>10409</v>
      </c>
      <c r="K21" s="1292" t="s">
        <v>10001</v>
      </c>
      <c r="L21" s="1292"/>
    </row>
    <row r="22" ht="16.5" customHeight="1">
      <c r="A22" s="1329" t="s">
        <v>10410</v>
      </c>
      <c r="B22" s="1490" t="s">
        <v>7883</v>
      </c>
      <c r="C22" s="1501" t="s">
        <v>10155</v>
      </c>
      <c r="D22" s="1292" t="s">
        <v>10411</v>
      </c>
      <c r="E22" s="1292" t="s">
        <v>10412</v>
      </c>
      <c r="F22" s="1292" t="s">
        <v>10413</v>
      </c>
      <c r="G22" s="1292" t="s">
        <v>10414</v>
      </c>
      <c r="H22" s="1292" t="s">
        <v>10415</v>
      </c>
      <c r="I22" s="1292" t="s">
        <v>10416</v>
      </c>
      <c r="J22" s="1292" t="s">
        <v>10417</v>
      </c>
      <c r="K22" s="1292" t="s">
        <v>8921</v>
      </c>
      <c r="L22" s="1292"/>
    </row>
    <row r="23" ht="15.75" customHeight="1">
      <c r="A23" s="1308" t="s">
        <v>8030</v>
      </c>
      <c r="B23" s="1490" t="s">
        <v>7883</v>
      </c>
      <c r="C23" s="1539" t="s">
        <v>10129</v>
      </c>
      <c r="D23" s="1292" t="s">
        <v>10418</v>
      </c>
      <c r="E23" s="1540" t="s">
        <v>10419</v>
      </c>
      <c r="F23" s="1292" t="s">
        <v>10420</v>
      </c>
      <c r="G23" s="1540" t="s">
        <v>10421</v>
      </c>
      <c r="H23" s="1540" t="s">
        <v>10422</v>
      </c>
      <c r="I23" s="1292" t="s">
        <v>10423</v>
      </c>
      <c r="J23" s="1292" t="s">
        <v>10424</v>
      </c>
      <c r="K23" s="1292" t="s">
        <v>8061</v>
      </c>
      <c r="L23" s="1292"/>
    </row>
    <row r="24">
      <c r="A24" s="1506" t="s">
        <v>2958</v>
      </c>
      <c r="B24" s="1489" t="s">
        <v>7909</v>
      </c>
      <c r="C24" s="1377" t="s">
        <v>10425</v>
      </c>
      <c r="D24" s="1292"/>
      <c r="E24" s="1292" t="s">
        <v>10426</v>
      </c>
      <c r="F24" s="1292" t="s">
        <v>10427</v>
      </c>
      <c r="G24" s="1292"/>
      <c r="H24" s="1292"/>
      <c r="I24" s="1292"/>
      <c r="J24" s="1292"/>
      <c r="K24" s="1292"/>
      <c r="L24" s="1292"/>
    </row>
    <row r="25" ht="15.75" customHeight="1">
      <c r="A25" s="1329" t="s">
        <v>5369</v>
      </c>
      <c r="B25" s="1490" t="s">
        <v>7883</v>
      </c>
      <c r="C25" s="1377" t="s">
        <v>10428</v>
      </c>
      <c r="D25" s="1292" t="s">
        <v>10429</v>
      </c>
      <c r="E25" s="1292" t="s">
        <v>10430</v>
      </c>
      <c r="F25" s="1292" t="s">
        <v>10431</v>
      </c>
      <c r="G25" s="1292" t="s">
        <v>10432</v>
      </c>
      <c r="H25" s="1292" t="s">
        <v>10433</v>
      </c>
      <c r="I25" s="1292" t="s">
        <v>10434</v>
      </c>
      <c r="J25" s="1292" t="s">
        <v>10435</v>
      </c>
      <c r="K25" s="1292" t="s">
        <v>9925</v>
      </c>
      <c r="L25" s="1292" t="s">
        <v>10436</v>
      </c>
    </row>
    <row r="26" ht="15.75" customHeight="1">
      <c r="A26" s="1308" t="s">
        <v>3669</v>
      </c>
      <c r="B26" s="1490" t="s">
        <v>7883</v>
      </c>
      <c r="C26" s="1377" t="s">
        <v>10260</v>
      </c>
      <c r="D26" s="1292" t="s">
        <v>10437</v>
      </c>
      <c r="E26" s="1292" t="s">
        <v>10438</v>
      </c>
      <c r="F26" s="1292" t="s">
        <v>10439</v>
      </c>
      <c r="G26" s="1292" t="s">
        <v>10440</v>
      </c>
      <c r="H26" s="1292" t="s">
        <v>10441</v>
      </c>
      <c r="I26" s="1292" t="s">
        <v>10442</v>
      </c>
      <c r="J26" s="1292" t="s">
        <v>10443</v>
      </c>
      <c r="K26" s="1292" t="s">
        <v>9341</v>
      </c>
      <c r="L26" s="1292"/>
    </row>
    <row r="27" ht="15.0" customHeight="1">
      <c r="A27" s="1541"/>
      <c r="B27" s="1514"/>
      <c r="C27" s="1542"/>
      <c r="D27" s="1292"/>
      <c r="E27" s="1292"/>
      <c r="F27" s="1292"/>
      <c r="G27" s="1292"/>
      <c r="H27" s="1292"/>
      <c r="I27" s="1292"/>
      <c r="J27" s="1292"/>
      <c r="K27" s="1292"/>
      <c r="L27" s="1292"/>
    </row>
    <row r="28" ht="15.75" customHeight="1">
      <c r="A28" s="1283"/>
      <c r="B28" s="1491"/>
      <c r="C28" s="1542"/>
      <c r="D28" s="1292"/>
      <c r="E28" s="1292"/>
      <c r="F28" s="1292"/>
      <c r="G28" s="1292"/>
      <c r="H28" s="1292"/>
      <c r="I28" s="1292"/>
      <c r="J28" s="1292"/>
      <c r="K28" s="1292"/>
      <c r="L28" s="1292"/>
    </row>
    <row r="29" ht="15.75" customHeight="1">
      <c r="A29" s="1308"/>
      <c r="B29" s="1513"/>
      <c r="C29" s="1542"/>
      <c r="D29" s="1292"/>
      <c r="E29" s="1292"/>
      <c r="F29" s="1292"/>
      <c r="G29" s="1292"/>
      <c r="H29" s="1292"/>
      <c r="I29" s="1292"/>
      <c r="J29" s="1292"/>
      <c r="K29" s="1292"/>
      <c r="L29" s="1292"/>
    </row>
    <row r="30" ht="15.75" customHeight="1">
      <c r="A30" s="1329"/>
      <c r="B30" s="1513"/>
      <c r="C30" s="1542"/>
      <c r="D30" s="1292"/>
      <c r="E30" s="1292"/>
      <c r="F30" s="1292"/>
      <c r="G30" s="1292"/>
      <c r="H30" s="1292"/>
      <c r="I30" s="1292"/>
      <c r="J30" s="1292"/>
      <c r="K30" s="1292"/>
      <c r="L30" s="1292"/>
    </row>
    <row r="31" ht="15.75" customHeight="1">
      <c r="A31" s="1283"/>
      <c r="B31" s="1476"/>
      <c r="C31" s="1542"/>
      <c r="D31" s="1292"/>
      <c r="E31" s="1292"/>
      <c r="F31" s="1292"/>
      <c r="G31" s="1292"/>
      <c r="H31" s="1292"/>
      <c r="I31" s="1292"/>
      <c r="J31" s="1292"/>
      <c r="K31" s="1292"/>
      <c r="L31" s="1292"/>
    </row>
    <row r="32" ht="15.75" customHeight="1">
      <c r="A32" s="1335"/>
      <c r="B32" s="1476"/>
      <c r="C32" s="1542"/>
      <c r="D32" s="1292"/>
      <c r="E32" s="1292"/>
      <c r="F32" s="1292"/>
      <c r="G32" s="1292"/>
      <c r="H32" s="1292"/>
      <c r="I32" s="1292"/>
      <c r="J32" s="1292"/>
      <c r="K32" s="1292"/>
      <c r="L32" s="1292"/>
    </row>
    <row r="33" ht="15.75" customHeight="1">
      <c r="A33" s="1283"/>
      <c r="B33" s="1476"/>
      <c r="C33" s="1542"/>
      <c r="D33" s="1292"/>
      <c r="E33" s="1292"/>
      <c r="F33" s="1292"/>
      <c r="G33" s="1292"/>
      <c r="H33" s="1292"/>
      <c r="I33" s="1292"/>
      <c r="J33" s="1292"/>
      <c r="K33" s="1292"/>
      <c r="L33" s="1292"/>
    </row>
    <row r="34" ht="15.75" customHeight="1">
      <c r="A34" s="1335"/>
      <c r="B34" s="1476"/>
      <c r="C34" s="1542"/>
      <c r="D34" s="1292"/>
      <c r="E34" s="1292"/>
      <c r="F34" s="1292"/>
      <c r="G34" s="1292"/>
      <c r="H34" s="1292"/>
      <c r="I34" s="1292"/>
      <c r="J34" s="1292"/>
      <c r="K34" s="1292"/>
      <c r="L34" s="1292"/>
    </row>
    <row r="35" ht="15.75" customHeight="1">
      <c r="A35" s="1283"/>
      <c r="B35" s="1476"/>
      <c r="C35" s="1542"/>
      <c r="D35" s="1292"/>
      <c r="E35" s="1292"/>
      <c r="F35" s="1292"/>
      <c r="G35" s="1292"/>
      <c r="H35" s="1292"/>
      <c r="I35" s="1292"/>
      <c r="J35" s="1292"/>
      <c r="K35" s="1292"/>
      <c r="L35" s="1292"/>
    </row>
    <row r="36">
      <c r="A36" s="1496"/>
      <c r="B36" s="1512"/>
      <c r="C36" s="1542"/>
      <c r="D36" s="1292"/>
      <c r="E36" s="1292"/>
      <c r="F36" s="1292"/>
      <c r="G36" s="1292"/>
      <c r="H36" s="1292"/>
      <c r="I36" s="1292"/>
      <c r="J36" s="1292"/>
      <c r="K36" s="1292"/>
      <c r="L36" s="1292"/>
    </row>
    <row r="37" ht="15.75" customHeight="1">
      <c r="A37" s="1329"/>
      <c r="B37" s="1513"/>
      <c r="C37" s="1542"/>
      <c r="D37" s="1292"/>
      <c r="E37" s="1292"/>
      <c r="F37" s="1292"/>
      <c r="G37" s="1292"/>
      <c r="H37" s="1292"/>
      <c r="I37" s="1292"/>
      <c r="J37" s="1292"/>
      <c r="K37" s="1292"/>
      <c r="L37" s="1292"/>
    </row>
    <row r="38" ht="15.75" customHeight="1">
      <c r="A38" s="1308"/>
      <c r="B38" s="1514"/>
      <c r="C38" s="1542"/>
      <c r="D38" s="1292"/>
      <c r="E38" s="1292"/>
      <c r="F38" s="1292"/>
      <c r="G38" s="1292"/>
      <c r="H38" s="1292"/>
      <c r="I38" s="1292"/>
      <c r="J38" s="1292"/>
      <c r="K38" s="1292"/>
      <c r="L38" s="1292"/>
    </row>
    <row r="39">
      <c r="A39" s="1506"/>
      <c r="B39" s="1489"/>
      <c r="C39" s="1542"/>
      <c r="D39" s="1292"/>
      <c r="E39" s="1292"/>
      <c r="F39" s="1292"/>
      <c r="G39" s="1292"/>
      <c r="H39" s="1292"/>
      <c r="I39" s="1292"/>
      <c r="J39" s="1292"/>
      <c r="K39" s="1292"/>
      <c r="L39" s="1292"/>
    </row>
    <row r="40" ht="15.75" customHeight="1">
      <c r="A40" s="1335"/>
      <c r="B40" s="1514"/>
      <c r="C40" s="1542"/>
      <c r="D40" s="1292"/>
      <c r="E40" s="1292"/>
      <c r="F40" s="1292"/>
      <c r="G40" s="1292"/>
      <c r="H40" s="1292"/>
      <c r="I40" s="1292"/>
      <c r="J40" s="1292"/>
      <c r="K40" s="1292"/>
      <c r="L40" s="1292"/>
    </row>
    <row r="41">
      <c r="A41" s="1329"/>
      <c r="B41" s="1329"/>
      <c r="C41" s="1542"/>
      <c r="D41" s="1292"/>
      <c r="E41" s="1292"/>
      <c r="F41" s="1292"/>
      <c r="G41" s="1292"/>
      <c r="H41" s="1292"/>
      <c r="I41" s="1292"/>
      <c r="J41" s="1292"/>
      <c r="K41" s="1292"/>
      <c r="L41" s="1292"/>
    </row>
    <row r="42" ht="15.75" customHeight="1">
      <c r="A42" s="1283"/>
      <c r="B42" s="1514"/>
      <c r="C42" s="1542"/>
      <c r="D42" s="1292"/>
      <c r="E42" s="1292"/>
      <c r="F42" s="1292"/>
      <c r="G42" s="1292"/>
      <c r="H42" s="1292"/>
      <c r="I42" s="1292"/>
      <c r="J42" s="1292"/>
      <c r="K42" s="1292"/>
      <c r="L42" s="1292"/>
    </row>
    <row r="43" ht="15.75" customHeight="1">
      <c r="A43" s="1335"/>
      <c r="B43" s="1476"/>
      <c r="C43" s="1542"/>
      <c r="D43" s="1292"/>
      <c r="E43" s="1292"/>
      <c r="F43" s="1292"/>
      <c r="G43" s="1292"/>
      <c r="H43" s="1292"/>
      <c r="I43" s="1292"/>
      <c r="J43" s="1292"/>
      <c r="K43" s="1292"/>
      <c r="L43" s="1292"/>
    </row>
    <row r="44">
      <c r="A44" s="1496"/>
      <c r="B44" s="1512"/>
      <c r="C44" s="1542"/>
      <c r="D44" s="1292"/>
      <c r="E44" s="1292"/>
      <c r="F44" s="1292"/>
      <c r="G44" s="1292"/>
      <c r="H44" s="1292"/>
      <c r="I44" s="1292"/>
      <c r="J44" s="1292"/>
      <c r="K44" s="1292"/>
      <c r="L44" s="1292"/>
    </row>
    <row r="45" ht="15.75" customHeight="1">
      <c r="A45" s="1335"/>
      <c r="B45" s="1476"/>
      <c r="C45" s="1542"/>
      <c r="D45" s="1292"/>
      <c r="E45" s="1292"/>
      <c r="F45" s="1292"/>
      <c r="G45" s="1292"/>
      <c r="H45" s="1292"/>
      <c r="I45" s="1292"/>
      <c r="J45" s="1292"/>
      <c r="K45" s="1292"/>
      <c r="L45" s="1292"/>
    </row>
    <row r="46" ht="15.75" customHeight="1">
      <c r="A46" s="1283"/>
      <c r="B46" s="1476"/>
      <c r="C46" s="1542"/>
      <c r="D46" s="1292"/>
      <c r="E46" s="1292"/>
      <c r="F46" s="1292"/>
      <c r="G46" s="1292"/>
      <c r="H46" s="1292"/>
      <c r="I46" s="1292"/>
      <c r="J46" s="1292"/>
      <c r="K46" s="1292"/>
      <c r="L46" s="1292"/>
    </row>
    <row r="47" ht="15.75" customHeight="1">
      <c r="A47" s="1335"/>
      <c r="B47" s="1514"/>
      <c r="C47" s="1542"/>
      <c r="D47" s="1292"/>
      <c r="E47" s="1292"/>
      <c r="F47" s="1292"/>
      <c r="G47" s="1292"/>
      <c r="H47" s="1292"/>
      <c r="I47" s="1292"/>
      <c r="J47" s="1292"/>
      <c r="K47" s="1292"/>
      <c r="L47" s="1292"/>
    </row>
    <row r="48" ht="15.0" customHeight="1">
      <c r="A48" s="1283"/>
      <c r="B48" s="1514"/>
      <c r="C48" s="1542"/>
      <c r="D48" s="1292"/>
      <c r="E48" s="1292"/>
      <c r="F48" s="1292"/>
      <c r="G48" s="1292"/>
      <c r="H48" s="1292"/>
      <c r="I48" s="1292"/>
      <c r="J48" s="1292"/>
      <c r="K48" s="1292"/>
      <c r="L48" s="1292"/>
    </row>
    <row r="49" ht="15.75" customHeight="1">
      <c r="A49" s="1329"/>
      <c r="B49" s="1490"/>
      <c r="C49" s="1542"/>
      <c r="D49" s="1292"/>
      <c r="E49" s="1292"/>
      <c r="F49" s="1292"/>
      <c r="G49" s="1292"/>
      <c r="H49" s="1292"/>
      <c r="I49" s="1292"/>
      <c r="J49" s="1292"/>
      <c r="K49" s="1292"/>
      <c r="L49" s="1292"/>
    </row>
    <row r="50" ht="15.75" customHeight="1">
      <c r="A50" s="1335"/>
      <c r="B50" s="1513"/>
      <c r="C50" s="1542"/>
      <c r="D50" s="1292"/>
      <c r="E50" s="1292"/>
      <c r="F50" s="1292"/>
      <c r="G50" s="1292"/>
      <c r="H50" s="1292"/>
      <c r="I50" s="1292"/>
      <c r="J50" s="1292"/>
      <c r="K50" s="1292"/>
      <c r="L50" s="1292"/>
    </row>
    <row r="51">
      <c r="A51" s="1506"/>
      <c r="B51" s="1489"/>
      <c r="C51" s="1542"/>
      <c r="D51" s="1292"/>
      <c r="E51" s="1292"/>
      <c r="F51" s="1292"/>
      <c r="G51" s="1292"/>
      <c r="H51" s="1292"/>
      <c r="I51" s="1292"/>
      <c r="J51" s="1292"/>
      <c r="K51" s="1292"/>
      <c r="L51" s="1292"/>
    </row>
    <row r="52" ht="15.75" customHeight="1">
      <c r="A52" s="1283"/>
      <c r="B52" s="1476"/>
      <c r="C52" s="1542"/>
      <c r="D52" s="1292"/>
      <c r="E52" s="1292"/>
      <c r="F52" s="1292"/>
      <c r="G52" s="1292"/>
      <c r="H52" s="1292"/>
      <c r="I52" s="1292"/>
      <c r="J52" s="1292"/>
      <c r="K52" s="1292"/>
      <c r="L52" s="1292"/>
    </row>
    <row r="53" ht="15.75" customHeight="1">
      <c r="A53" s="1335"/>
      <c r="B53" s="1476"/>
      <c r="C53" s="1542"/>
      <c r="D53" s="1292"/>
      <c r="E53" s="1292"/>
      <c r="F53" s="1292"/>
      <c r="G53" s="1292"/>
      <c r="H53" s="1292"/>
      <c r="I53" s="1292"/>
      <c r="J53" s="1292"/>
      <c r="K53" s="1292"/>
      <c r="L53" s="1292"/>
    </row>
    <row r="54" ht="15.75" customHeight="1">
      <c r="A54" s="1496"/>
      <c r="B54" s="1512"/>
      <c r="C54" s="1542"/>
      <c r="D54" s="1292"/>
      <c r="E54" s="1292"/>
      <c r="F54" s="1292"/>
      <c r="G54" s="1292"/>
      <c r="H54" s="1292"/>
      <c r="I54" s="1292"/>
      <c r="J54" s="1292"/>
      <c r="K54" s="1292"/>
      <c r="L54" s="1292"/>
    </row>
    <row r="55" ht="15.75" customHeight="1">
      <c r="A55" s="1283"/>
      <c r="B55" s="1514"/>
      <c r="C55" s="1542"/>
      <c r="D55" s="1292"/>
      <c r="E55" s="1292"/>
      <c r="F55" s="1292"/>
      <c r="G55" s="1292"/>
      <c r="H55" s="1292"/>
      <c r="I55" s="1292"/>
      <c r="J55" s="1292"/>
      <c r="K55" s="1292"/>
      <c r="L55" s="1292"/>
    </row>
    <row r="56" ht="15.75" customHeight="1">
      <c r="A56" s="1335"/>
      <c r="B56" s="1513"/>
      <c r="C56" s="1542"/>
      <c r="D56" s="1292"/>
      <c r="E56" s="1292"/>
      <c r="F56" s="1292"/>
      <c r="G56" s="1292"/>
      <c r="H56" s="1292"/>
      <c r="I56" s="1292"/>
      <c r="J56" s="1292"/>
      <c r="K56" s="1292"/>
      <c r="L56" s="1292"/>
    </row>
    <row r="57" ht="15.75" customHeight="1">
      <c r="A57" s="1496"/>
      <c r="B57" s="1490"/>
      <c r="C57" s="1542"/>
      <c r="D57" s="1292"/>
      <c r="E57" s="1292"/>
      <c r="F57" s="1292"/>
      <c r="G57" s="1292"/>
      <c r="H57" s="1292"/>
      <c r="I57" s="1292"/>
      <c r="J57" s="1292"/>
      <c r="K57" s="1292"/>
      <c r="L57" s="1292"/>
    </row>
    <row r="58" ht="15.75" customHeight="1">
      <c r="A58" s="1329"/>
      <c r="B58" s="1491"/>
      <c r="C58" s="1542"/>
      <c r="D58" s="1292"/>
      <c r="E58" s="1292"/>
      <c r="F58" s="1292"/>
      <c r="G58" s="1292"/>
      <c r="H58" s="1292"/>
      <c r="I58" s="1292"/>
      <c r="J58" s="1292"/>
      <c r="K58" s="1292"/>
      <c r="L58" s="1292"/>
    </row>
    <row r="59" ht="15.75" customHeight="1">
      <c r="A59" s="1496"/>
      <c r="B59" s="1512"/>
      <c r="C59" s="1542"/>
      <c r="D59" s="1292"/>
      <c r="E59" s="1292"/>
      <c r="F59" s="1292"/>
      <c r="G59" s="1292"/>
      <c r="H59" s="1292"/>
      <c r="I59" s="1292"/>
      <c r="J59" s="1292"/>
      <c r="K59" s="1292"/>
      <c r="L59" s="1292"/>
    </row>
    <row r="60" ht="15.75" customHeight="1">
      <c r="A60" s="1335"/>
      <c r="B60" s="1513"/>
      <c r="C60" s="1542"/>
      <c r="D60" s="1292"/>
      <c r="E60" s="1292"/>
      <c r="F60" s="1292"/>
      <c r="G60" s="1292"/>
      <c r="H60" s="1292"/>
      <c r="I60" s="1292"/>
      <c r="J60" s="1292"/>
      <c r="K60" s="1292"/>
      <c r="L60" s="1292"/>
    </row>
    <row r="61" ht="16.5" customHeight="1">
      <c r="A61" s="1283"/>
      <c r="B61" s="1513"/>
      <c r="C61" s="1542"/>
      <c r="D61" s="1292"/>
      <c r="E61" s="1292"/>
      <c r="F61" s="1292"/>
      <c r="G61" s="1292"/>
      <c r="H61" s="1292"/>
      <c r="I61" s="1292"/>
      <c r="J61" s="1292"/>
      <c r="K61" s="1292"/>
      <c r="L61" s="1292"/>
    </row>
    <row r="62">
      <c r="A62" s="1496"/>
      <c r="B62" s="1512"/>
      <c r="C62" s="1292"/>
      <c r="D62" s="1292"/>
      <c r="E62" s="1292"/>
      <c r="F62" s="1292"/>
      <c r="G62" s="1292"/>
      <c r="H62" s="1292"/>
      <c r="I62" s="1292"/>
      <c r="J62" s="1292"/>
      <c r="K62" s="1292"/>
      <c r="L62" s="1292"/>
    </row>
    <row r="63" ht="17.25" customHeight="1">
      <c r="A63" s="1308"/>
      <c r="B63" s="1491"/>
      <c r="C63" s="1292"/>
      <c r="D63" s="1292"/>
      <c r="E63" s="1292"/>
      <c r="F63" s="1292"/>
      <c r="G63" s="1292"/>
      <c r="H63" s="1292"/>
      <c r="I63" s="1292"/>
      <c r="J63" s="1292"/>
      <c r="K63" s="1292"/>
      <c r="L63" s="1292"/>
    </row>
    <row r="64">
      <c r="A64" s="1506"/>
      <c r="B64" s="1500"/>
      <c r="C64" s="1292"/>
      <c r="D64" s="1292"/>
      <c r="E64" s="1292"/>
      <c r="F64" s="1292"/>
      <c r="G64" s="1292"/>
      <c r="H64" s="1292"/>
      <c r="I64" s="1292"/>
      <c r="J64" s="1292"/>
      <c r="K64" s="1292"/>
      <c r="L64" s="1292"/>
    </row>
    <row r="65">
      <c r="A65" s="1496"/>
      <c r="B65" s="1512"/>
      <c r="C65" s="1292"/>
      <c r="D65" s="1292"/>
      <c r="E65" s="1292"/>
      <c r="F65" s="1292"/>
      <c r="G65" s="1292"/>
      <c r="H65" s="1292"/>
      <c r="I65" s="1292"/>
      <c r="J65" s="1292"/>
      <c r="K65" s="1292"/>
      <c r="L65" s="1292"/>
    </row>
    <row r="66">
      <c r="A66" s="1335"/>
      <c r="B66" s="1514"/>
      <c r="C66" s="1292"/>
      <c r="D66" s="1292"/>
      <c r="E66" s="1292"/>
      <c r="F66" s="1292"/>
      <c r="G66" s="1292"/>
      <c r="H66" s="1292"/>
      <c r="I66" s="1292"/>
      <c r="J66" s="1292"/>
      <c r="K66" s="1292"/>
      <c r="L66" s="1292"/>
    </row>
    <row r="67">
      <c r="A67" s="1329"/>
      <c r="B67" s="1500"/>
      <c r="C67" s="1292"/>
      <c r="D67" s="1292"/>
      <c r="E67" s="1292"/>
      <c r="F67" s="1292"/>
      <c r="G67" s="1292"/>
      <c r="H67" s="1292"/>
      <c r="I67" s="1292"/>
      <c r="J67" s="1292"/>
      <c r="K67" s="1292"/>
      <c r="L67" s="1292"/>
    </row>
    <row r="68" ht="17.25" customHeight="1">
      <c r="A68" s="1506"/>
      <c r="B68" s="1514"/>
      <c r="C68" s="1292"/>
      <c r="D68" s="1292"/>
      <c r="E68" s="1292"/>
      <c r="F68" s="1292"/>
      <c r="G68" s="1292"/>
      <c r="H68" s="1292"/>
      <c r="I68" s="1292"/>
      <c r="J68" s="1292"/>
      <c r="K68" s="1292"/>
      <c r="L68" s="1292"/>
    </row>
    <row r="69">
      <c r="A69" s="1529"/>
      <c r="B69" s="1489"/>
      <c r="C69" s="1519"/>
      <c r="D69" s="1543"/>
      <c r="E69" s="1543"/>
      <c r="F69" s="1543"/>
      <c r="G69" s="1530"/>
      <c r="H69" s="1530"/>
      <c r="I69" s="1530"/>
      <c r="J69" s="1530"/>
      <c r="K69" s="1531"/>
      <c r="L69" s="1533"/>
    </row>
    <row r="70">
      <c r="A70" s="1516"/>
      <c r="B70" s="1517"/>
      <c r="C70" s="1519"/>
      <c r="D70" s="1544"/>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4"/>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4"/>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4"/>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4"/>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4"/>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4"/>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4"/>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4"/>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4"/>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4"/>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4"/>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4"/>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4"/>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4"/>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4"/>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4"/>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4"/>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4"/>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4"/>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4"/>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4"/>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4"/>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4"/>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4"/>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4"/>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4"/>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4"/>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4"/>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4"/>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4"/>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4"/>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4"/>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4"/>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4"/>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4"/>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4"/>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4"/>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4"/>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4"/>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4"/>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4"/>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4"/>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4"/>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4"/>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4"/>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4"/>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4"/>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4"/>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4"/>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4"/>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4"/>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4"/>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4"/>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4"/>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4"/>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4"/>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4"/>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4"/>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4"/>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4"/>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4"/>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4"/>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4"/>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4"/>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4"/>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4"/>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4"/>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4"/>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4"/>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4"/>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4"/>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4"/>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4"/>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4"/>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4"/>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4"/>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4"/>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4"/>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4"/>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4"/>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4"/>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4"/>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4"/>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4"/>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4"/>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4"/>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4"/>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4"/>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4"/>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4"/>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4"/>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4"/>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4"/>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4"/>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4"/>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4"/>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4"/>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4"/>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4"/>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4"/>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4"/>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4"/>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4"/>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4"/>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4"/>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4"/>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4"/>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4"/>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4"/>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4"/>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4"/>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4"/>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4"/>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4"/>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4"/>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4"/>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4"/>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4"/>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4"/>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4"/>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4"/>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4"/>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4"/>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4"/>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4"/>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4"/>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4"/>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4"/>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4"/>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4"/>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4"/>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4"/>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4"/>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4"/>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4"/>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4"/>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4"/>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4"/>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4"/>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4"/>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4"/>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4"/>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4"/>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4"/>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4"/>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4"/>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4"/>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4"/>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4"/>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4"/>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4"/>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4"/>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4"/>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4"/>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4"/>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4"/>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4"/>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4"/>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4"/>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4"/>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4"/>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4"/>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4"/>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4"/>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4"/>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4"/>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4"/>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4"/>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4"/>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4"/>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4"/>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4"/>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4"/>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4"/>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4"/>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4"/>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4"/>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4"/>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4"/>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4"/>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4"/>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4"/>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4"/>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4"/>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4"/>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4"/>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4"/>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4"/>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4"/>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4"/>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4"/>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4"/>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4"/>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4"/>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4"/>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4"/>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4"/>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4"/>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4"/>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4"/>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4"/>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4"/>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4"/>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4"/>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4"/>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4"/>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4"/>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4"/>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4"/>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4"/>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4"/>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4"/>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4"/>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4"/>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4"/>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4"/>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4"/>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4"/>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4"/>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4"/>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4"/>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4"/>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4"/>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4"/>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4"/>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4"/>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4"/>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4"/>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4"/>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4"/>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4"/>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4"/>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4"/>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4"/>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4"/>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4"/>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4"/>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4"/>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4"/>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4"/>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4"/>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4"/>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4"/>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4"/>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4"/>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4"/>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4"/>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4"/>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4"/>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4"/>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4"/>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4"/>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4"/>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4"/>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4"/>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4"/>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4"/>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4"/>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4"/>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4"/>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4"/>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4"/>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4"/>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4"/>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4"/>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4"/>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4"/>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4"/>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4"/>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4"/>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4"/>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4"/>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4"/>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4"/>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4"/>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4"/>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4"/>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4"/>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4"/>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4"/>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4"/>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4"/>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4"/>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4"/>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4"/>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4"/>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4"/>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4"/>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4"/>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4"/>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4"/>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4"/>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4"/>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4"/>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4"/>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4"/>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4"/>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4"/>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4"/>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4"/>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4"/>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4"/>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4"/>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4"/>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4"/>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4"/>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4"/>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4"/>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4"/>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4"/>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4"/>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4"/>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4"/>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4"/>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4"/>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4"/>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4"/>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4"/>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4"/>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4"/>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4"/>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4"/>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4"/>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4"/>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4"/>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4"/>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4"/>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4"/>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4"/>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4"/>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4"/>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4"/>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4"/>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4"/>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4"/>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4"/>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4"/>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4"/>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4"/>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4"/>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4"/>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4"/>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4"/>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4"/>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4"/>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4"/>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4"/>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4"/>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4"/>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4"/>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4"/>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4"/>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4"/>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4"/>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4"/>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4"/>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4"/>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4"/>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4"/>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4"/>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4"/>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4"/>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4"/>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4"/>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4"/>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4"/>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4"/>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4"/>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4"/>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4"/>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4"/>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4"/>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4"/>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4"/>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4"/>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4"/>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4"/>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4"/>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4"/>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4"/>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4"/>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4"/>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4"/>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4"/>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4"/>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4"/>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4"/>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4"/>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4"/>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4"/>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4"/>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4"/>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4"/>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4"/>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4"/>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4"/>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4"/>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4"/>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4"/>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4"/>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4"/>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4"/>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4"/>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4"/>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4"/>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4"/>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4"/>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4"/>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4"/>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4"/>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4"/>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4"/>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4"/>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4"/>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4"/>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4"/>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4"/>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4"/>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4"/>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4"/>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4"/>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4"/>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4"/>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4"/>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4"/>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4"/>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4"/>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4"/>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4"/>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4"/>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4"/>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4"/>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4"/>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4"/>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4"/>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4"/>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4"/>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4"/>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4"/>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4"/>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4"/>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4"/>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4"/>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4"/>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4"/>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4"/>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4"/>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4"/>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4"/>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4"/>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4"/>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4"/>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4"/>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4"/>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4"/>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4"/>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4"/>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4"/>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4"/>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4"/>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4"/>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4"/>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4"/>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4"/>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4"/>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4"/>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