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5yg lul</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<sst xmlns="http://schemas.openxmlformats.org/spreadsheetml/2006/main" count="19953" uniqueCount="10421">
  <si>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</si>
  <si>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</si>
  <si>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</si>
  <si>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</si>
  <si>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</si>
  <si>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</si>
  <si>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</si>
  <si>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</si>
  <si>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</si>
  <si>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</si>
  <si>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</si>
  <si>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</si>
  <si>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</si>
  <si>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</si>
  <si>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</si>
  <si>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</si>
  <si>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</si>
  <si>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</si>
  <si>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</si>
  <si>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</si>
  <si>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</si>
  <si>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</si>
  <si>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</si>
  <si>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</si>
  <si>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</si>
  <si>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</si>
  <si>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</si>
  <si>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</si>
  <si>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</si>
  <si>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</si>
  <si>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</si>
  <si>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</si>
  <si>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</si>
  <si>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</si>
  <si>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</si>
  <si>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</si>
  <si>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</si>
  <si>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</si>
  <si>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</si>
  <si>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</si>
  <si>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</si>
  <si>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</si>
  <si>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</si>
  <si>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</si>
  <si>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</si>
  <si>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</si>
  <si>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</si>
  <si>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</si>
  <si>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</si>
  <si>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</si>
  <si>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</si>
  <si>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</si>
  <si>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</si>
  <si>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</si>
  <si>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</si>
  <si>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</si>
  <si>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</si>
  <si>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</si>
  <si>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</si>
  <si>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</si>
  <si>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</si>
  <si>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</si>
  <si>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</si>
  <si>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</si>
  <si>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</si>
  <si>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</si>
  <si>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</si>
  <si>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</si>
  <si>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</si>
  <si>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</si>
  <si>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</si>
  <si>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</si>
  <si>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</si>
  <si>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</si>
  <si>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</si>
  <si>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</si>
  <si>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</si>
  <si>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</si>
  <si>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</si>
  <si>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</si>
  <si>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</si>
  <si>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</si>
  <si>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</si>
  <si>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</si>
  <si>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</si>
  <si>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</si>
  <si>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</si>
  <si>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</si>
  <si>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</si>
  <si>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</si>
  <si>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</si>
  <si>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</si>
  <si>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</si>
  <si>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</si>
  <si>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</si>
  <si>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</si>
  <si>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</si>
  <si>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</si>
  <si>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</si>
  <si>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</si>
  <si>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</si>
  <si>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</si>
  <si>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</si>
  <si>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</si>
  <si>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</si>
  <si>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</si>
  <si>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</si>
  <si>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</si>
  <si>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</si>
  <si>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</si>
  <si>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</si>
  <si>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</si>
  <si>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</si>
  <si>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</si>
  <si>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</si>
  <si>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</si>
  <si>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</si>
  <si>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</si>
  <si>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</si>
  <si>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</si>
  <si>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</si>
  <si>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</si>
  <si>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</si>
  <si>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</si>
  <si>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</si>
  <si>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</si>
  <si>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</si>
  <si>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</si>
  <si>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</si>
  <si>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</si>
  <si>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</si>
  <si>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</si>
  <si>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</si>
  <si>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</si>
  <si>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</si>
  <si>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</si>
  <si>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</si>
  <si>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</si>
  <si>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</si>
  <si>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</si>
  <si>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</si>
  <si>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</si>
  <si>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</si>
  <si>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</si>
  <si>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</si>
  <si>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</si>
  <si>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</si>
  <si>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</si>
  <si>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</si>
  <si>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</si>
  <si>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</si>
  <si>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</si>
  <si>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</si>
  <si>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</si>
  <si>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</si>
  <si>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</si>
  <si>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</si>
  <si>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</si>
  <si>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</si>
  <si>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</si>
  <si>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</si>
  <si>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</si>
  <si>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</si>
  <si>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</si>
  <si>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</si>
  <si>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</si>
  <si>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</si>
  <si>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</si>
  <si>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</si>
  <si>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</si>
  <si>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</si>
  <si>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</si>
  <si>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</si>
  <si>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</si>
  <si>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</si>
  <si>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</si>
  <si>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</si>
  <si>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</si>
  <si>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</si>
  <si>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</si>
  <si>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</si>
  <si>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</si>
  <si>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</si>
  <si>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</si>
  <si>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</si>
  <si>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</si>
  <si>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</si>
  <si>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</si>
  <si>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</si>
  <si>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</si>
  <si>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</si>
  <si>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</si>
  <si>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</si>
  <si>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</si>
  <si>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</si>
  <si>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</si>
  <si>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</si>
  <si>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</si>
  <si>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</si>
  <si>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</si>
  <si>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</si>
  <si>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</si>
  <si>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</si>
  <si>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</si>
  <si>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</si>
  <si>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</si>
  <si>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</si>
  <si>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</si>
  <si>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</si>
  <si>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</si>
  <si>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</si>
  <si>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</si>
  <si>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</si>
  <si>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</si>
  <si>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</si>
  <si>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</si>
  <si>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</si>
  <si>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</si>
  <si>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</si>
  <si>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</si>
  <si>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</si>
  <si>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</si>
  <si>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</si>
  <si>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</si>
  <si>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</si>
  <si>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</si>
  <si>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</si>
  <si>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</si>
  <si>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</si>
  <si>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</si>
  <si>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</si>
  <si>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</si>
  <si>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</si>
  <si>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</si>
  <si>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</si>
  <si>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</si>
  <si>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</si>
  <si>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</si>
  <si>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</si>
  <si>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</si>
  <si>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</si>
  <si>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</si>
  <si>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</si>
  <si>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</si>
  <si>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</si>
  <si>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</si>
  <si>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</si>
  <si>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</si>
  <si>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</si>
  <si>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</si>
  <si>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</si>
  <si>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</si>
  <si>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</si>
  <si>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</si>
  <si>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</si>
  <si>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</si>
  <si>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</si>
  <si>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</si>
  <si>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</si>
  <si>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</si>
  <si>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</si>
  <si>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</si>
  <si>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</si>
  <si>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</si>
  <si>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</si>
  <si>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</si>
  <si>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</si>
  <si>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</si>
  <si>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</si>
  <si>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</si>
  <si>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</si>
  <si>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</si>
  <si>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</si>
  <si>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</si>
  <si>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</si>
  <si>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</si>
  <si>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</si>
  <si>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</si>
  <si>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</si>
  <si>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</si>
  <si>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</si>
  <si>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</si>
  <si>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</si>
  <si>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</si>
  <si>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</si>
  <si>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</si>
  <si>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</si>
  <si>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</si>
  <si>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</si>
  <si>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</si>
  <si>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</si>
  <si>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</si>
  <si>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</si>
  <si>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</si>
  <si>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</si>
  <si>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</si>
  <si>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</si>
  <si>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</si>
  <si>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</si>
  <si>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</si>
  <si>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</si>
  <si>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</si>
  <si>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</si>
  <si>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</si>
  <si>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</si>
  <si>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</si>
  <si>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</si>
  <si>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</si>
  <si>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</si>
  <si>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</si>
  <si>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</si>
  <si>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</si>
  <si>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</si>
  <si>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</si>
  <si>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</si>
  <si>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</si>
  <si>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</si>
  <si>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</si>
  <si>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</si>
  <si>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</si>
  <si>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</si>
  <si>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</si>
  <si>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</si>
  <si>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</si>
  <si>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</si>
  <si>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</si>
  <si>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</si>
  <si>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</si>
  <si>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</si>
  <si>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</si>
  <si>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</si>
  <si>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</si>
  <si>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</si>
  <si>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</si>
  <si>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</si>
  <si>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</si>
  <si>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</si>
  <si>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</si>
  <si>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</si>
  <si>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</si>
  <si>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</si>
  <si>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</si>
  <si>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</si>
  <si>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</si>
  <si>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</si>
  <si>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</si>
  <si>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</si>
  <si>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</si>
  <si>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</si>
  <si>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</si>
  <si>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</si>
  <si>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</si>
  <si>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</si>
  <si>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</si>
  <si>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</si>
  <si>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</si>
  <si>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</si>
  <si>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</si>
  <si>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</si>
  <si>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</si>
  <si>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</si>
  <si>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</si>
  <si>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</si>
  <si>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</si>
  <si>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</si>
  <si>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</si>
  <si>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</si>
  <si>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</si>
  <si>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</si>
  <si>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</si>
  <si>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</si>
  <si>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</si>
  <si>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</si>
  <si>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</si>
  <si>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</si>
  <si>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</si>
  <si>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</si>
  <si>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</si>
  <si>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</si>
  <si>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</si>
  <si>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</si>
  <si>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</si>
  <si>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</si>
  <si>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</si>
  <si>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</si>
  <si>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</si>
  <si>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</si>
  <si>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</si>
  <si>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</si>
  <si>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</si>
  <si>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</si>
  <si>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</si>
  <si>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</si>
  <si>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</si>
  <si>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</si>
  <si>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</si>
  <si>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</si>
  <si>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</si>
  <si>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</si>
  <si>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</si>
  <si>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</si>
  <si>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</si>
  <si>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</si>
  <si>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</si>
  <si>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</si>
  <si>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</si>
  <si>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</si>
  <si>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</si>
  <si>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</si>
  <si>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</si>
  <si>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</si>
  <si>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</si>
  <si>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</si>
  <si>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</si>
  <si>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</si>
  <si>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</si>
  <si>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</si>
  <si>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</si>
  <si>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</si>
  <si>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</si>
  <si>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</si>
  <si>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</si>
  <si>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</si>
  <si>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</si>
  <si>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</si>
  <si>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</si>
  <si>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</si>
  <si>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</si>
  <si>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</si>
  <si>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</si>
  <si>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</si>
  <si>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</si>
  <si>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</si>
  <si>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</si>
  <si>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</si>
  <si>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</si>
  <si>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</si>
  <si>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</si>
  <si>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</si>
  <si>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</si>
  <si>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</si>
  <si>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</si>
  <si>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</si>
  <si>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</si>
  <si>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</si>
  <si>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</si>
  <si>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</si>
  <si>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</si>
  <si>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</si>
  <si>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</si>
  <si>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</si>
  <si>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</si>
  <si>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</si>
  <si>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</si>
  <si>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</si>
  <si>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</si>
  <si>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</si>
  <si>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</si>
  <si>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</si>
  <si>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</si>
  <si>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</si>
  <si>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</si>
  <si>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</si>
  <si>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</si>
  <si>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</si>
  <si>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</si>
  <si>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</si>
  <si>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</si>
  <si>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</si>
  <si>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</si>
  <si>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</si>
  <si>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</si>
  <si>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</si>
  <si>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</si>
  <si>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</si>
  <si>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</si>
  <si>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</si>
  <si>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</si>
  <si>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</si>
  <si>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</si>
  <si>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</si>
  <si>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</si>
  <si>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</si>
  <si>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</si>
  <si>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</si>
  <si>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</si>
  <si>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</si>
  <si>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</si>
  <si>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</si>
  <si>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</si>
  <si>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</si>
  <si>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</si>
  <si>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</si>
  <si>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</si>
  <si>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</si>
  <si>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</si>
  <si>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</si>
  <si>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</si>
  <si>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</si>
  <si>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</si>
  <si>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</si>
  <si>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</si>
  <si>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</si>
  <si>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</si>
  <si>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</si>
  <si>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</si>
  <si>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</si>
  <si>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</si>
  <si>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</si>
  <si>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</si>
  <si>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</si>
  <si>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</si>
  <si>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</si>
  <si>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</si>
  <si>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</si>
  <si>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</si>
  <si>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</si>
  <si>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</si>
  <si>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</si>
  <si>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</si>
  <si>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</si>
  <si>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</si>
  <si>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7136</t>
  </si>
  <si>
    <t>7</t>
  </si>
  <si>
    <t>103</t>
  </si>
  <si>
    <t>50.89</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</si>
  <si>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</si>
  <si>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</si>
  <si>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</si>
  <si>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</si>
  <si>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</si>
  <si>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</si>
  <si>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</si>
  <si>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</si>
  <si>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</si>
  <si>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</si>
  <si>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</si>
  <si>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</si>
  <si>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</si>
  <si>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</si>
  <si>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</si>
  <si>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</si>
  <si>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</si>
  <si>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</si>
  <si>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</si>
  <si>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</si>
  <si>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</si>
  <si>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</si>
  <si>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</si>
  <si>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</si>
  <si>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</si>
  <si>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</si>
  <si>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</si>
  <si>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</si>
  <si>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</si>
  <si>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</si>
  <si>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</si>
  <si>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</si>
  <si>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</si>
  <si>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</si>
  <si>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</si>
  <si>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</si>
  <si>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</si>
  <si>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</si>
  <si>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</si>
  <si>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</si>
  <si>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</si>
  <si>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</si>
  <si>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</si>
  <si>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</si>
  <si>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</si>
  <si>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</si>
  <si>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</si>
  <si>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</si>
  <si>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</si>
  <si>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</si>
  <si>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</si>
  <si>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</si>
  <si>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</si>
  <si>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</si>
  <si>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</si>
  <si>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</si>
  <si>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</si>
  <si>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</si>
  <si>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</si>
  <si>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</si>
  <si>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</si>
  <si>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</si>
  <si>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</si>
  <si>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</si>
  <si>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</si>
  <si>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</si>
  <si>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</si>
  <si>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</si>
  <si>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</si>
  <si>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</si>
  <si>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</si>
  <si>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</si>
  <si>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</si>
  <si>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</si>
  <si>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</si>
  <si>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</si>
  <si>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</si>
  <si>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</si>
  <si>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</si>
  <si>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</si>
  <si>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</si>
  <si>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</si>
  <si>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</si>
  <si>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</si>
  <si>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</si>
  <si>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</si>
  <si>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</si>
  <si>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</si>
  <si>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</si>
  <si>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</si>
  <si>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</si>
  <si>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</si>
  <si>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</si>
  <si>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</si>
  <si>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</si>
  <si>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</si>
  <si>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</si>
  <si>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</si>
  <si>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</si>
  <si>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</si>
  <si>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</si>
  <si>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</si>
  <si>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</si>
  <si>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</si>
  <si>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</si>
  <si>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</si>
  <si>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</si>
  <si>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</si>
  <si>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</si>
  <si>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</si>
  <si>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</si>
  <si>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</si>
  <si>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</si>
  <si>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</si>
  <si>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</si>
  <si>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</si>
  <si>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</si>
  <si>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</si>
  <si>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</si>
  <si>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</si>
  <si>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</si>
  <si>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</si>
  <si>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</si>
  <si>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</si>
  <si>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</si>
  <si>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</si>
  <si>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</si>
  <si>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</si>
  <si>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</si>
  <si>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</si>
  <si>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</si>
  <si>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</si>
  <si>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</si>
  <si>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</si>
  <si>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</si>
  <si>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</si>
  <si>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</si>
  <si>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</si>
  <si>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</si>
  <si>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</si>
  <si>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</si>
  <si>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</si>
  <si>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</si>
  <si>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</si>
  <si>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</si>
  <si>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</si>
  <si>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</si>
  <si>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</si>
  <si>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</si>
  <si>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</si>
  <si>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</si>
  <si>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</si>
  <si>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</si>
  <si>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</si>
  <si>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</si>
  <si>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</si>
  <si>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</si>
  <si>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</si>
  <si>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</si>
  <si>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</si>
  <si>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</si>
  <si>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</si>
  <si>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</si>
  <si>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</si>
  <si>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</si>
  <si>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</si>
  <si>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</si>
  <si>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</si>
  <si>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</si>
  <si>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</si>
  <si>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</si>
  <si>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</si>
  <si>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</si>
  <si>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</si>
  <si>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</si>
  <si>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</si>
  <si>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</si>
  <si>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</si>
  <si>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</si>
  <si>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</si>
  <si>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</si>
  <si>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</si>
  <si>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</si>
  <si>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</si>
  <si>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</si>
  <si>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</si>
  <si>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</si>
  <si>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</si>
  <si>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</si>
  <si>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</si>
  <si>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</si>
  <si>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</si>
  <si>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</si>
  <si>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</si>
  <si>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</si>
  <si>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</si>
  <si>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</si>
  <si>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</si>
  <si>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</si>
  <si>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</si>
  <si>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</si>
  <si>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</si>
  <si>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</si>
  <si>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</si>
  <si>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</si>
  <si>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</si>
  <si>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</si>
  <si>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</si>
  <si>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</si>
  <si>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</si>
  <si>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</si>
  <si>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</si>
  <si>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</si>
  <si>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</si>
  <si>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</si>
  <si>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</si>
  <si>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</si>
  <si>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</si>
  <si>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</si>
  <si>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</si>
  <si>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</si>
  <si>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</si>
  <si>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</si>
  <si>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</si>
  <si>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</si>
  <si>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</si>
  <si>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</si>
  <si>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</si>
  <si>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</si>
  <si>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</si>
  <si>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</si>
  <si>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</si>
  <si>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</si>
  <si>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</si>
  <si>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</si>
  <si>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</si>
  <si>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</si>
  <si>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</si>
  <si>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</si>
  <si>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</si>
  <si>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</si>
  <si>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</si>
  <si>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</si>
  <si>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</si>
  <si>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</si>
  <si>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</si>
  <si>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</si>
  <si>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</si>
  <si>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</si>
  <si>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</si>
  <si>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</si>
  <si>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</si>
  <si>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</si>
  <si>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</si>
  <si>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</si>
  <si>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</si>
  <si>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</si>
  <si>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</si>
  <si>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</si>
  <si>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6481</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</si>
  <si>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</si>
  <si>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</si>
  <si>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</si>
  <si>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</si>
  <si>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</si>
  <si>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</si>
  <si>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</si>
  <si>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</si>
  <si>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</si>
  <si>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</si>
  <si>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</si>
  <si>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</si>
  <si>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</si>
  <si>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</si>
  <si>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</si>
  <si>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</si>
  <si>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</si>
  <si>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</si>
  <si>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</si>
  <si>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</si>
  <si>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</si>
  <si>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</si>
  <si>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</si>
  <si>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</si>
  <si>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</si>
  <si>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</si>
  <si>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</si>
  <si>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</si>
  <si>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</si>
  <si>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</si>
  <si>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</si>
  <si>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</si>
  <si>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</si>
  <si>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</si>
  <si>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</si>
  <si>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</si>
  <si>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</si>
  <si>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</si>
  <si>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</si>
  <si>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</si>
  <si>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</si>
  <si>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</si>
  <si>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</si>
  <si>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</si>
  <si>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</si>
  <si>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</si>
  <si>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</si>
  <si>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</si>
  <si>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</si>
  <si>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</si>
  <si>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</si>
  <si>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</si>
  <si>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</si>
  <si>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</si>
  <si>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</si>
  <si>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</si>
  <si>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</si>
  <si>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</si>
  <si>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</si>
  <si>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</si>
  <si>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</si>
  <si>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</si>
  <si>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</si>
  <si>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</si>
  <si>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</si>
  <si>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</si>
  <si>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</si>
  <si>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</si>
  <si>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</si>
  <si>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</si>
  <si>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</si>
  <si>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</si>
  <si>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</si>
  <si>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</si>
  <si>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</si>
  <si>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</si>
  <si>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</si>
  <si>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</si>
  <si>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</si>
  <si>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</si>
  <si>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</si>
  <si>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</si>
  <si>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</si>
  <si>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</si>
  <si>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</si>
  <si>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</si>
  <si>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</si>
  <si>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</si>
  <si>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</si>
  <si>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</si>
  <si>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</si>
  <si>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</si>
  <si>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</si>
  <si>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</si>
  <si>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</si>
  <si>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</si>
  <si>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</si>
  <si>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</si>
  <si>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</si>
  <si>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</si>
  <si>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</si>
  <si>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</si>
  <si>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</si>
  <si>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</si>
  <si>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</si>
  <si>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</si>
  <si>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</si>
  <si>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</si>
  <si>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</si>
  <si>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</si>
  <si>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</si>
  <si>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</si>
  <si>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</si>
  <si>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</si>
  <si>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</si>
  <si>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</si>
  <si>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</si>
  <si>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</si>
  <si>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</si>
  <si>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</si>
  <si>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</si>
  <si>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</si>
  <si>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</si>
  <si>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</si>
  <si>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</si>
  <si>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</si>
  <si>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</si>
  <si>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</si>
  <si>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</si>
  <si>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</si>
  <si>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</si>
  <si>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</si>
  <si>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</si>
  <si>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</si>
  <si>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</si>
  <si>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</si>
  <si>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</si>
  <si>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</si>
  <si>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</si>
  <si>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</si>
  <si>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</si>
  <si>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</si>
  <si>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</si>
  <si>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</si>
  <si>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</si>
  <si>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</si>
  <si>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</si>
  <si>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</si>
  <si>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</si>
  <si>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</si>
  <si>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</si>
  <si>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</si>
  <si>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</si>
  <si>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</si>
  <si>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</si>
  <si>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</si>
  <si>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</si>
  <si>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</si>
  <si>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</si>
  <si>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</si>
  <si>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</si>
  <si>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</si>
  <si>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</si>
  <si>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</si>
  <si>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</si>
  <si>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</si>
  <si>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</si>
  <si>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</si>
  <si>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</si>
  <si>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</si>
  <si>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</si>
  <si>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</si>
  <si>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</si>
  <si>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</si>
  <si>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</si>
  <si>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</si>
  <si>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</si>
  <si>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</si>
  <si>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</si>
  <si>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</si>
  <si>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</si>
  <si>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</si>
  <si>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</si>
  <si>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</si>
  <si>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</si>
  <si>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</si>
  <si>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</si>
  <si>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</si>
  <si>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</si>
  <si>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</si>
  <si>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</si>
  <si>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</si>
  <si>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</si>
  <si>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</si>
  <si>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</si>
  <si>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</si>
  <si>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</si>
  <si>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</si>
  <si>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</si>
  <si>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</si>
  <si>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</si>
  <si>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</si>
  <si>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</si>
  <si>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</si>
  <si>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</si>
  <si>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</si>
  <si>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</si>
  <si>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</si>
  <si>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</si>
  <si>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</si>
  <si>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</si>
  <si>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</si>
  <si>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</si>
  <si>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</si>
  <si>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</si>
  <si>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</si>
  <si>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</si>
  <si>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</si>
  <si>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</si>
  <si>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</si>
  <si>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</si>
  <si>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</si>
  <si>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</si>
  <si>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</si>
  <si>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</si>
  <si>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</si>
  <si>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</si>
  <si>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</si>
  <si>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</si>
  <si>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</si>
  <si>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</si>
  <si>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</si>
  <si>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</si>
  <si>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</si>
  <si>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</si>
  <si>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</si>
  <si>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</si>
  <si>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</si>
  <si>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</si>
  <si>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</si>
  <si>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</si>
  <si>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</si>
  <si>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</si>
  <si>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</si>
  <si>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</si>
  <si>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</si>
  <si>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</si>
  <si>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</si>
  <si>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</si>
  <si>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</si>
  <si>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</si>
  <si>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</si>
  <si>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</si>
  <si>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</si>
  <si>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</si>
  <si>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</si>
  <si>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</si>
  <si>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</si>
  <si>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</si>
  <si>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</si>
  <si>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</si>
  <si>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</si>
  <si>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</si>
  <si>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</si>
  <si>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</si>
  <si>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</si>
  <si>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</si>
  <si>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</si>
  <si>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</si>
  <si>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</si>
  <si>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</si>
  <si>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</si>
  <si>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</si>
  <si>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</si>
  <si>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</si>
  <si>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</si>
  <si>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</si>
  <si>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</si>
  <si>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</si>
  <si>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</si>
  <si>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</si>
  <si>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</si>
  <si>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</si>
  <si>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</si>
  <si>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</si>
  <si>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</si>
  <si>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</si>
  <si>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</si>
  <si>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</si>
  <si>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</si>
  <si>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</si>
  <si>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</si>
  <si>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</si>
  <si>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</si>
  <si>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</si>
  <si>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</si>
  <si>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</si>
  <si>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</si>
  <si>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</si>
  <si>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</si>
  <si>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</si>
  <si>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</si>
  <si>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</si>
  <si>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</si>
  <si>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</si>
  <si>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</si>
  <si>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</si>
  <si>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</si>
  <si>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</si>
  <si>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</si>
  <si>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</si>
  <si>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</si>
  <si>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</si>
  <si>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</si>
  <si>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</si>
  <si>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</si>
  <si>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</si>
  <si>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</si>
  <si>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</si>
  <si>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</si>
  <si>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</si>
  <si>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</si>
  <si>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</si>
  <si>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</si>
  <si>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</si>
  <si>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</si>
  <si>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</si>
  <si>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</si>
  <si>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</si>
  <si>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</si>
  <si>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</si>
  <si>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</si>
  <si>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</si>
  <si>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</si>
  <si>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</si>
  <si>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</si>
  <si>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</si>
  <si>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</si>
  <si>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</si>
  <si>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</si>
  <si>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</si>
  <si>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</si>
  <si>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</si>
  <si>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</si>
  <si>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</si>
  <si>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</si>
  <si>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</si>
  <si>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</si>
  <si>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</si>
  <si>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</si>
  <si>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</si>
  <si>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</si>
  <si>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</si>
  <si>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</si>
  <si>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</si>
  <si>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</si>
  <si>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</si>
  <si>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</si>
  <si>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</si>
  <si>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</si>
  <si>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</si>
  <si>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</si>
  <si>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</si>
  <si>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</si>
  <si>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</si>
  <si>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</si>
  <si>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</si>
  <si>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</si>
  <si>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</si>
  <si>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</si>
  <si>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</si>
  <si>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</si>
  <si>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</si>
  <si>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</si>
  <si>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</si>
  <si>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</si>
  <si>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</si>
  <si>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</si>
  <si>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</si>
  <si>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</si>
  <si>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</si>
  <si>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</si>
  <si>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</si>
  <si>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</si>
  <si>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</si>
  <si>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</si>
  <si>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</si>
  <si>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</si>
  <si>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</si>
  <si>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</si>
  <si>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</si>
  <si>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</si>
  <si>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</si>
  <si>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</si>
  <si>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</si>
  <si>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</si>
  <si>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</si>
  <si>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</si>
  <si>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</si>
  <si>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</si>
  <si>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</si>
  <si>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</si>
  <si>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</si>
  <si>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</si>
  <si>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</si>
  <si>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</si>
  <si>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</si>
  <si>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</si>
  <si>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</si>
  <si>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</si>
  <si>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</si>
  <si>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</si>
  <si>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</si>
  <si>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</si>
  <si>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</si>
  <si>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</si>
  <si>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</si>
  <si>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</si>
  <si>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</si>
  <si>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</si>
  <si>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</si>
  <si>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</si>
  <si>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</si>
  <si>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</si>
  <si>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</si>
  <si>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</si>
  <si>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</si>
  <si>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</si>
  <si>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</si>
  <si>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</si>
  <si>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</si>
  <si>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</si>
  <si>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</si>
  <si>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</si>
  <si>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</si>
  <si>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</si>
  <si>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</si>
  <si>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</si>
  <si>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</si>
  <si>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</si>
  <si>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</si>
  <si>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</si>
  <si>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</si>
  <si>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</si>
  <si>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</si>
  <si>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</si>
  <si>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</si>
  <si>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</si>
  <si>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</si>
  <si>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</si>
  <si>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</si>
  <si>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</si>
  <si>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</si>
  <si>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</si>
  <si>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</si>
  <si>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</si>
  <si>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</si>
  <si>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</si>
  <si>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</si>
  <si>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</si>
  <si>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</si>
  <si>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</si>
  <si>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</si>
  <si>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</si>
  <si>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</si>
  <si>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</si>
  <si>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</si>
  <si>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</si>
  <si>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</si>
  <si>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</si>
  <si>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</si>
  <si>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</si>
  <si>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</si>
  <si>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</si>
  <si>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</si>
  <si>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</si>
  <si>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</si>
  <si>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</si>
  <si>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</si>
  <si>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</si>
  <si>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</si>
  <si>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</si>
  <si>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</si>
  <si>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</si>
  <si>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</si>
  <si>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</si>
  <si>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</si>
  <si>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</si>
  <si>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</si>
  <si>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</si>
  <si>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</si>
  <si>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</si>
  <si>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</si>
  <si>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</si>
  <si>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</si>
  <si>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</si>
  <si>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</si>
  <si>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</si>
  <si>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</si>
  <si>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</si>
  <si>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</si>
  <si>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</si>
  <si>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</si>
  <si>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</si>
  <si>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</si>
  <si>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</si>
  <si>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</si>
  <si>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</si>
  <si>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</si>
  <si>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</si>
  <si>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</si>
  <si>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</si>
  <si>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</si>
  <si>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</si>
  <si>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</si>
  <si>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</si>
  <si>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</si>
  <si>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</si>
  <si>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</si>
  <si>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</si>
  <si>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</si>
  <si>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</si>
  <si>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</si>
  <si>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</si>
  <si>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</si>
  <si>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</si>
  <si>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</si>
  <si>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</si>
  <si>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</si>
  <si>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</si>
  <si>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</si>
  <si>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</si>
  <si>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</si>
  <si>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</si>
  <si>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</si>
  <si>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</si>
  <si>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</si>
  <si>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</si>
  <si>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</si>
  <si>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</si>
  <si>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</si>
  <si>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</si>
  <si>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</si>
  <si>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</si>
  <si>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</si>
  <si>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</si>
  <si>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</si>
  <si>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</si>
  <si>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</si>
  <si>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</si>
  <si>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</si>
  <si>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</si>
  <si>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</si>
  <si>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</si>
  <si>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</si>
  <si>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</si>
  <si>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</si>
  <si>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</si>
  <si>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</si>
  <si>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</si>
  <si>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</si>
  <si>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</si>
  <si>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</si>
  <si>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</si>
  <si>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</si>
  <si>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</si>
  <si>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</si>
  <si>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</si>
  <si>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</si>
  <si>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</si>
  <si>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</si>
  <si>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</si>
  <si>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</si>
  <si>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</si>
  <si>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</si>
  <si>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</si>
  <si>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</si>
  <si>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</si>
  <si>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</si>
  <si>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</si>
  <si>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</si>
  <si>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</si>
  <si>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</si>
  <si>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</si>
  <si>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</si>
  <si>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</si>
  <si>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</si>
  <si>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</si>
  <si>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</si>
  <si>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</si>
  <si>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</si>
  <si>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</si>
  <si>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</si>
  <si>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</si>
  <si>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</si>
  <si>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</si>
  <si>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</si>
  <si>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</si>
  <si>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</si>
  <si>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</si>
  <si>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</si>
  <si>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</si>
  <si>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</si>
  <si>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</si>
  <si>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</si>
  <si>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</si>
  <si>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</si>
  <si>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</si>
  <si>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</si>
  <si>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</si>
  <si>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</si>
  <si>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</si>
  <si>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</si>
  <si>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</si>
  <si>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</si>
  <si>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</si>
  <si>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</si>
  <si>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</si>
  <si>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</si>
  <si>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</si>
  <si>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</si>
  <si>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</si>
  <si>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</si>
  <si>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</si>
  <si>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</si>
  <si>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</si>
  <si>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</si>
  <si>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</si>
  <si>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</si>
  <si>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</si>
  <si>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</si>
  <si>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</si>
  <si>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</si>
  <si>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</si>
  <si>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</si>
  <si>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</si>
  <si>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</si>
  <si>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</si>
  <si>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</si>
  <si>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</si>
  <si>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</si>
  <si>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</si>
  <si>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</si>
  <si>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</si>
  <si>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</si>
  <si>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5309</t>
  </si>
  <si>
    <t>62</t>
  </si>
  <si>
    <t>50.51</t>
  </si>
  <si>
    <t>1:18.91</t>
  </si>
  <si>
    <t>2:10.60</t>
  </si>
  <si>
    <t>1:09.70</t>
  </si>
  <si>
    <t>16.75</t>
  </si>
  <si>
    <t>14.57</t>
  </si>
  <si>
    <t>30.09</t>
  </si>
  <si>
    <t>1:33.95</t>
  </si>
  <si>
    <t>18.05</t>
  </si>
  <si>
    <t>27.74</t>
  </si>
  <si>
    <t>29.07</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</si>
  <si>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</si>
  <si>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</si>
  <si>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</si>
  <si>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</si>
  <si>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</si>
  <si>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</si>
  <si>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</si>
  <si>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</si>
  <si>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</si>
  <si>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</si>
  <si>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</si>
  <si>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</si>
  <si>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</si>
  <si>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</si>
  <si>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</si>
  <si>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</si>
  <si>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</si>
  <si>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</si>
  <si>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</si>
  <si>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</si>
  <si>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</si>
  <si>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</si>
  <si>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</si>
  <si>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</si>
  <si>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</si>
  <si>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</si>
  <si>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</si>
  <si>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</si>
  <si>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</si>
  <si>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</si>
  <si>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</si>
  <si>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</si>
  <si>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</si>
  <si>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</si>
  <si>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</si>
  <si>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</si>
  <si>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</si>
  <si>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</si>
  <si>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</si>
  <si>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</si>
  <si>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</si>
  <si>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</si>
  <si>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</si>
  <si>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</si>
  <si>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</si>
  <si>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</si>
  <si>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</si>
  <si>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</si>
  <si>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</si>
  <si>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</si>
  <si>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</si>
  <si>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</si>
  <si>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</si>
  <si>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</si>
  <si>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</si>
  <si>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</si>
  <si>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</si>
  <si>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</si>
  <si>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</si>
  <si>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</si>
  <si>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</si>
  <si>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</si>
  <si>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</si>
  <si>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</si>
  <si>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</si>
  <si>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</si>
  <si>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</si>
  <si>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</si>
  <si>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</si>
  <si>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</si>
  <si>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</si>
  <si>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</si>
  <si>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</si>
  <si>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</si>
  <si>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</si>
  <si>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</si>
  <si>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</si>
  <si>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</si>
  <si>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</si>
  <si>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</si>
  <si>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</si>
  <si>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</si>
  <si>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</si>
  <si>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</si>
  <si>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</si>
  <si>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</si>
  <si>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</si>
  <si>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</si>
  <si>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</si>
  <si>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</si>
  <si>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</si>
  <si>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</si>
  <si>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</si>
  <si>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</si>
  <si>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</si>
  <si>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</si>
  <si>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</si>
  <si>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</si>
  <si>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</si>
  <si>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</si>
  <si>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</si>
  <si>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</si>
  <si>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</si>
  <si>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</si>
  <si>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</si>
  <si>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</si>
  <si>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</si>
  <si>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</si>
  <si>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</si>
  <si>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</si>
  <si>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</si>
  <si>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</si>
  <si>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</si>
  <si>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</si>
  <si>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</si>
  <si>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</si>
  <si>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</si>
  <si>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</si>
  <si>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</si>
  <si>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</si>
  <si>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</si>
  <si>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</si>
  <si>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</si>
  <si>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</si>
  <si>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</si>
  <si>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</si>
  <si>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</si>
  <si>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</si>
  <si>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</si>
  <si>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</si>
  <si>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</si>
  <si>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</si>
  <si>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</si>
  <si>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</si>
  <si>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</si>
  <si>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</si>
  <si>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</si>
  <si>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</si>
  <si>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</si>
  <si>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</si>
  <si>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</si>
  <si>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</si>
  <si>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</si>
  <si>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</si>
  <si>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</si>
  <si>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</si>
  <si>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</si>
  <si>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</si>
  <si>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</si>
  <si>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</si>
  <si>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</si>
  <si>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</si>
  <si>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</si>
  <si>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</si>
  <si>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</si>
  <si>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</si>
  <si>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</si>
  <si>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</si>
  <si>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</si>
  <si>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</si>
  <si>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</si>
  <si>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</si>
  <si>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</si>
  <si>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</si>
  <si>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</si>
  <si>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</si>
  <si>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</si>
  <si>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</si>
  <si>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</si>
  <si>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</si>
  <si>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</si>
  <si>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</si>
  <si>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</si>
  <si>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</si>
  <si>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</si>
  <si>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</si>
  <si>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</si>
  <si>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</si>
  <si>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</si>
  <si>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</si>
  <si>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</si>
  <si>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</si>
  <si>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</si>
  <si>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</si>
  <si>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</si>
  <si>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</si>
  <si>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</si>
  <si>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</si>
  <si>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</si>
  <si>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</si>
  <si>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</si>
  <si>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</si>
  <si>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</si>
  <si>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</si>
  <si>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</si>
  <si>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</si>
  <si>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</si>
  <si>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</si>
  <si>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</si>
  <si>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</si>
  <si>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</si>
  <si>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</si>
  <si>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</si>
  <si>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</si>
  <si>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</si>
  <si>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</si>
  <si>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</si>
  <si>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</si>
  <si>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</si>
  <si>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</si>
  <si>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</si>
  <si>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</si>
  <si>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</si>
  <si>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</si>
  <si>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</si>
  <si>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</si>
  <si>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</si>
  <si>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</si>
  <si>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</si>
  <si>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</si>
  <si>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</si>
  <si>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</si>
  <si>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</si>
  <si>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</si>
  <si>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</si>
  <si>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</si>
  <si>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</si>
  <si>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</si>
  <si>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</si>
  <si>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</si>
  <si>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</si>
  <si>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</si>
  <si>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</si>
  <si>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</si>
  <si>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</si>
  <si>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</si>
  <si>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</si>
  <si>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</si>
  <si>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</si>
  <si>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</si>
  <si>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</si>
  <si>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</si>
  <si>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</si>
  <si>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</si>
  <si>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</si>
  <si>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</si>
  <si>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</si>
  <si>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</si>
  <si>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</si>
  <si>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</si>
  <si>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</si>
  <si>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</si>
  <si>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</si>
  <si>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</si>
  <si>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</si>
  <si>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</si>
  <si>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</si>
  <si>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</si>
  <si>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</si>
  <si>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</si>
  <si>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</si>
  <si>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</si>
  <si>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</si>
  <si>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</si>
  <si>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</si>
  <si>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</si>
  <si>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</si>
  <si>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</si>
  <si>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</si>
  <si>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</si>
  <si>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</si>
  <si>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</si>
  <si>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</si>
  <si>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</si>
  <si>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</si>
  <si>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</si>
  <si>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</si>
  <si>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</si>
  <si>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</si>
  <si>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</si>
  <si>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</si>
  <si>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</si>
  <si>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</si>
  <si>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</si>
  <si>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</si>
  <si>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</si>
  <si>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</si>
  <si>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</si>
  <si>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</si>
  <si>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</si>
  <si>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</si>
  <si>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</si>
  <si>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</si>
  <si>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</si>
  <si>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</si>
  <si>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</si>
  <si>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</si>
  <si>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</si>
  <si>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</si>
  <si>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</si>
  <si>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</si>
  <si>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</si>
  <si>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</si>
  <si>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</si>
  <si>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</si>
  <si>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</si>
  <si>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</si>
  <si>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</si>
  <si>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</si>
  <si>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</si>
  <si>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</si>
  <si>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</si>
  <si>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</si>
  <si>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</si>
  <si>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</si>
  <si>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</si>
  <si>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</si>
  <si>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</si>
  <si>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</si>
  <si>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</si>
  <si>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</si>
  <si>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</si>
  <si>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</si>
  <si>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</si>
  <si>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</si>
  <si>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</si>
  <si>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</si>
  <si>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</si>
  <si>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</si>
  <si>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</si>
  <si>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</si>
  <si>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</si>
  <si>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</si>
  <si>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</si>
  <si>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</si>
  <si>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</si>
  <si>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</si>
  <si>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</si>
  <si>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</si>
  <si>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</si>
  <si>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</si>
  <si>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</si>
  <si>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</si>
  <si>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</si>
  <si>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</si>
  <si>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</si>
  <si>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</si>
  <si>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</si>
  <si>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</si>
  <si>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</si>
  <si>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</si>
  <si>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</si>
  <si>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</si>
  <si>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</si>
  <si>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</si>
  <si>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</si>
  <si>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</si>
  <si>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</si>
  <si>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</si>
  <si>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</si>
  <si>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</si>
  <si>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</si>
  <si>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</si>
  <si>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</si>
  <si>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</si>
  <si>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</si>
  <si>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</si>
  <si>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</si>
  <si>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</si>
  <si>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</si>
  <si>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</si>
  <si>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</si>
  <si>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</si>
  <si>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</si>
  <si>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</si>
  <si>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</si>
  <si>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</si>
  <si>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</si>
  <si>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</si>
  <si>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</si>
  <si>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</si>
  <si>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</si>
  <si>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</si>
  <si>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</si>
  <si>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</si>
  <si>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</si>
  <si>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</si>
  <si>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</si>
  <si>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</si>
  <si>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</si>
  <si>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</si>
  <si>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</si>
  <si>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</si>
  <si>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</si>
  <si>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</si>
  <si>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</si>
  <si>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</si>
  <si>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</si>
  <si>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</si>
  <si>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</si>
  <si>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</si>
  <si>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</si>
  <si>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</si>
  <si>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</si>
  <si>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</si>
  <si>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</si>
  <si>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</si>
  <si>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</si>
  <si>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</si>
  <si>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</si>
  <si>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</si>
  <si>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</si>
  <si>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</si>
  <si>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</si>
  <si>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</si>
  <si>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</si>
  <si>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</si>
  <si>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</si>
  <si>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</si>
  <si>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</si>
  <si>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</si>
  <si>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</si>
  <si>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</si>
  <si>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</si>
  <si>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</si>
  <si>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</si>
  <si>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</si>
  <si>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</si>
  <si>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</si>
  <si>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</si>
  <si>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</si>
  <si>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</si>
  <si>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</si>
  <si>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</si>
  <si>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</si>
  <si>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</si>
  <si>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</si>
  <si>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</si>
  <si>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</si>
  <si>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</si>
  <si>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</si>
  <si>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</si>
  <si>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</si>
  <si>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</si>
  <si>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</si>
  <si>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</si>
  <si>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</si>
  <si>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</si>
  <si>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</si>
  <si>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</si>
  <si>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</si>
  <si>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</si>
  <si>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</si>
  <si>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</si>
  <si>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</si>
  <si>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</si>
  <si>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</si>
  <si>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</si>
  <si>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</si>
  <si>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</si>
  <si>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</si>
  <si>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</si>
  <si>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</si>
  <si>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</si>
  <si>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</si>
  <si>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</si>
  <si>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</si>
  <si>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</si>
  <si>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</si>
  <si>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</si>
  <si>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</si>
  <si>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</si>
  <si>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</si>
  <si>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</si>
  <si>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</si>
  <si>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</si>
  <si>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</si>
  <si>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</si>
  <si>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</si>
  <si>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</si>
  <si>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</si>
  <si>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</si>
  <si>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</si>
  <si>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</si>
  <si>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</si>
  <si>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</si>
  <si>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</si>
  <si>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</si>
  <si>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</si>
  <si>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</si>
  <si>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</si>
  <si>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</si>
  <si>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</si>
  <si>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</si>
  <si>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</si>
  <si>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</si>
  <si>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</si>
  <si>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</si>
  <si>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</si>
  <si>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</si>
  <si>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</si>
  <si>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</si>
  <si>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</si>
  <si>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</si>
  <si>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</si>
  <si>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</si>
  <si>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</si>
  <si>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</si>
  <si>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</si>
  <si>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</si>
  <si>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</si>
  <si>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</si>
  <si>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</si>
  <si>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</si>
  <si>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</si>
  <si>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</si>
  <si>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</si>
  <si>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</si>
  <si>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</si>
  <si>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</si>
  <si>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</si>
  <si>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</si>
  <si>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</si>
  <si>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</si>
  <si>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</si>
  <si>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</si>
  <si>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</si>
  <si>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</si>
  <si>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</si>
  <si>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</si>
  <si>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</si>
  <si>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</si>
  <si>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</si>
  <si>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</si>
  <si>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</si>
  <si>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</si>
  <si>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</si>
  <si>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</si>
  <si>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</si>
  <si>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</si>
  <si>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</si>
  <si>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</si>
  <si>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</si>
  <si>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</si>
  <si>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</si>
  <si>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</si>
  <si>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</si>
  <si>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</si>
  <si>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</si>
  <si>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</si>
  <si>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</si>
  <si>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</si>
  <si>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</si>
  <si>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</si>
  <si>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</si>
  <si>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</si>
  <si>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</si>
  <si>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</si>
  <si>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</si>
  <si>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</si>
  <si>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</si>
  <si>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</si>
  <si>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</si>
  <si>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</si>
  <si>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</si>
  <si>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</si>
  <si>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</si>
  <si>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</si>
  <si>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</si>
  <si>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</si>
  <si>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</si>
  <si>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</si>
  <si>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</si>
  <si>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</si>
  <si>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</si>
  <si>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</si>
  <si>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</si>
  <si>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</si>
  <si>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</si>
  <si>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</si>
  <si>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</si>
  <si>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</si>
  <si>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</si>
  <si>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</si>
  <si>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</si>
  <si>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</si>
  <si>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</si>
  <si>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</si>
  <si>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</si>
  <si>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</si>
  <si>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</si>
  <si>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</si>
  <si>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</si>
  <si>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</si>
  <si>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</si>
  <si>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</si>
  <si>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</si>
  <si>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</si>
  <si>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</si>
  <si>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</si>
  <si>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</si>
  <si>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</si>
  <si>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</si>
  <si>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</si>
  <si>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</si>
  <si>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</si>
  <si>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</si>
  <si>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</si>
  <si>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</si>
  <si>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</si>
  <si>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</si>
  <si>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</si>
  <si>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</si>
  <si>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</si>
  <si>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</si>
  <si>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</si>
  <si>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</si>
  <si>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</si>
  <si>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</si>
  <si>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</si>
  <si>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</si>
  <si>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</si>
  <si>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</si>
  <si>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</si>
  <si>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</si>
  <si>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</si>
  <si>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</si>
  <si>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</si>
  <si>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</si>
  <si>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</si>
  <si>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</si>
  <si>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</si>
  <si>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</si>
  <si>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</si>
  <si>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</si>
  <si>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</si>
  <si>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</si>
  <si>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</si>
  <si>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</si>
  <si>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</si>
  <si>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</si>
  <si>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</si>
  <si>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</si>
  <si>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</si>
  <si>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</si>
  <si>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</si>
  <si>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</si>
  <si>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</si>
  <si>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</si>
  <si>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</si>
  <si>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</si>
  <si>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</si>
  <si>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</si>
  <si>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</si>
  <si>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</si>
  <si>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</si>
  <si>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</si>
  <si>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</si>
  <si>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</si>
  <si>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</si>
  <si>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</si>
  <si>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</si>
  <si>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</si>
  <si>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</si>
  <si>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</si>
  <si>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</si>
  <si>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</si>
  <si>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</si>
  <si>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</si>
  <si>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</si>
  <si>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</si>
  <si>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</si>
  <si>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</si>
  <si>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</si>
  <si>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</si>
  <si>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</si>
  <si>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</si>
  <si>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</si>
  <si>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</si>
  <si>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</si>
  <si>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</si>
  <si>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</si>
  <si>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</si>
  <si>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</si>
  <si>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</si>
  <si>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</si>
  <si>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</si>
  <si>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</si>
  <si>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</si>
  <si>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</si>
  <si>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</si>
  <si>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</si>
  <si>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</si>
  <si>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</si>
  <si>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</si>
  <si>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</si>
  <si>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</si>
  <si>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</si>
  <si>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</si>
  <si>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</si>
  <si>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</si>
  <si>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</si>
  <si>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</si>
  <si>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</si>
  <si>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</si>
  <si>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</si>
  <si>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</si>
  <si>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</si>
  <si>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</si>
  <si>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</si>
  <si>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</si>
  <si>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</si>
  <si>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</si>
  <si>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</si>
  <si>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</si>
  <si>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</si>
  <si>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</si>
  <si>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</si>
  <si>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</si>
  <si>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</si>
  <si>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</si>
  <si>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</si>
  <si>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</si>
  <si>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</si>
  <si>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</si>
  <si>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</si>
  <si>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</si>
  <si>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</si>
  <si>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</si>
  <si>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</si>
  <si>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</si>
  <si>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</si>
  <si>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</si>
  <si>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</si>
  <si>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</si>
  <si>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</si>
  <si>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</si>
  <si>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</si>
  <si>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</si>
  <si>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</si>
  <si>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</si>
  <si>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</si>
  <si>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</si>
  <si>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</si>
  <si>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</si>
  <si>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</si>
  <si>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</si>
  <si>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</si>
  <si>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</si>
  <si>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</si>
  <si>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</si>
  <si>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</si>
  <si>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</si>
  <si>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</si>
  <si>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</si>
  <si>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</si>
  <si>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</si>
  <si>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</si>
  <si>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</si>
  <si>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</si>
  <si>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</si>
  <si>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</si>
  <si>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</si>
  <si>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</si>
  <si>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</si>
  <si>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</si>
  <si>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</si>
  <si>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</si>
  <si>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</si>
  <si>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</si>
  <si>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</si>
  <si>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</si>
  <si>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</si>
  <si>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</si>
  <si>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</si>
  <si>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</si>
  <si>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</si>
  <si>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</si>
  <si>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</si>
  <si>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</si>
  <si>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</si>
  <si>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</si>
  <si>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</si>
  <si>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</si>
  <si>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</si>
  <si>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</si>
  <si>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</si>
  <si>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</si>
  <si>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</si>
  <si>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</si>
  <si>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</si>
  <si>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</si>
  <si>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</si>
  <si>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</si>
  <si>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</si>
  <si>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</si>
  <si>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</si>
  <si>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</si>
  <si>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</si>
  <si>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</si>
  <si>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</si>
  <si>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</si>
  <si>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</si>
  <si>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</si>
  <si>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</si>
  <si>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</si>
  <si>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</si>
  <si>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</si>
  <si>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</si>
  <si>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</si>
  <si>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</si>
  <si>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</si>
  <si>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</si>
  <si>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</si>
  <si>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</si>
  <si>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</si>
  <si>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</si>
  <si>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</si>
  <si>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</si>
  <si>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</si>
  <si>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</si>
  <si>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</si>
  <si>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</si>
  <si>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</si>
  <si>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</si>
  <si>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</si>
  <si>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</si>
  <si>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</si>
  <si>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</si>
  <si>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</si>
  <si>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</si>
  <si>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</si>
  <si>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</si>
  <si>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</si>
  <si>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</si>
  <si>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</si>
  <si>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</si>
  <si>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</si>
  <si>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</si>
  <si>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</si>
  <si>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</si>
  <si>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</si>
  <si>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</si>
  <si>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</si>
  <si>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</si>
  <si>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</si>
  <si>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</si>
  <si>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</si>
  <si>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</si>
  <si>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</si>
  <si>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</si>
  <si>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</si>
  <si>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</si>
  <si>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</si>
  <si>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</si>
  <si>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</si>
  <si>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</si>
  <si>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</si>
  <si>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</si>
  <si>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</si>
  <si>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</si>
  <si>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</si>
  <si>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</si>
  <si>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</si>
  <si>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</si>
  <si>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</si>
  <si>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</si>
  <si>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</si>
  <si>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</si>
  <si>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</si>
  <si>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</si>
  <si>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</si>
  <si>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</si>
  <si>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</si>
  <si>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</si>
  <si>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</si>
  <si>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</si>
  <si>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</si>
  <si>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</si>
  <si>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</si>
  <si>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</si>
  <si>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</si>
  <si>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</si>
  <si>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</si>
  <si>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</si>
  <si>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</si>
  <si>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</si>
  <si>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</si>
  <si>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</si>
  <si>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</si>
  <si>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</si>
  <si>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</si>
  <si>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</si>
  <si>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</si>
  <si>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</si>
  <si>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</si>
  <si>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</si>
  <si>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</si>
  <si>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</si>
  <si>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</si>
  <si>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</si>
  <si>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</si>
  <si>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</si>
  <si>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</si>
  <si>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</si>
  <si>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</si>
  <si>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</si>
  <si>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</si>
  <si>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</si>
  <si>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</si>
  <si>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</si>
  <si>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</si>
  <si>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</si>
  <si>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</si>
  <si>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</si>
  <si>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</si>
  <si>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</si>
  <si>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</si>
  <si>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</si>
  <si>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</si>
  <si>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</si>
  <si>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</si>
  <si>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</si>
  <si>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</si>
  <si>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</si>
  <si>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</si>
  <si>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</si>
  <si>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</si>
  <si>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</si>
  <si>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</si>
  <si>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</si>
  <si>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</si>
  <si>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</si>
  <si>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</si>
  <si>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</si>
  <si>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</si>
  <si>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</si>
  <si>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</si>
  <si>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</si>
  <si>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</si>
  <si>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</si>
  <si>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</si>
  <si>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</si>
  <si>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</si>
  <si>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</si>
  <si>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</si>
  <si>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</si>
  <si>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</si>
  <si>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</si>
  <si>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</si>
  <si>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</si>
  <si>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</si>
  <si>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</si>
  <si>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</si>
  <si>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</si>
  <si>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</si>
  <si>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</si>
  <si>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</si>
  <si>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</si>
  <si>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</si>
  <si>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</si>
  <si>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</si>
  <si>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</si>
  <si>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</si>
  <si>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</si>
  <si>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</si>
  <si>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</si>
  <si>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</si>
  <si>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</si>
  <si>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</si>
  <si>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</si>
  <si>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</si>
  <si>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</si>
  <si>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</si>
  <si>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</si>
  <si>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</si>
  <si>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</si>
  <si>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</si>
  <si>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</si>
  <si>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</si>
  <si>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</si>
  <si>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</si>
  <si>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</si>
  <si>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</si>
  <si>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</si>
  <si>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</si>
  <si>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</si>
  <si>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</si>
  <si>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</si>
  <si>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</si>
  <si>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</si>
  <si>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</si>
  <si>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</si>
  <si>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</si>
  <si>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</si>
  <si>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</si>
  <si>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</si>
  <si>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</si>
  <si>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</si>
  <si>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</si>
  <si>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</si>
  <si>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</si>
  <si>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</si>
  <si>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</si>
  <si>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</si>
  <si>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</si>
  <si>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</si>
  <si>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</si>
  <si>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</si>
  <si>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</si>
  <si>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</si>
  <si>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</si>
  <si>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</si>
  <si>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</si>
  <si>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</si>
  <si>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</si>
  <si>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</si>
  <si>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</si>
  <si>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</si>
  <si>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</si>
  <si>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</si>
  <si>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</si>
  <si>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</si>
  <si>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</si>
  <si>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</si>
  <si>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</si>
  <si>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</si>
  <si>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</si>
  <si>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</si>
  <si>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</si>
  <si>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</si>
  <si>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</si>
  <si>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</si>
  <si>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</si>
  <si>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</si>
  <si>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</si>
  <si>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</si>
  <si>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</si>
  <si>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</si>
  <si>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</si>
  <si>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</si>
  <si>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</si>
  <si>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</si>
  <si>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</si>
  <si>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</si>
  <si>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</si>
  <si>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</si>
  <si>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</si>
  <si>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</si>
  <si>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</si>
  <si>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</si>
  <si>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</si>
  <si>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</si>
  <si>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</si>
  <si>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</si>
  <si>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</si>
  <si>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</si>
  <si>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</si>
  <si>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</si>
  <si>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</si>
  <si>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</si>
  <si>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</si>
  <si>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</si>
  <si>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</si>
  <si>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</si>
  <si>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</si>
  <si>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</si>
  <si>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</si>
  <si>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</si>
  <si>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</si>
  <si>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</si>
  <si>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</si>
  <si>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</si>
  <si>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</si>
  <si>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</si>
  <si>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</si>
  <si>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</si>
  <si>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</si>
  <si>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</si>
  <si>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</si>
  <si>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</si>
  <si>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</si>
  <si>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</si>
  <si>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</si>
  <si>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</si>
  <si>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</si>
  <si>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</si>
  <si>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</si>
  <si>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</si>
  <si>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</si>
  <si>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</si>
  <si>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</si>
  <si>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</si>
  <si>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</si>
  <si>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</si>
  <si>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</si>
  <si>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</si>
  <si>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</si>
  <si>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</si>
  <si>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</si>
  <si>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</si>
  <si>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</si>
  <si>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</si>
  <si>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</si>
  <si>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</si>
  <si>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</si>
  <si>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</si>
  <si>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</si>
  <si>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</si>
  <si>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</si>
  <si>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</si>
  <si>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</si>
  <si>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</si>
  <si>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</si>
  <si>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</si>
  <si>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</si>
  <si>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</si>
  <si>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</si>
  <si>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</si>
  <si>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</si>
  <si>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</si>
  <si>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</si>
  <si>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</si>
  <si>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</si>
  <si>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</si>
  <si>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</si>
  <si>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</si>
  <si>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</si>
  <si>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</si>
  <si>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</si>
  <si>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</si>
  <si>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</si>
  <si>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</si>
  <si>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</si>
  <si>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</si>
  <si>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</si>
  <si>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</si>
  <si>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</si>
  <si>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</si>
  <si>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</si>
  <si>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</si>
  <si>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</si>
  <si>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</si>
  <si>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</si>
  <si>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3813</t>
  </si>
  <si>
    <t>57</t>
  </si>
  <si>
    <t>58</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</si>
  <si>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</si>
  <si>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</si>
  <si>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</si>
  <si>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</si>
  <si>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</si>
  <si>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</si>
  <si>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</si>
  <si>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</si>
  <si>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</si>
  <si>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</si>
  <si>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</si>
  <si>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</si>
  <si>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</si>
  <si>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</si>
  <si>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</si>
  <si>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</si>
  <si>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</si>
  <si>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</si>
  <si>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</si>
  <si>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</si>
  <si>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</si>
  <si>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</si>
  <si>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</si>
  <si>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</si>
  <si>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</si>
  <si>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</si>
  <si>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</si>
  <si>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</si>
  <si>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</si>
  <si>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</si>
  <si>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</si>
  <si>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</si>
  <si>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</si>
  <si>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</si>
  <si>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</si>
  <si>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</si>
  <si>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</si>
  <si>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</si>
  <si>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</si>
  <si>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</si>
  <si>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</si>
  <si>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</si>
  <si>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</si>
  <si>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</si>
  <si>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</si>
  <si>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</si>
  <si>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</si>
  <si>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</si>
  <si>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</si>
  <si>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</si>
  <si>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</si>
  <si>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</si>
  <si>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</si>
  <si>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</si>
  <si>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</si>
  <si>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</si>
  <si>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</si>
  <si>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</si>
  <si>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</si>
  <si>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</si>
  <si>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</si>
  <si>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</si>
  <si>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</si>
  <si>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</si>
  <si>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</si>
  <si>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</si>
  <si>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</si>
  <si>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</si>
  <si>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</si>
  <si>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</si>
  <si>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</si>
  <si>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</si>
  <si>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</si>
  <si>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</si>
  <si>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</si>
  <si>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</si>
  <si>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</si>
  <si>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</si>
  <si>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</si>
  <si>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</si>
  <si>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</si>
  <si>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</si>
  <si>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</si>
  <si>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</si>
  <si>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</si>
  <si>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</si>
  <si>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</si>
  <si>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</si>
  <si>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</si>
  <si>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</si>
  <si>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</si>
  <si>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</si>
  <si>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</si>
  <si>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</si>
  <si>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</si>
  <si>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</si>
  <si>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</si>
  <si>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</si>
  <si>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</si>
  <si>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</si>
  <si>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</si>
  <si>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</si>
  <si>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</si>
  <si>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</si>
  <si>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</si>
  <si>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</si>
  <si>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</si>
  <si>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</si>
  <si>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</si>
  <si>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</si>
  <si>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</si>
  <si>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</si>
  <si>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</si>
  <si>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</si>
  <si>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</si>
  <si>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</si>
  <si>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</si>
  <si>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</si>
  <si>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</si>
  <si>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</si>
  <si>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</si>
  <si>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</si>
  <si>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</si>
  <si>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</si>
  <si>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</si>
  <si>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</si>
  <si>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</si>
  <si>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</si>
  <si>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</si>
  <si>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</si>
  <si>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</si>
  <si>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</si>
  <si>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</si>
  <si>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</si>
  <si>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</si>
  <si>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</si>
  <si>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</si>
  <si>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</si>
  <si>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</si>
  <si>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</si>
  <si>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</si>
  <si>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</si>
  <si>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</si>
  <si>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</si>
  <si>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</si>
  <si>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</si>
  <si>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</si>
  <si>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</si>
  <si>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</si>
  <si>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</si>
  <si>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</si>
  <si>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</si>
  <si>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</si>
  <si>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</si>
  <si>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</si>
  <si>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</si>
  <si>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</si>
  <si>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</si>
  <si>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</si>
  <si>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</si>
  <si>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</si>
  <si>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</si>
  <si>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</si>
  <si>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</si>
  <si>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</si>
  <si>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</si>
  <si>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</si>
  <si>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</si>
  <si>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</si>
  <si>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</si>
  <si>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</si>
  <si>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</si>
  <si>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</si>
  <si>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</si>
  <si>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</si>
  <si>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</si>
  <si>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</si>
  <si>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</si>
  <si>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</si>
  <si>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</si>
  <si>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</si>
  <si>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</si>
  <si>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</si>
  <si>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</si>
  <si>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</si>
  <si>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</si>
  <si>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</si>
  <si>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</si>
  <si>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</si>
  <si>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</si>
  <si>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</si>
  <si>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</si>
  <si>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</si>
  <si>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</si>
  <si>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</si>
  <si>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</si>
  <si>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</si>
  <si>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</si>
  <si>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</si>
  <si>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</si>
  <si>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</si>
  <si>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</si>
  <si>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</si>
  <si>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</si>
  <si>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</si>
  <si>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</si>
  <si>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</si>
  <si>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</si>
  <si>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</si>
  <si>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</si>
  <si>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</si>
  <si>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</si>
  <si>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</si>
  <si>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</si>
  <si>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</si>
  <si>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</si>
  <si>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</si>
  <si>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</si>
  <si>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</si>
  <si>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</si>
  <si>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</si>
  <si>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</si>
  <si>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</si>
  <si>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</si>
  <si>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</si>
  <si>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</si>
  <si>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</si>
  <si>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</si>
  <si>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</si>
  <si>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</si>
  <si>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</si>
  <si>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</si>
  <si>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</si>
  <si>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</si>
  <si>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</si>
  <si>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</si>
  <si>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</si>
  <si>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</si>
  <si>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</si>
  <si>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</si>
  <si>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</si>
  <si>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</si>
  <si>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</si>
  <si>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</si>
  <si>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</si>
  <si>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</si>
  <si>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</si>
  <si>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</si>
  <si>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</si>
  <si>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</si>
  <si>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</si>
  <si>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</si>
  <si>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</si>
  <si>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</si>
  <si>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</si>
  <si>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</si>
  <si>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</si>
  <si>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</si>
  <si>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</si>
  <si>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</si>
  <si>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</si>
  <si>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</si>
  <si>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</si>
  <si>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</si>
  <si>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</si>
  <si>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</si>
  <si>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</si>
  <si>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</si>
  <si>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</si>
  <si>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</si>
  <si>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</si>
  <si>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</si>
  <si>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</si>
  <si>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</si>
  <si>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</si>
  <si>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</si>
  <si>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</si>
  <si>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</si>
  <si>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</si>
  <si>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</si>
  <si>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</si>
  <si>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</si>
  <si>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</si>
  <si>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</si>
  <si>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</si>
  <si>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</si>
  <si>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</si>
  <si>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</si>
  <si>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</si>
  <si>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</si>
  <si>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</si>
  <si>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</si>
  <si>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</si>
  <si>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</si>
  <si>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</si>
  <si>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</si>
  <si>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</si>
  <si>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</si>
  <si>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</si>
  <si>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</si>
  <si>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</si>
  <si>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</si>
  <si>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</si>
  <si>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</si>
  <si>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</si>
  <si>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</si>
  <si>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</si>
  <si>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</si>
  <si>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</si>
  <si>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</si>
  <si>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</si>
  <si>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</si>
  <si>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</si>
  <si>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</si>
  <si>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</si>
  <si>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</si>
  <si>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</si>
  <si>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</si>
  <si>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</si>
  <si>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</si>
  <si>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</si>
  <si>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</si>
  <si>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</si>
  <si>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</si>
  <si>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</si>
  <si>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</si>
  <si>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</si>
  <si>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</si>
  <si>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</si>
  <si>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</si>
  <si>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</si>
  <si>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</si>
  <si>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</si>
  <si>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</si>
  <si>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</si>
  <si>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</si>
  <si>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</si>
  <si>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</si>
  <si>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</si>
  <si>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</si>
  <si>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</si>
  <si>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</si>
  <si>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</si>
  <si>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</si>
  <si>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</si>
  <si>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</si>
  <si>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</si>
  <si>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</si>
  <si>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</si>
  <si>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</si>
  <si>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</si>
  <si>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</si>
  <si>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</si>
  <si>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</si>
  <si>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</si>
  <si>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</si>
  <si>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</si>
  <si>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</si>
  <si>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</si>
  <si>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</si>
  <si>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</si>
  <si>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</si>
  <si>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</si>
  <si>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</si>
  <si>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</si>
  <si>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</si>
  <si>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</si>
  <si>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</si>
  <si>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</si>
  <si>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</si>
  <si>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</si>
  <si>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</si>
  <si>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</si>
  <si>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</si>
  <si>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</si>
  <si>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</si>
  <si>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</si>
  <si>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</si>
  <si>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</si>
  <si>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</si>
  <si>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</si>
  <si>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</si>
  <si>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</si>
  <si>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</si>
  <si>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</si>
  <si>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</si>
  <si>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</si>
  <si>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</si>
  <si>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</si>
  <si>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</si>
  <si>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</si>
  <si>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</si>
  <si>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</si>
  <si>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</si>
  <si>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</si>
  <si>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</si>
  <si>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</si>
  <si>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</si>
  <si>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</si>
  <si>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</si>
  <si>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</si>
  <si>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</si>
  <si>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</si>
  <si>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</si>
  <si>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</si>
  <si>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</si>
  <si>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</si>
  <si>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</si>
  <si>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</si>
  <si>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</si>
  <si>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</si>
  <si>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</si>
  <si>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</si>
  <si>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</si>
  <si>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</si>
  <si>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</si>
  <si>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</si>
  <si>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</si>
  <si>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</si>
  <si>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</si>
  <si>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</si>
  <si>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</si>
  <si>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</si>
  <si>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</si>
  <si>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</si>
  <si>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</si>
  <si>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</si>
  <si>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</si>
  <si>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</si>
  <si>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</si>
  <si>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</si>
  <si>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</si>
  <si>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</si>
  <si>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</si>
  <si>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</si>
  <si>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</si>
  <si>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</si>
  <si>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</si>
  <si>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</si>
  <si>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</si>
  <si>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</si>
  <si>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</si>
  <si>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</si>
  <si>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</si>
  <si>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</si>
  <si>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</si>
  <si>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</si>
  <si>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</si>
  <si>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</si>
  <si>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</si>
  <si>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</si>
  <si>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</si>
  <si>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</si>
  <si>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</si>
  <si>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</si>
  <si>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</si>
  <si>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</si>
  <si>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</si>
  <si>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</si>
  <si>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</si>
  <si>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</si>
  <si>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</si>
  <si>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</si>
  <si>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</si>
  <si>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</si>
  <si>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</si>
  <si>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</si>
  <si>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</si>
  <si>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</si>
  <si>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</si>
  <si>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</si>
  <si>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</si>
  <si>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</si>
  <si>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</si>
  <si>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</si>
  <si>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</si>
  <si>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</si>
  <si>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</si>
  <si>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</si>
  <si>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</si>
  <si>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</si>
  <si>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</si>
  <si>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</si>
  <si>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</si>
  <si>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</si>
  <si>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</si>
  <si>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</si>
  <si>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</si>
  <si>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</si>
  <si>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</si>
  <si>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</si>
  <si>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</si>
  <si>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</si>
  <si>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</si>
  <si>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</si>
  <si>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</si>
  <si>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</si>
  <si>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</si>
  <si>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</si>
  <si>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</si>
  <si>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</si>
  <si>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</si>
  <si>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</si>
  <si>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</si>
  <si>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</si>
  <si>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</si>
  <si>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</si>
  <si>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</si>
  <si>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</si>
  <si>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</si>
  <si>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</si>
  <si>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</si>
  <si>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</si>
  <si>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</si>
  <si>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</si>
  <si>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</si>
  <si>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</si>
  <si>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</si>
  <si>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</si>
  <si>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</si>
  <si>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</si>
  <si>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</si>
  <si>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</si>
  <si>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</si>
  <si>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</si>
  <si>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</si>
  <si>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</si>
  <si>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</si>
  <si>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</si>
  <si>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</si>
  <si>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</si>
  <si>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</si>
  <si>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</si>
  <si>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</si>
  <si>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</si>
  <si>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</si>
  <si>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</si>
  <si>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</si>
  <si>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</si>
  <si>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</si>
  <si>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</si>
  <si>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</si>
  <si>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</si>
  <si>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</si>
  <si>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</si>
  <si>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</si>
  <si>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</si>
  <si>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</si>
  <si>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</si>
  <si>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</si>
  <si>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</si>
  <si>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</si>
  <si>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</si>
  <si>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</si>
  <si>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</si>
  <si>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</si>
  <si>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</si>
  <si>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</si>
  <si>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</si>
  <si>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</si>
  <si>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</si>
  <si>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</si>
  <si>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</si>
  <si>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</si>
  <si>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</si>
  <si>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</si>
  <si>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</si>
  <si>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</si>
  <si>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</si>
  <si>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3082</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</si>
  <si>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</si>
  <si>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</si>
  <si>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</si>
  <si>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</si>
  <si>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</si>
  <si>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</si>
  <si>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</si>
  <si>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</si>
  <si>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</si>
  <si>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</si>
  <si>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</si>
  <si>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</si>
  <si>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</si>
  <si>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</si>
  <si>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</si>
  <si>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</si>
  <si>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</si>
  <si>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</si>
  <si>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</si>
  <si>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</si>
  <si>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</si>
  <si>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</si>
  <si>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</si>
  <si>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</si>
  <si>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</si>
  <si>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</si>
  <si>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</si>
  <si>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</si>
  <si>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</si>
  <si>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</si>
  <si>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</si>
  <si>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</si>
  <si>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</si>
  <si>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</si>
  <si>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</si>
  <si>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</si>
  <si>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</si>
  <si>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</si>
  <si>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</si>
  <si>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</si>
  <si>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</si>
  <si>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</si>
  <si>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</si>
  <si>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</si>
  <si>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</si>
  <si>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</si>
  <si>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</si>
  <si>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</si>
  <si>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</si>
  <si>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</si>
  <si>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</si>
  <si>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</si>
  <si>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</si>
  <si>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</si>
  <si>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</si>
  <si>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</si>
  <si>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</si>
  <si>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</si>
  <si>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</si>
  <si>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</si>
  <si>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</si>
  <si>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</si>
  <si>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</si>
  <si>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</si>
  <si>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</si>
  <si>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</si>
  <si>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</si>
  <si>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</si>
  <si>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</si>
  <si>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</si>
  <si>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</si>
  <si>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</si>
  <si>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</si>
  <si>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</si>
  <si>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</si>
  <si>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</si>
  <si>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</si>
  <si>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</si>
  <si>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</si>
  <si>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</si>
  <si>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</si>
  <si>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</si>
  <si>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</si>
  <si>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</si>
  <si>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</si>
  <si>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</si>
  <si>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</si>
  <si>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</si>
  <si>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</si>
  <si>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</si>
  <si>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</si>
  <si>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</si>
  <si>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</si>
  <si>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</si>
  <si>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</si>
  <si>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</si>
  <si>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</si>
  <si>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</si>
  <si>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</si>
  <si>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</si>
  <si>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</si>
  <si>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</si>
  <si>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</si>
  <si>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</si>
  <si>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</si>
  <si>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</si>
  <si>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</si>
  <si>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</si>
  <si>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</si>
  <si>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</si>
  <si>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</si>
  <si>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</si>
  <si>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</si>
  <si>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</si>
  <si>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</si>
  <si>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</si>
  <si>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</si>
  <si>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</si>
  <si>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</si>
  <si>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</si>
  <si>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</si>
  <si>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</si>
  <si>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</si>
  <si>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</si>
  <si>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</si>
  <si>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</si>
  <si>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</si>
  <si>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</si>
  <si>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</si>
  <si>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</si>
  <si>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</si>
  <si>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</si>
  <si>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</si>
  <si>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</si>
  <si>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</si>
  <si>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</si>
  <si>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</si>
  <si>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</si>
  <si>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</si>
  <si>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</si>
  <si>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</si>
  <si>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</si>
  <si>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</si>
  <si>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</si>
  <si>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</si>
  <si>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</si>
  <si>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</si>
  <si>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</si>
  <si>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</si>
  <si>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</si>
  <si>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</si>
  <si>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</si>
  <si>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</si>
  <si>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</si>
  <si>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</si>
  <si>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</si>
  <si>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</si>
  <si>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</si>
  <si>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</si>
  <si>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</si>
  <si>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</si>
  <si>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</si>
  <si>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</si>
  <si>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</si>
  <si>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</si>
  <si>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</si>
  <si>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</si>
  <si>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</si>
  <si>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</si>
  <si>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</si>
  <si>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</si>
  <si>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</si>
  <si>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</si>
  <si>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</si>
  <si>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</si>
  <si>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</si>
  <si>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</si>
  <si>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</si>
  <si>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</si>
  <si>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</si>
  <si>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</si>
  <si>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</si>
  <si>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</si>
  <si>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</si>
  <si>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</si>
  <si>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</si>
  <si>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</si>
  <si>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</si>
  <si>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</si>
  <si>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</si>
  <si>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</si>
  <si>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</si>
  <si>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</si>
  <si>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</si>
  <si>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</si>
  <si>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</si>
  <si>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</si>
  <si>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</si>
  <si>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</si>
  <si>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</si>
  <si>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</si>
  <si>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</si>
  <si>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</si>
  <si>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</si>
  <si>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</si>
  <si>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</si>
  <si>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</si>
  <si>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</si>
  <si>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</si>
  <si>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</si>
  <si>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</si>
  <si>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</si>
  <si>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</si>
  <si>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</si>
  <si>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</si>
  <si>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</si>
  <si>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</si>
  <si>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</si>
  <si>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</si>
  <si>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</si>
  <si>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</si>
  <si>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</si>
  <si>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</si>
  <si>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</si>
  <si>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</si>
  <si>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</si>
  <si>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</si>
  <si>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</si>
  <si>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</si>
  <si>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</si>
  <si>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</si>
  <si>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</si>
  <si>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</si>
  <si>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</si>
  <si>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</si>
  <si>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</si>
  <si>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</si>
  <si>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</si>
  <si>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</si>
  <si>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</si>
  <si>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</si>
  <si>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</si>
  <si>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</si>
  <si>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</si>
  <si>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</si>
  <si>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</si>
  <si>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</si>
  <si>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</si>
  <si>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</si>
  <si>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</si>
  <si>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</si>
  <si>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</si>
  <si>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</si>
  <si>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</si>
  <si>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</si>
  <si>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</si>
  <si>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</si>
  <si>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</si>
  <si>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</si>
  <si>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</si>
  <si>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</si>
  <si>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</si>
  <si>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</si>
  <si>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</si>
  <si>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</si>
  <si>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</si>
  <si>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</si>
  <si>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</si>
  <si>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</si>
  <si>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</si>
  <si>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</si>
  <si>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</si>
  <si>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</si>
  <si>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</si>
  <si>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</si>
  <si>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</si>
  <si>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</si>
  <si>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</si>
  <si>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</si>
  <si>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</si>
  <si>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</si>
  <si>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</si>
  <si>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</si>
  <si>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</si>
  <si>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</si>
  <si>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</si>
  <si>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</si>
  <si>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</si>
  <si>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</si>
  <si>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</si>
  <si>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</si>
  <si>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</si>
  <si>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</si>
  <si>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</si>
  <si>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</si>
  <si>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</si>
  <si>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</si>
  <si>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</si>
  <si>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</si>
  <si>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</si>
  <si>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</si>
  <si>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</si>
  <si>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</si>
  <si>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</si>
  <si>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</si>
  <si>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</si>
  <si>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</si>
  <si>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</si>
  <si>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</si>
  <si>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</si>
  <si>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</si>
  <si>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</si>
  <si>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</si>
  <si>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</si>
  <si>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</si>
  <si>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</si>
  <si>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</si>
  <si>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</si>
  <si>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</si>
  <si>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</si>
  <si>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</si>
  <si>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</si>
  <si>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</si>
  <si>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</si>
  <si>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</si>
  <si>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</si>
  <si>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</si>
  <si>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</si>
  <si>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</si>
  <si>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</si>
  <si>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</si>
  <si>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</si>
  <si>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</si>
  <si>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</si>
  <si>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</si>
  <si>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</si>
  <si>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</si>
  <si>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</si>
  <si>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</si>
  <si>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</si>
  <si>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</si>
  <si>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</si>
  <si>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</si>
  <si>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</si>
  <si>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</si>
  <si>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</si>
  <si>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</si>
  <si>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</si>
  <si>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</si>
  <si>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</si>
  <si>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</si>
  <si>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</si>
  <si>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</si>
  <si>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</si>
  <si>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</si>
  <si>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</si>
  <si>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</si>
  <si>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</si>
  <si>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</si>
  <si>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</si>
  <si>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</si>
  <si>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</si>
  <si>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</si>
  <si>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</si>
  <si>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</si>
  <si>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</si>
  <si>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</si>
  <si>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</si>
  <si>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</si>
  <si>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</si>
  <si>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</si>
  <si>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</si>
  <si>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</si>
  <si>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</si>
  <si>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</si>
  <si>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</si>
  <si>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</si>
  <si>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</si>
  <si>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</si>
  <si>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</si>
  <si>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</si>
  <si>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</si>
  <si>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</si>
  <si>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</si>
  <si>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</si>
  <si>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</si>
  <si>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</si>
  <si>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</si>
  <si>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</si>
  <si>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</si>
  <si>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</si>
  <si>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</si>
  <si>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</si>
  <si>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</si>
  <si>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</si>
  <si>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</si>
  <si>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</si>
  <si>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</si>
  <si>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</si>
  <si>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</si>
  <si>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</si>
  <si>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</si>
  <si>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</si>
  <si>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</si>
  <si>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</si>
  <si>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</si>
  <si>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</si>
  <si>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</si>
  <si>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</si>
  <si>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</si>
  <si>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</si>
  <si>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</si>
  <si>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</si>
  <si>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</si>
  <si>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</si>
  <si>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</si>
  <si>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</si>
  <si>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</si>
  <si>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</si>
  <si>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</si>
  <si>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</si>
  <si>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</si>
  <si>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</si>
  <si>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</si>
  <si>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</si>
  <si>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</si>
  <si>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</si>
  <si>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</si>
  <si>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</si>
  <si>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</si>
  <si>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</si>
  <si>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</si>
  <si>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</si>
  <si>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</si>
  <si>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</si>
  <si>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</si>
  <si>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</si>
  <si>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</si>
  <si>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</si>
  <si>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</si>
  <si>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</si>
  <si>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</si>
  <si>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</si>
  <si>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</si>
  <si>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</si>
  <si>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</si>
  <si>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</si>
  <si>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</si>
  <si>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</si>
  <si>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</si>
  <si>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</si>
  <si>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</si>
  <si>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</si>
  <si>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</si>
  <si>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</si>
  <si>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</si>
  <si>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</si>
  <si>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</si>
  <si>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</si>
  <si>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</si>
  <si>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</si>
  <si>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</si>
  <si>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</si>
  <si>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</si>
  <si>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</si>
  <si>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</si>
  <si>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</si>
  <si>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</si>
  <si>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</si>
  <si>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</si>
  <si>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</si>
  <si>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</si>
  <si>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</si>
  <si>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</si>
  <si>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</si>
  <si>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</si>
  <si>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</si>
  <si>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</si>
  <si>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</si>
  <si>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</si>
  <si>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</si>
  <si>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</si>
  <si>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</si>
  <si>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</si>
  <si>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</si>
  <si>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</si>
  <si>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</si>
  <si>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</si>
  <si>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</si>
  <si>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</si>
  <si>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</si>
  <si>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</si>
  <si>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</si>
  <si>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</si>
  <si>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</si>
  <si>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</si>
  <si>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</si>
  <si>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</si>
  <si>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</si>
  <si>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</si>
  <si>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</si>
  <si>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</si>
  <si>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</si>
  <si>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</si>
  <si>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</si>
  <si>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</si>
  <si>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</si>
  <si>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</si>
  <si>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</si>
  <si>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</si>
  <si>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</si>
  <si>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</si>
  <si>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</si>
  <si>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</si>
  <si>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</si>
  <si>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</si>
  <si>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</si>
  <si>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</si>
  <si>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</si>
  <si>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</si>
  <si>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</si>
  <si>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</si>
  <si>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</si>
  <si>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</si>
  <si>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</si>
  <si>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</si>
  <si>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</si>
  <si>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</si>
  <si>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</si>
  <si>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</si>
  <si>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</si>
  <si>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</si>
  <si>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</si>
  <si>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</si>
  <si>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</si>
  <si>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</si>
  <si>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</si>
  <si>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</si>
  <si>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</si>
  <si>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</si>
  <si>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</si>
  <si>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</si>
  <si>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</si>
  <si>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</si>
  <si>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</si>
  <si>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</si>
  <si>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</si>
  <si>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</si>
  <si>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</si>
  <si>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</si>
  <si>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</si>
  <si>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</si>
  <si>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</si>
  <si>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</si>
  <si>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</si>
  <si>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</si>
  <si>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</si>
  <si>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</si>
  <si>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</si>
  <si>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</si>
  <si>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</si>
  <si>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</si>
  <si>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</si>
  <si>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</si>
  <si>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2487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</si>
  <si>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</si>
  <si>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</si>
  <si>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</si>
  <si>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</si>
  <si>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</si>
  <si>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</si>
  <si>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</si>
  <si>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</si>
  <si>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</si>
  <si>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</si>
  <si>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</si>
  <si>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</si>
  <si>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</si>
  <si>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</si>
  <si>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</si>
  <si>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</si>
  <si>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</si>
  <si>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</si>
  <si>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</si>
  <si>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</si>
  <si>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</si>
  <si>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</si>
  <si>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</si>
  <si>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</si>
  <si>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</si>
  <si>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</si>
  <si>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</si>
  <si>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</si>
  <si>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</si>
  <si>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</si>
  <si>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</si>
  <si>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</si>
  <si>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</si>
  <si>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</si>
  <si>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</si>
  <si>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</si>
  <si>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</si>
  <si>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</si>
  <si>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</si>
  <si>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</si>
  <si>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</si>
  <si>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</si>
  <si>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</si>
  <si>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</si>
  <si>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</si>
  <si>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</si>
  <si>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</si>
  <si>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</si>
  <si>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</si>
  <si>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</si>
  <si>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</si>
  <si>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</si>
  <si>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</si>
  <si>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</si>
  <si>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</si>
  <si>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</si>
  <si>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</si>
  <si>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</si>
  <si>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</si>
  <si>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</si>
  <si>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</si>
  <si>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</si>
  <si>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</si>
  <si>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</si>
  <si>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</si>
  <si>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</si>
  <si>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</si>
  <si>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</si>
  <si>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</si>
  <si>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</si>
  <si>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</si>
  <si>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</si>
  <si>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</si>
  <si>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</si>
  <si>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</si>
  <si>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</si>
  <si>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</si>
  <si>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</si>
  <si>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</si>
  <si>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</si>
  <si>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</si>
  <si>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</si>
  <si>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</si>
  <si>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</si>
  <si>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</si>
  <si>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</si>
  <si>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</si>
  <si>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</si>
  <si>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</si>
  <si>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</si>
  <si>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</si>
  <si>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</si>
  <si>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</si>
  <si>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</si>
  <si>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</si>
  <si>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</si>
  <si>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</si>
  <si>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</si>
  <si>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</si>
  <si>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</si>
  <si>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</si>
  <si>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</si>
  <si>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</si>
  <si>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</si>
  <si>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</si>
  <si>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</si>
  <si>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</si>
  <si>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</si>
  <si>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</si>
  <si>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</si>
  <si>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</si>
  <si>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</si>
  <si>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</si>
  <si>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</si>
  <si>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</si>
  <si>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</si>
  <si>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</si>
  <si>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</si>
  <si>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</si>
  <si>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</si>
  <si>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</si>
  <si>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</si>
  <si>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</si>
  <si>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</si>
  <si>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</si>
  <si>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</si>
  <si>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</si>
  <si>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</si>
  <si>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</si>
  <si>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</si>
  <si>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</si>
  <si>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</si>
  <si>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</si>
  <si>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</si>
  <si>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</si>
  <si>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</si>
  <si>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</si>
  <si>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</si>
  <si>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</si>
  <si>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</si>
  <si>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</si>
  <si>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</si>
  <si>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</si>
  <si>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</si>
  <si>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</si>
  <si>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</si>
  <si>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</si>
  <si>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</si>
  <si>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</si>
  <si>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</si>
  <si>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</si>
  <si>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</si>
  <si>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</si>
  <si>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</si>
  <si>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</si>
  <si>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</si>
  <si>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</si>
  <si>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</si>
  <si>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</si>
  <si>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</si>
  <si>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</si>
  <si>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</si>
  <si>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</si>
  <si>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</si>
  <si>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</si>
  <si>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</si>
  <si>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</si>
  <si>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</si>
  <si>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</si>
  <si>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</si>
  <si>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</si>
  <si>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</si>
  <si>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</si>
  <si>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</si>
  <si>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</si>
  <si>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</si>
  <si>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</si>
  <si>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</si>
  <si>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</si>
  <si>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</si>
  <si>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</si>
  <si>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</si>
  <si>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</si>
  <si>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</si>
  <si>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</si>
  <si>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</si>
  <si>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</si>
  <si>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</si>
  <si>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</si>
  <si>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</si>
  <si>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</si>
  <si>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</si>
  <si>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</si>
  <si>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</si>
  <si>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</si>
  <si>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</si>
  <si>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</si>
  <si>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</si>
  <si>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</si>
  <si>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</si>
  <si>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</si>
  <si>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</si>
  <si>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</si>
  <si>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</si>
  <si>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</si>
  <si>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</si>
  <si>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</si>
  <si>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</si>
  <si>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</si>
  <si>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</si>
  <si>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</si>
  <si>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</si>
  <si>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</si>
  <si>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</si>
  <si>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</si>
  <si>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</si>
  <si>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</si>
  <si>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</si>
  <si>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</si>
  <si>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</si>
  <si>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</si>
  <si>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</si>
  <si>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</si>
  <si>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</si>
  <si>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</si>
  <si>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</si>
  <si>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</si>
  <si>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</si>
  <si>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</si>
  <si>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</si>
  <si>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</si>
  <si>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</si>
  <si>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</si>
  <si>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</si>
  <si>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</si>
  <si>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</si>
  <si>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</si>
  <si>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</si>
  <si>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</si>
  <si>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</si>
  <si>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</si>
  <si>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</si>
  <si>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</si>
  <si>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</si>
  <si>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</si>
  <si>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</si>
  <si>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</si>
  <si>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</si>
  <si>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</si>
  <si>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</si>
  <si>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</si>
  <si>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</si>
  <si>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</si>
  <si>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</si>
  <si>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</si>
  <si>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</si>
  <si>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</si>
  <si>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</si>
  <si>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</si>
  <si>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</si>
  <si>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</si>
  <si>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</si>
  <si>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</si>
  <si>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</si>
  <si>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</si>
  <si>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</si>
  <si>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</si>
  <si>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</si>
  <si>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</si>
  <si>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</si>
  <si>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</si>
  <si>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</si>
  <si>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</si>
  <si>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</si>
  <si>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</si>
  <si>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</si>
  <si>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</si>
  <si>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</si>
  <si>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</si>
  <si>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</si>
  <si>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</si>
  <si>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</si>
  <si>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</si>
  <si>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</si>
  <si>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</si>
  <si>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</si>
  <si>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</si>
  <si>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</si>
  <si>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</si>
  <si>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</si>
  <si>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</si>
  <si>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</si>
  <si>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</si>
  <si>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</si>
  <si>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</si>
  <si>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</si>
  <si>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</si>
  <si>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</si>
  <si>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</si>
  <si>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</si>
  <si>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</si>
  <si>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</si>
  <si>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</si>
  <si>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</si>
  <si>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</si>
  <si>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</si>
  <si>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</si>
  <si>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</si>
  <si>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</si>
  <si>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</si>
  <si>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</si>
  <si>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</si>
  <si>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</si>
  <si>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</si>
  <si>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</si>
  <si>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</si>
  <si>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</si>
  <si>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</si>
  <si>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</si>
  <si>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</si>
  <si>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</si>
  <si>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</si>
  <si>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</si>
  <si>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</si>
  <si>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</si>
  <si>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</si>
  <si>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</si>
  <si>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</si>
  <si>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</si>
  <si>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</si>
  <si>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</si>
  <si>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</si>
  <si>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</si>
  <si>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</si>
  <si>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</si>
  <si>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</si>
  <si>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</si>
  <si>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</si>
  <si>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</si>
  <si>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</si>
  <si>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</si>
  <si>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</si>
  <si>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</si>
  <si>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</si>
  <si>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</si>
  <si>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</si>
  <si>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</si>
  <si>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</si>
  <si>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</si>
  <si>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</si>
  <si>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</si>
  <si>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</si>
  <si>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</si>
  <si>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</si>
  <si>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</si>
  <si>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</si>
  <si>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</si>
  <si>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</si>
  <si>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</si>
  <si>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</si>
  <si>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</si>
  <si>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</si>
  <si>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</si>
  <si>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</si>
  <si>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</si>
  <si>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</si>
  <si>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</si>
  <si>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</si>
  <si>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</si>
  <si>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</si>
  <si>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</si>
  <si>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</si>
  <si>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</si>
  <si>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</si>
  <si>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</si>
  <si>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</si>
  <si>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</si>
  <si>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</si>
  <si>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</si>
  <si>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</si>
  <si>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</si>
  <si>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</si>
  <si>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</si>
  <si>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</si>
  <si>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</si>
  <si>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</si>
  <si>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</si>
  <si>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</si>
  <si>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</si>
  <si>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</si>
  <si>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</si>
  <si>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</si>
  <si>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</si>
  <si>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</si>
  <si>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</si>
  <si>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</si>
  <si>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</si>
  <si>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</si>
  <si>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</si>
  <si>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</si>
  <si>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</si>
  <si>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</si>
  <si>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</si>
  <si>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</si>
  <si>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</si>
  <si>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</si>
  <si>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</si>
  <si>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</si>
  <si>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</si>
  <si>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</si>
  <si>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</si>
  <si>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</si>
  <si>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</si>
  <si>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</si>
  <si>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</si>
  <si>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</si>
  <si>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</si>
  <si>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</si>
  <si>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</si>
  <si>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</si>
  <si>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</si>
  <si>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</si>
  <si>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</si>
  <si>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</si>
  <si>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</si>
  <si>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</si>
  <si>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</si>
  <si>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</si>
  <si>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</si>
  <si>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</si>
  <si>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</si>
  <si>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</si>
  <si>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</si>
  <si>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</si>
  <si>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</si>
  <si>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</si>
  <si>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</si>
  <si>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</si>
  <si>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</si>
  <si>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</si>
  <si>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</si>
  <si>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</si>
  <si>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</si>
  <si>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</si>
  <si>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</si>
  <si>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</si>
  <si>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</si>
  <si>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</si>
  <si>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</si>
  <si>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</si>
  <si>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</si>
  <si>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</si>
  <si>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</si>
  <si>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</si>
  <si>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</si>
  <si>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</si>
  <si>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</si>
  <si>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</si>
  <si>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</si>
  <si>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</si>
  <si>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</si>
  <si>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</si>
  <si>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</si>
  <si>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</si>
  <si>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</si>
  <si>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</si>
  <si>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</si>
  <si>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</si>
  <si>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</si>
  <si>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</si>
  <si>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</si>
  <si>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</si>
  <si>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</si>
  <si>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</si>
  <si>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</si>
  <si>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</si>
  <si>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</si>
  <si>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</si>
  <si>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</si>
  <si>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</si>
  <si>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</si>
  <si>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</si>
  <si>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</si>
  <si>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</si>
  <si>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</si>
  <si>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</si>
  <si>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</si>
  <si>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</si>
  <si>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</si>
  <si>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</si>
  <si>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</si>
  <si>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</si>
  <si>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</si>
  <si>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</si>
  <si>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</si>
  <si>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</si>
  <si>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</si>
  <si>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</si>
  <si>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</si>
  <si>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</si>
  <si>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</si>
  <si>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</si>
  <si>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</si>
  <si>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</si>
  <si>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</si>
  <si>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</si>
  <si>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</si>
  <si>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</si>
  <si>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</si>
  <si>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</si>
  <si>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</si>
  <si>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</si>
  <si>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</si>
  <si>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</si>
  <si>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</si>
  <si>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</si>
  <si>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</si>
  <si>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</si>
  <si>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</si>
  <si>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</si>
  <si>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</si>
  <si>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</si>
  <si>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</si>
  <si>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</si>
  <si>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</si>
  <si>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</si>
  <si>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</si>
  <si>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</si>
  <si>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</si>
  <si>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</si>
  <si>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</si>
  <si>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</si>
  <si>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</si>
  <si>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</si>
  <si>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</si>
  <si>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</si>
  <si>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</si>
  <si>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</si>
  <si>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</si>
  <si>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</si>
  <si>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</si>
  <si>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</si>
  <si>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</si>
  <si>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</si>
  <si>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</si>
  <si>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</si>
  <si>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</si>
  <si>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</si>
  <si>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</si>
  <si>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</si>
  <si>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</si>
  <si>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</si>
  <si>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</si>
  <si>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</si>
  <si>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</si>
  <si>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</si>
  <si>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</si>
  <si>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</si>
  <si>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</si>
  <si>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</si>
  <si>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</si>
  <si>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</si>
  <si>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</si>
  <si>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</si>
  <si>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</si>
  <si>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</si>
  <si>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</si>
  <si>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</si>
  <si>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</si>
  <si>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</si>
  <si>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</si>
  <si>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</si>
  <si>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</si>
  <si>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</si>
  <si>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</si>
  <si>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</si>
  <si>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</si>
  <si>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</si>
  <si>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</si>
  <si>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</si>
  <si>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</si>
  <si>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</si>
  <si>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</si>
  <si>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</si>
  <si>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</si>
  <si>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</si>
  <si>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</si>
  <si>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</si>
  <si>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</si>
  <si>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</si>
  <si>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</si>
  <si>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</si>
  <si>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</si>
  <si>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</si>
  <si>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</si>
  <si>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</si>
  <si>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</si>
  <si>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</si>
  <si>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</si>
  <si>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</si>
  <si>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</si>
  <si>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</si>
  <si>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</si>
  <si>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</si>
  <si>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</si>
  <si>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</si>
  <si>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</si>
  <si>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</si>
  <si>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</si>
  <si>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</si>
  <si>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</si>
  <si>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</si>
  <si>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</si>
  <si>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</si>
  <si>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</si>
  <si>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</si>
  <si>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</si>
  <si>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</si>
  <si>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</si>
  <si>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</si>
  <si>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</si>
  <si>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</si>
  <si>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</si>
  <si>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</si>
  <si>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</si>
  <si>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</si>
  <si>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</si>
  <si>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</si>
  <si>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</si>
  <si>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</si>
  <si>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</si>
  <si>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</si>
  <si>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</si>
  <si>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</si>
  <si>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</si>
  <si>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</si>
  <si>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</si>
  <si>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</si>
  <si>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</si>
  <si>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</si>
  <si>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</si>
  <si>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</si>
  <si>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</si>
  <si>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</si>
  <si>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</si>
  <si>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</si>
  <si>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</si>
  <si>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</si>
  <si>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</si>
  <si>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</si>
  <si>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</si>
  <si>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</si>
  <si>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</si>
  <si>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</si>
  <si>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</si>
  <si>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</si>
  <si>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</si>
  <si>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</si>
  <si>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</si>
  <si>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</si>
  <si>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</si>
  <si>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</si>
  <si>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</si>
  <si>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</si>
  <si>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</si>
  <si>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</si>
  <si>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</si>
  <si>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</si>
  <si>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</si>
  <si>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</si>
  <si>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</si>
  <si>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</si>
  <si>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</si>
  <si>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</si>
  <si>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</si>
  <si>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</si>
  <si>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</si>
  <si>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</si>
  <si>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</si>
  <si>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</si>
  <si>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</si>
  <si>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</si>
  <si>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</si>
  <si>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</si>
  <si>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</si>
  <si>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</si>
  <si>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</si>
  <si>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</si>
  <si>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</si>
  <si>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</si>
  <si>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</si>
  <si>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</si>
  <si>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</si>
  <si>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</si>
  <si>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</si>
  <si>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</si>
  <si>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</si>
  <si>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</si>
  <si>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</si>
  <si>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</si>
  <si>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</si>
  <si>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</si>
  <si>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</si>
  <si>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</si>
  <si>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</si>
  <si>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</si>
  <si>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</si>
  <si>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</si>
  <si>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</si>
  <si>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</si>
  <si>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</si>
  <si>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</si>
  <si>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</si>
  <si>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</si>
  <si>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</si>
  <si>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</si>
  <si>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</si>
  <si>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</si>
  <si>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</si>
  <si>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</si>
  <si>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</si>
  <si>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</si>
  <si>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</si>
  <si>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</si>
  <si>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</si>
  <si>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</si>
  <si>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</si>
  <si>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</si>
  <si>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</si>
  <si>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</si>
  <si>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</si>
  <si>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</si>
  <si>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</si>
  <si>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</si>
  <si>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</si>
  <si>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</si>
  <si>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</si>
  <si>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</si>
  <si>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</si>
  <si>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</si>
  <si>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</si>
  <si>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</si>
  <si>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</si>
  <si>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</si>
  <si>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</si>
  <si>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</si>
  <si>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</si>
  <si>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1260</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</si>
  <si>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</si>
  <si>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</si>
  <si>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</si>
  <si>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</si>
  <si>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</si>
  <si>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</si>
  <si>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</si>
  <si>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</si>
  <si>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</si>
  <si>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</si>
  <si>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</si>
  <si>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</si>
  <si>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</si>
  <si>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</si>
  <si>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</si>
  <si>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</si>
  <si>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</si>
  <si>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</si>
  <si>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</si>
  <si>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</si>
  <si>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</si>
  <si>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</si>
  <si>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</si>
  <si>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</si>
  <si>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</si>
  <si>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</si>
  <si>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</si>
  <si>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</si>
  <si>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</si>
  <si>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</si>
  <si>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</si>
  <si>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</si>
  <si>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</si>
  <si>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</si>
  <si>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</si>
  <si>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</si>
  <si>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</si>
  <si>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</si>
  <si>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</si>
  <si>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</si>
  <si>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</si>
  <si>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</si>
  <si>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</si>
  <si>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</si>
  <si>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</si>
  <si>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</si>
  <si>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</si>
  <si>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</si>
  <si>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</si>
  <si>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</si>
  <si>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</si>
  <si>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</si>
  <si>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</si>
  <si>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</si>
  <si>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</si>
  <si>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</si>
  <si>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</si>
  <si>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</si>
  <si>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</si>
  <si>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</si>
  <si>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</si>
  <si>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</si>
  <si>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</si>
  <si>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</si>
  <si>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</si>
  <si>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</si>
  <si>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</si>
  <si>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</si>
  <si>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</si>
  <si>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</si>
  <si>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</si>
  <si>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</si>
  <si>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</si>
  <si>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</si>
  <si>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</si>
  <si>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</si>
  <si>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</si>
  <si>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</si>
  <si>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</si>
  <si>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</si>
  <si>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</si>
  <si>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</si>
  <si>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</si>
  <si>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</si>
  <si>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</si>
  <si>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</si>
  <si>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</si>
  <si>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</si>
  <si>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</si>
  <si>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</si>
  <si>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</si>
  <si>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</si>
  <si>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</si>
  <si>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</si>
  <si>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</si>
  <si>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</si>
  <si>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</si>
  <si>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</si>
  <si>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</si>
  <si>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</si>
  <si>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</si>
  <si>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</si>
  <si>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</si>
  <si>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</si>
  <si>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</si>
  <si>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</si>
  <si>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</si>
  <si>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</si>
  <si>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</si>
  <si>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</si>
  <si>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</si>
  <si>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</si>
  <si>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</si>
  <si>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</si>
  <si>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</si>
  <si>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</si>
  <si>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</si>
  <si>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</si>
  <si>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</si>
  <si>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</si>
  <si>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</si>
  <si>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</si>
  <si>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</si>
  <si>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</si>
  <si>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</si>
  <si>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</si>
  <si>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</si>
  <si>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</si>
  <si>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</si>
  <si>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</si>
  <si>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</si>
  <si>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</si>
  <si>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</si>
  <si>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</si>
  <si>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</si>
  <si>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</si>
  <si>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</si>
  <si>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</si>
  <si>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</si>
  <si>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</si>
  <si>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</si>
  <si>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</si>
  <si>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</si>
  <si>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</si>
  <si>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</si>
  <si>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</si>
  <si>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</si>
  <si>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</si>
  <si>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</si>
  <si>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</si>
  <si>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</si>
  <si>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</si>
  <si>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</si>
  <si>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</si>
  <si>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</si>
  <si>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</si>
  <si>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</si>
  <si>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</si>
  <si>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</si>
  <si>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</si>
  <si>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</si>
  <si>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</si>
  <si>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</si>
  <si>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</si>
  <si>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</si>
  <si>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</si>
  <si>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</si>
  <si>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</si>
  <si>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</si>
  <si>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</si>
  <si>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</si>
  <si>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</si>
  <si>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</si>
  <si>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</si>
  <si>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</si>
  <si>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</si>
  <si>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</si>
  <si>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</si>
  <si>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</si>
  <si>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</si>
  <si>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</si>
  <si>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</si>
  <si>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</si>
  <si>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</si>
  <si>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</si>
  <si>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</si>
  <si>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</si>
  <si>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</si>
  <si>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</si>
  <si>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</si>
  <si>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1:01.62</t>
  </si>
  <si>
    <t>Sarcrai</t>
  </si>
  <si>
    <t>923</t>
  </si>
  <si>
    <t>50.64</t>
  </si>
  <si>
    <t>1:21.60</t>
  </si>
  <si>
    <t>53.03</t>
  </si>
  <si>
    <t>23.65</t>
  </si>
  <si>
    <t>OptimisticEmo</t>
  </si>
  <si>
    <t>901</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</si>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</sst>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0" numFmtId="0" xfId="0" applyAlignment="1" applyBorder="1" applyFont="1">
      <alignment horizontal="center" readingOrder="0" vertical="center"/>
    </xf>
    <xf borderId="8" fillId="27" fontId="450" numFmtId="49" xfId="0" applyAlignment="1" applyBorder="1" applyFont="1" applyNumberFormat="1">
      <alignment horizontal="center" readingOrder="0" vertical="center"/>
    </xf>
    <xf borderId="8" fillId="27" fontId="450"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0"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1"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ef0UBQ8a9Y" TargetMode="External"/><Relationship Id="rId2181" Type="http://schemas.openxmlformats.org/officeDocument/2006/relationships/hyperlink" Target="https://www.youtube.com/watch?v=TrHCQuQCbhs" TargetMode="External"/><Relationship Id="rId2182" Type="http://schemas.openxmlformats.org/officeDocument/2006/relationships/hyperlink" Target="https://www.youtube.com/watch?v=BxN9IYgkrlk" TargetMode="External"/><Relationship Id="rId2183" Type="http://schemas.openxmlformats.org/officeDocument/2006/relationships/hyperlink" Target="https://www.youtube.com/watch?v=Z5UoMwnTj0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8Gds1yZhdHA"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youtu.be/ZpziCD-3Ssg"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youtu.be/yr_fODWKb4I"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E68dQhdTp-w"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YMIhOgmmF3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ixt4mhRLGe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www.youtube.com/watch?v=RWYJCk_yCAU" TargetMode="External"/><Relationship Id="rId2171" Type="http://schemas.openxmlformats.org/officeDocument/2006/relationships/hyperlink" Target="https://youtu.be/kSvxV93VTqc" TargetMode="External"/><Relationship Id="rId2172" Type="http://schemas.openxmlformats.org/officeDocument/2006/relationships/hyperlink" Target="https://www.twitch.tv/videos/1066268738" TargetMode="External"/><Relationship Id="rId374" Type="http://schemas.openxmlformats.org/officeDocument/2006/relationships/hyperlink" Target="https://youtu.be/uCfH5QnDTBk" TargetMode="External"/><Relationship Id="rId2173" Type="http://schemas.openxmlformats.org/officeDocument/2006/relationships/hyperlink" Target="https://clips.twitch.tv/WanderingConcernedSnailBloodTrail-QHkJlgTjCL40IQX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AZFU88_2t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XYg-LNUdoo"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CyEeG21zo3w"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UA-X8_hh7vg"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31053545"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66266235"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SparklyCallousCheeseHassaanChop" TargetMode="External"/><Relationship Id="rId2191" Type="http://schemas.openxmlformats.org/officeDocument/2006/relationships/hyperlink" Target="https://clips.twitch.tv/OilyResoluteWrenWow" TargetMode="External"/><Relationship Id="rId2192" Type="http://schemas.openxmlformats.org/officeDocument/2006/relationships/hyperlink" Target="https://youtu.be/QCZ15YXP7O0" TargetMode="External"/><Relationship Id="rId2193" Type="http://schemas.openxmlformats.org/officeDocument/2006/relationships/hyperlink" Target="https://youtu.be/Sc_oJ7DMHOk" TargetMode="External"/><Relationship Id="rId2194" Type="http://schemas.openxmlformats.org/officeDocument/2006/relationships/hyperlink" Target="https://youtu.be/gYAsKhAbCI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RIzlArMTv1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THguJsZpdGg"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iMMzhLJFgX4"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2Yd9N52a0y4" TargetMode="External"/><Relationship Id="rId2199" Type="http://schemas.openxmlformats.org/officeDocument/2006/relationships/hyperlink" Target="https://youtu.be/QaWlWaT7l7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G2Qtxyh1zF8&amp;ab_channel=BlazeAlt" TargetMode="External"/><Relationship Id="rId1757" Type="http://schemas.openxmlformats.org/officeDocument/2006/relationships/hyperlink" Target="https://www.youtube.com/watch?v=UXooEA31B18&amp;ab_channel=BlazeAlt" TargetMode="External"/><Relationship Id="rId1758" Type="http://schemas.openxmlformats.org/officeDocument/2006/relationships/hyperlink" Target="https://www.youtube.com/watch?v=dyi5iRYeCpE&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qz7q29iw0_A"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KpqQOIm_K_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01NeQiQX0LU"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KtqbanHvemo" TargetMode="External"/><Relationship Id="rId22" Type="http://schemas.openxmlformats.org/officeDocument/2006/relationships/hyperlink" Target="https://youtu.be/1bhYO7-qdEI" TargetMode="External"/><Relationship Id="rId2207" Type="http://schemas.openxmlformats.org/officeDocument/2006/relationships/hyperlink" Target="https://youtu.be/YPMd_F15dOM" TargetMode="External"/><Relationship Id="rId21" Type="http://schemas.openxmlformats.org/officeDocument/2006/relationships/hyperlink" Target="https://youtu.be/M_r7IYN0fc4" TargetMode="External"/><Relationship Id="rId2208" Type="http://schemas.openxmlformats.org/officeDocument/2006/relationships/hyperlink" Target="https://youtu.be/HIeVgcy-xtw" TargetMode="External"/><Relationship Id="rId24" Type="http://schemas.openxmlformats.org/officeDocument/2006/relationships/hyperlink" Target="https://youtu.be/TsIcATMoZHw" TargetMode="External"/><Relationship Id="rId2209" Type="http://schemas.openxmlformats.org/officeDocument/2006/relationships/hyperlink" Target="https://youtu.be/5sBu6lUT9RE"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youtu.be/KeUeFm8pgn4"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IBrNUCftk2g" TargetMode="External"/><Relationship Id="rId761" Type="http://schemas.openxmlformats.org/officeDocument/2006/relationships/hyperlink" Target="https://youtu.be/Duld65YdWfE"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7OAvWxNTvOI"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2p8Y3AU75vY"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ei_mzBjl3hw"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_0djMnD5vs4"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BAG5FY3kVjI"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ClHigHZYVxY" TargetMode="External"/><Relationship Id="rId2263" Type="http://schemas.openxmlformats.org/officeDocument/2006/relationships/hyperlink" Target="https://www.youtube.com/watch?v=ZN38JdGGFmk" TargetMode="External"/><Relationship Id="rId2264" Type="http://schemas.openxmlformats.org/officeDocument/2006/relationships/hyperlink" Target="https://www.youtube.com/watch?v=KeDOSS_rZyY"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BD-mRbQcJAM"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1e9z1PbD77A"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88q7o_zP_T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STNcYhrfQBU" TargetMode="External"/><Relationship Id="rId2258" Type="http://schemas.openxmlformats.org/officeDocument/2006/relationships/hyperlink" Target="https://www.youtube.com/watch?v=RBXgjzCnmA8" TargetMode="External"/><Relationship Id="rId2259" Type="http://schemas.openxmlformats.org/officeDocument/2006/relationships/hyperlink" Target="https://www.youtube.com/watch?v=nTi7p7Xt3Pw"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8vGl0Io2elk" TargetMode="External"/><Relationship Id="rId2251" Type="http://schemas.openxmlformats.org/officeDocument/2006/relationships/hyperlink" Target="https://www.youtube.com/watch?v=eIr_vT2HyBU" TargetMode="External"/><Relationship Id="rId2252" Type="http://schemas.openxmlformats.org/officeDocument/2006/relationships/hyperlink" Target="https://www.youtube.com/watch?v=h08q6m_4FLI" TargetMode="External"/><Relationship Id="rId2253" Type="http://schemas.openxmlformats.org/officeDocument/2006/relationships/hyperlink" Target="https://www.youtube.com/watch?v=qxetrmxdIsQ"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mJsdbX_IStQ"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mjXcdhjjYEw"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6NIiiOR1JE"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1lSjQDmXPV4"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85998782345613317" TargetMode="External"/><Relationship Id="rId2281" Type="http://schemas.openxmlformats.org/officeDocument/2006/relationships/hyperlink" Target="https://twitter.com/HiyokoVideo/status/1386655995112288256" TargetMode="External"/><Relationship Id="rId2282" Type="http://schemas.openxmlformats.org/officeDocument/2006/relationships/hyperlink" Target="https://clips.twitch.tv/SincereFrailKiwiMcaT-cll-Z5LVUleWSJQj"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92500345171943432"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03019635457290240"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92120536860303360"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SourColdCardFutureMan"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GeniusWildSoybeanCoolStoryBob-fzlUT-FtG5z80EmV"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ObliqueKawaiiPotJKanStyle"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KindAgitatedCarrotTF2John"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VkSJErBsxQ4&amp;feature=youtu.be" TargetMode="External"/><Relationship Id="rId2271" Type="http://schemas.openxmlformats.org/officeDocument/2006/relationships/hyperlink" Target="https://www.youtube.com/watch?v=8hV9BTnmR04"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twitter.com/HiyokoVideo/status/1395036836762816515" TargetMode="External"/><Relationship Id="rId351" Type="http://schemas.openxmlformats.org/officeDocument/2006/relationships/hyperlink" Target="https://youtu.be/4ETH9pOtwa0" TargetMode="External"/><Relationship Id="rId2273" Type="http://schemas.openxmlformats.org/officeDocument/2006/relationships/hyperlink" Target="https://twitter.com/hiyoko_gaming/status/1374359061391581191"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MagnificentSavageLionResidentSleeper-iqxh7JjaEGn-6K98" TargetMode="External"/><Relationship Id="rId2275" Type="http://schemas.openxmlformats.org/officeDocument/2006/relationships/hyperlink" Target="https://twitter.com/HiyokoVideo/status/1462006974032273409"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392518044539244554"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388496092182941700"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460578448959623177"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47109177495621635"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Tj0POxlRRok"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j7-8YNFT0co" TargetMode="External"/><Relationship Id="rId2227" Type="http://schemas.openxmlformats.org/officeDocument/2006/relationships/hyperlink" Target="https://youtu.be/qHrR4WiaAvE" TargetMode="External"/><Relationship Id="rId2228" Type="http://schemas.openxmlformats.org/officeDocument/2006/relationships/hyperlink" Target="https://youtu.be/Bsr_tRNbUK0" TargetMode="External"/><Relationship Id="rId2229" Type="http://schemas.openxmlformats.org/officeDocument/2006/relationships/hyperlink" Target="https://youtu.be/KonmYHL9k-I"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wnb2S-ZM6U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Sp05l_QXKZ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c8LC4B9Vvkg" TargetMode="External"/><Relationship Id="rId783" Type="http://schemas.openxmlformats.org/officeDocument/2006/relationships/hyperlink" Target="https://youtu.be/SfatBTbievQ"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dk2mn7vS6Kk" TargetMode="External"/><Relationship Id="rId782" Type="http://schemas.openxmlformats.org/officeDocument/2006/relationships/hyperlink" Target="https://youtu.be/2iY7a1t2dPk"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R6qJaEgyXcs"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jGysVsWZTkg"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kUpiYpqjSf4"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5ItCib67nd4" TargetMode="External"/><Relationship Id="rId2217" Type="http://schemas.openxmlformats.org/officeDocument/2006/relationships/hyperlink" Target="https://youtu.be/bXwkS_c6hb0" TargetMode="External"/><Relationship Id="rId2218" Type="http://schemas.openxmlformats.org/officeDocument/2006/relationships/hyperlink" Target="https://youtu.be/MQ4431xDyKg" TargetMode="External"/><Relationship Id="rId2219" Type="http://schemas.openxmlformats.org/officeDocument/2006/relationships/hyperlink" Target="https://youtu.be/ludIvyZW0sw"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c1nqEpTKr0E"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sp1sPQlZ4J0"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kbMDUx7MwX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oYJmt9xuN2s" TargetMode="External"/><Relationship Id="rId2248" Type="http://schemas.openxmlformats.org/officeDocument/2006/relationships/hyperlink" Target="https://www.youtube.com/watch?v=a5SKsvLsNUU" TargetMode="External"/><Relationship Id="rId2249" Type="http://schemas.openxmlformats.org/officeDocument/2006/relationships/hyperlink" Target="https://www.youtube.com/watch?v=bE2vqCzhDBk"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youtu.be/2O1PA2iX0zY"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www.youtube.com/watch?v=jvdFWQScL4g"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c1a0JbGeYQw"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youtu.be/iqxAAuoszW0"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youtu.be/p6taesLvQnI"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www.youtube.com/watch?v=8nEu-AX89xQ"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5n5G5Prn4E4"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AhrASTid91E" TargetMode="External"/><Relationship Id="rId2237" Type="http://schemas.openxmlformats.org/officeDocument/2006/relationships/hyperlink" Target="https://youtu.be/EQfi7qNj_BI" TargetMode="External"/><Relationship Id="rId2238" Type="http://schemas.openxmlformats.org/officeDocument/2006/relationships/hyperlink" Target="https://youtu.be/rUQqqvBx88E" TargetMode="External"/><Relationship Id="rId2239" Type="http://schemas.openxmlformats.org/officeDocument/2006/relationships/hyperlink" Target="https://youtu.be/M6YztZoaTSc"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wiLj0rLwJuE"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7i6S70efAio"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hVgd3hos45M"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7K-re3OdSN0"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a6fRjtdTL6w"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youtu.be/1i_AVBjJUxM"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youtu.be/mJxnxexXk1w"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youtu.be/14XtK7BAy9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ucculentOutstandingStrawberryRlyTho" TargetMode="External"/><Relationship Id="rId2291" Type="http://schemas.openxmlformats.org/officeDocument/2006/relationships/hyperlink" Target="https://www.twitch.tv/videos/1225589574" TargetMode="External"/><Relationship Id="rId2292" Type="http://schemas.openxmlformats.org/officeDocument/2006/relationships/hyperlink" Target="https://www.twitch.tv/videos/1224442797" TargetMode="External"/><Relationship Id="rId2293" Type="http://schemas.openxmlformats.org/officeDocument/2006/relationships/hyperlink" Target="https://youtu.be/9VYR-Kg3V2M" TargetMode="External"/><Relationship Id="rId253" Type="http://schemas.openxmlformats.org/officeDocument/2006/relationships/hyperlink" Target="https://youtu.be/353T_gxI6vk" TargetMode="External"/><Relationship Id="rId2294" Type="http://schemas.openxmlformats.org/officeDocument/2006/relationships/hyperlink" Target="https://youtu.be/F9-IsbqIll8" TargetMode="External"/><Relationship Id="rId252" Type="http://schemas.openxmlformats.org/officeDocument/2006/relationships/hyperlink" Target="https://youtu.be/QDMo9z0dsSk" TargetMode="External"/><Relationship Id="rId2295" Type="http://schemas.openxmlformats.org/officeDocument/2006/relationships/hyperlink" Target="https://youtu.be/fsLuR8sk6wo"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pineyConsiderateLadiesOneHand-DdJcYa04uXIMUw1b"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tylishScaryPhonePrimeMe" TargetMode="External"/><Relationship Id="rId257" Type="http://schemas.openxmlformats.org/officeDocument/2006/relationships/hyperlink" Target="https://youtu.be/qEyk0jCLPPY" TargetMode="External"/><Relationship Id="rId2298" Type="http://schemas.openxmlformats.org/officeDocument/2006/relationships/hyperlink" Target="https://youtu.be/HFjUo-cvgFo"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XfqPu5IyiK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www.youtube.com/watch?v=8-PbKF3qQeA"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www.youtube.com/watch?v=B2f5gogIPSY"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youtube.com/watch?v=6dfN51rUCoM"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www.youtube.com/watch?v=mTXUY9xpRFg"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www.youtube.com/watch?v=JHBjmXQeIW4" TargetMode="External"/><Relationship Id="rId2307" Type="http://schemas.openxmlformats.org/officeDocument/2006/relationships/hyperlink" Target="https://www.youtube.com/watch?v=sGFhsjwI9Mk" TargetMode="External"/><Relationship Id="rId2308" Type="http://schemas.openxmlformats.org/officeDocument/2006/relationships/hyperlink" Target="https://www.youtube.com/watch?v=a59CIvjh1Pk" TargetMode="External"/><Relationship Id="rId2309" Type="http://schemas.openxmlformats.org/officeDocument/2006/relationships/hyperlink" Target="https://www.twitch.tv/videos/867911472"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youtube.com/watch?v=_3JPlL3PmjI"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www.youtube.com/watch?v=L0pX0kEFF20"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clips.twitch.tv/AthleticVibrantLobsterNomNom"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WanderingHonestBeaverPupper"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clips.twitch.tv/TenaciousThankfulPeachTinyFace" TargetMode="External"/><Relationship Id="rId2327" Type="http://schemas.openxmlformats.org/officeDocument/2006/relationships/hyperlink" Target="https://youtu.be/Q5xt1Y5DP1I" TargetMode="External"/><Relationship Id="rId2328" Type="http://schemas.openxmlformats.org/officeDocument/2006/relationships/hyperlink" Target="https://youtu.be/Yt0zyR9tMF0" TargetMode="External"/><Relationship Id="rId2329" Type="http://schemas.openxmlformats.org/officeDocument/2006/relationships/hyperlink" Target="https://clips.twitch.tv/LaconicSaltyJackalDAESuppy"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clips.twitch.tv/CautiousTemperedBottleYouWH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clips.twitch.tv/DepressedSweetCattleTheTarFu"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clips.twitch.tv/PricklyTangentialTardigradeAMPEnergyCherry"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clips.twitch.tv/ObeseOptimisticWheelUWot" TargetMode="External"/><Relationship Id="rId1466" Type="http://schemas.openxmlformats.org/officeDocument/2006/relationships/hyperlink" Target="https://youtu.be/WZfTvH4o2Jg" TargetMode="External"/><Relationship Id="rId2313" Type="http://schemas.openxmlformats.org/officeDocument/2006/relationships/hyperlink" Target="https://www.twitch.tv/videos/867911474" TargetMode="External"/><Relationship Id="rId1467" Type="http://schemas.openxmlformats.org/officeDocument/2006/relationships/hyperlink" Target="https://www.twitch.tv/videos/1185901992" TargetMode="External"/><Relationship Id="rId2314" Type="http://schemas.openxmlformats.org/officeDocument/2006/relationships/hyperlink" Target="https://youtu.be/K1nCKnWMVRY"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youtu.be/6dC2qWCsfig"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clips.twitch.tv/DreamyCharmingMoonOpieOP" TargetMode="External"/><Relationship Id="rId2317" Type="http://schemas.openxmlformats.org/officeDocument/2006/relationships/hyperlink" Target="https://youtu.be/PYAakrWfQxM" TargetMode="External"/><Relationship Id="rId2318" Type="http://schemas.openxmlformats.org/officeDocument/2006/relationships/hyperlink" Target="https://clips.twitch.tv/DistinctOilyPlumberBlargNaut" TargetMode="External"/><Relationship Id="rId2319" Type="http://schemas.openxmlformats.org/officeDocument/2006/relationships/hyperlink" Target="https://www.twitch.tv/videos/867911473"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youtu.be/7RwpSqYaoG4"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youtu.be/yzAIJNz9yeQ"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youtu.be/8G37-1EDDPc"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hobNE1dk8yc"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StU5PipHn_M"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EmpathicRefinedWallabyBCouch-tmIXXShUr3rjA2AZ"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UsRaJBQLSv0"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SyQIUMhk3NQ"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fuGW3I0caT8" TargetMode="External"/><Relationship Id="rId1052" Type="http://schemas.openxmlformats.org/officeDocument/2006/relationships/hyperlink" Target="https://youtu.be/XYrN5CLD0XE" TargetMode="External"/><Relationship Id="rId2383" Type="http://schemas.openxmlformats.org/officeDocument/2006/relationships/hyperlink" Target="https://youtu.be/gDXznlVPmok" TargetMode="External"/><Relationship Id="rId1053" Type="http://schemas.openxmlformats.org/officeDocument/2006/relationships/hyperlink" Target="https://youtu.be/g5E6yohuf3U" TargetMode="External"/><Relationship Id="rId2384" Type="http://schemas.openxmlformats.org/officeDocument/2006/relationships/hyperlink" Target="https://youtu.be/GPTfLN1gvcA" TargetMode="External"/><Relationship Id="rId1054" Type="http://schemas.openxmlformats.org/officeDocument/2006/relationships/hyperlink" Target="https://youtu.be/fhuBBx-3-3Y" TargetMode="External"/><Relationship Id="rId2385" Type="http://schemas.openxmlformats.org/officeDocument/2006/relationships/hyperlink" Target="https://youtu.be/Z7t5bh2JK8M"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Pu_mEEVCGCU"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HmkUh1ZC3qM"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WRGS1fXntcI"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mtox1dm5paY" TargetMode="External"/><Relationship Id="rId1048" Type="http://schemas.openxmlformats.org/officeDocument/2006/relationships/hyperlink" Target="https://youtu.be/0noPfgmO8RY" TargetMode="External"/><Relationship Id="rId2379" Type="http://schemas.openxmlformats.org/officeDocument/2006/relationships/hyperlink" Target="https://youtu.be/FbhZuABeUno"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SaltyCrispyIcecreamWoofer"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HomelyPlausibleFloofBCWarrior-sSytr9fCDheZ_hDo"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MoldyRelatedTrollBatChest-WcJP5jR_ykR-S_WD"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TallDistinctAniseFrankerZ-3S4o-2k1o4GqXMhX"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youtu.be/F-2Vza5NDCs"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youtu.be/gkEPfxXKJ-g"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nQDHs_IUoeM"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JbE3UyROsEY"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DUApekPqVx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oSnO6-VkU3w" TargetMode="External"/><Relationship Id="rId1060" Type="http://schemas.openxmlformats.org/officeDocument/2006/relationships/hyperlink" Target="https://youtu.be/WjT8sgQZIU0" TargetMode="External"/><Relationship Id="rId2391" Type="http://schemas.openxmlformats.org/officeDocument/2006/relationships/hyperlink" Target="https://youtu.be/6maFSYyONMI" TargetMode="External"/><Relationship Id="rId1061" Type="http://schemas.openxmlformats.org/officeDocument/2006/relationships/hyperlink" Target="https://youtu.be/33j_ITo0EQ0" TargetMode="External"/><Relationship Id="rId2392" Type="http://schemas.openxmlformats.org/officeDocument/2006/relationships/hyperlink" Target="https://youtu.be/tmXB6VLD2AE"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ZBw8HgqmYE4"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LnokC0JcIXs" TargetMode="External"/><Relationship Id="rId1064" Type="http://schemas.openxmlformats.org/officeDocument/2006/relationships/hyperlink" Target="https://youtu.be/kBIHINSXADo" TargetMode="External"/><Relationship Id="rId2395" Type="http://schemas.openxmlformats.org/officeDocument/2006/relationships/hyperlink" Target="https://youtu.be/8lvROe5a3Fs" TargetMode="External"/><Relationship Id="rId1065" Type="http://schemas.openxmlformats.org/officeDocument/2006/relationships/hyperlink" Target="https://youtu.be/rdCcIUbvyBg" TargetMode="External"/><Relationship Id="rId2396" Type="http://schemas.openxmlformats.org/officeDocument/2006/relationships/hyperlink" Target="https://youtu.be/yBPrzGu9iR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0aDb7ovTkt8"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_MfBXuJ-0L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VRHX3pgBvAQ"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uHhGZJ41VEk" TargetMode="External"/><Relationship Id="rId2346" Type="http://schemas.openxmlformats.org/officeDocument/2006/relationships/hyperlink" Target="https://youtu.be/7tM1xblhUA4"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clips.twitch.tv/ProudFragileBobaMingLee" TargetMode="External"/><Relationship Id="rId1017" Type="http://schemas.openxmlformats.org/officeDocument/2006/relationships/hyperlink" Target="https://youtu.be/qVPBC4Ih0h8" TargetMode="External"/><Relationship Id="rId2348" Type="http://schemas.openxmlformats.org/officeDocument/2006/relationships/hyperlink" Target="https://youtu.be/Cr7xNueJcfc" TargetMode="External"/><Relationship Id="rId1018" Type="http://schemas.openxmlformats.org/officeDocument/2006/relationships/hyperlink" Target="https://youtu.be/uNx6NSup6aM" TargetMode="External"/><Relationship Id="rId2349" Type="http://schemas.openxmlformats.org/officeDocument/2006/relationships/hyperlink" Target="https://clips.twitch.tv/CautiousIcyPancakeYouDontSay-tVFKCYCSjaOHFQpQ"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418hKZDiUW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www.twitch.tv/linky628/clip/AbstruseDullYogurtVoHiYo" TargetMode="External"/><Relationship Id="rId1010" Type="http://schemas.openxmlformats.org/officeDocument/2006/relationships/hyperlink" Target="https://youtu.be/YG0aj2XJ_zk" TargetMode="External"/><Relationship Id="rId1494" Type="http://schemas.openxmlformats.org/officeDocument/2006/relationships/hyperlink" Target="https://youtu.be/KscCQi5l2xo" TargetMode="External"/><Relationship Id="rId2341" Type="http://schemas.openxmlformats.org/officeDocument/2006/relationships/hyperlink" Target="https://youtu.be/3Mbc7M7uEm8"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al34fFjCtSE" TargetMode="External"/><Relationship Id="rId2342" Type="http://schemas.openxmlformats.org/officeDocument/2006/relationships/hyperlink" Target="https://youtu.be/zwKYh5fIKi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1C2qIoyk67Q" TargetMode="External"/><Relationship Id="rId2343" Type="http://schemas.openxmlformats.org/officeDocument/2006/relationships/hyperlink" Target="https://www.twitch.tv/linky628/clip/KawaiiSeductiveSandstormCoolStoryBob"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KTeeYIrSkJg" TargetMode="External"/><Relationship Id="rId2344" Type="http://schemas.openxmlformats.org/officeDocument/2006/relationships/hyperlink" Target="https://youtu.be/lIdj4uOQerg?t=10630"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WH8jwRgt2kU" TargetMode="External"/><Relationship Id="rId2345" Type="http://schemas.openxmlformats.org/officeDocument/2006/relationships/hyperlink" Target="https://youtu.be/M_GxNHRERNU" TargetMode="External"/><Relationship Id="rId1004" Type="http://schemas.openxmlformats.org/officeDocument/2006/relationships/hyperlink" Target="https://youtu.be/pg2U4CLwDnE" TargetMode="External"/><Relationship Id="rId1488" Type="http://schemas.openxmlformats.org/officeDocument/2006/relationships/hyperlink" Target="https://youtu.be/JXR9cOH6sCM" TargetMode="External"/><Relationship Id="rId2335" Type="http://schemas.openxmlformats.org/officeDocument/2006/relationships/hyperlink" Target="https://youtu.be/8UFCSTp1hyY" TargetMode="External"/><Relationship Id="rId1005" Type="http://schemas.openxmlformats.org/officeDocument/2006/relationships/hyperlink" Target="https://youtu.be/Q9MPUAKCm1E" TargetMode="External"/><Relationship Id="rId1489" Type="http://schemas.openxmlformats.org/officeDocument/2006/relationships/hyperlink" Target="https://youtu.be/5AomWCFeo5I" TargetMode="External"/><Relationship Id="rId2336" Type="http://schemas.openxmlformats.org/officeDocument/2006/relationships/hyperlink" Target="https://youtu.be/-6-6Nekn-zE"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lIdj4uOQerg?t=11699" TargetMode="External"/><Relationship Id="rId1007" Type="http://schemas.openxmlformats.org/officeDocument/2006/relationships/hyperlink" Target="https://youtu.be/DfpHrf9wBXM" TargetMode="External"/><Relationship Id="rId2338" Type="http://schemas.openxmlformats.org/officeDocument/2006/relationships/hyperlink" Target="https://youtu.be/C_2rljFQ2w4?t=11052" TargetMode="External"/><Relationship Id="rId1008" Type="http://schemas.openxmlformats.org/officeDocument/2006/relationships/hyperlink" Target="https://youtu.be/mgPMGk_305M" TargetMode="External"/><Relationship Id="rId2339" Type="http://schemas.openxmlformats.org/officeDocument/2006/relationships/hyperlink" Target="https://youtu.be/45_DhuJsqO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youtu.be/8I7D7nA__e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s469-d-Zasg" TargetMode="External"/><Relationship Id="rId2331" Type="http://schemas.openxmlformats.org/officeDocument/2006/relationships/hyperlink" Target="https://youtu.be/_vlhzyWD5Tk"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www.twitch.tv/videos/954151465" TargetMode="External"/><Relationship Id="rId2332" Type="http://schemas.openxmlformats.org/officeDocument/2006/relationships/hyperlink" Target="https://youtu.be/NNPXltghmL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youtu.be/2Y_eB2PGdc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TenaciousAnnoyingHerringWOOP"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TrustworthyBoldFishGivePLZ-Po2fD7at-sek261_"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SnappyPoorZebraTwitchRaid"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TenderUninterestedBisonEleGiggle-mdGTz9P-vvJ_SomS"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twitch.tv/videos/885940624"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EncouragingSecretiveLlamaDoggo-bwQ_C8eP-5aDg2tv"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ViscousRepleteGoldfishPanicBasket-YqdRyFXSK23tLcD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twitch.tv/videos/957409450"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FriendlyAffluentTofuYouWHY-UP1xCokl0WqaQm4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ViscousBloodyCheeseSpicyBoy"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ClumsyCrepuscularPlumageNerfBlueBlaster-heP3VC5LrNVyumjo"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FJ-n-TcDIfk"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BrainyEncouragingGrassBudStar-2D1zGgy3xj8nr8wJ"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HyperDaintyShallotCoolCat-ndROv_i6E4CKkm7N"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61ZIILT3BzY"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FilthyTalentedQuailStinkyCheese"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WealthyIcyNeanderthalFreakinStinkin"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SassyBeautifulShrewSMOrc"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RefinedSmallBobaOhMyDog"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www.youtube.com/watch?v=pag5OgFa-20"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www.youtube.com/watch?v=3m97t6tp2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ooGIdAyg3XU"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fAL2qyQiCzQ"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HF7g91NNs9g"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SsgsZC1KL_Y" TargetMode="External"/><Relationship Id="rId1989" Type="http://schemas.openxmlformats.org/officeDocument/2006/relationships/hyperlink" Target="https://youtu.be/7RLL-1f6vME?t=25"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youtu.be/COIMShAaKdw"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youtu.be/lyWm_9LlYOQ"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youtu.be/1X1H4tLcTuE"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youtu.be/PAxrsLA4Elg" TargetMode="External"/><Relationship Id="rId2427" Type="http://schemas.openxmlformats.org/officeDocument/2006/relationships/hyperlink" Target="https://youtu.be/bINNm5Aceek" TargetMode="External"/><Relationship Id="rId2428" Type="http://schemas.openxmlformats.org/officeDocument/2006/relationships/hyperlink" Target="https://youtu.be/3UELneIbRvU" TargetMode="External"/><Relationship Id="rId2429" Type="http://schemas.openxmlformats.org/officeDocument/2006/relationships/hyperlink" Target="https://youtu.be/d9DyDRTKOU8"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www.twitch.tv/videos/1173125290"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youtu.be/2V-E1Ry_EdM"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youtu.be/0ROKNB29vVg"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XTDyoF4Y4nU"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NL7okSeY5iY"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NdlaXaI4-jU"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VLBzcZBHSOo"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7dvrlQeJJyE" TargetMode="External"/><Relationship Id="rId2417" Type="http://schemas.openxmlformats.org/officeDocument/2006/relationships/hyperlink" Target="https://youtu.be/DMeSP5WBDhE" TargetMode="External"/><Relationship Id="rId2418" Type="http://schemas.openxmlformats.org/officeDocument/2006/relationships/hyperlink" Target="https://youtu.be/xbGv3-RHaL0" TargetMode="External"/><Relationship Id="rId2419" Type="http://schemas.openxmlformats.org/officeDocument/2006/relationships/hyperlink" Target="https://youtu.be/6mI4Vok80os"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lphRNdIDZFM"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eZxIPTUwfuc"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www.youtube.com/watch?v=LLV-ujq1ytc"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www.twitch.tv/videos/681678115"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681679858"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97534"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twitter.com/tomato_modest/status/1457519468427501568"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youtu.be/tHKISoTDxfg"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youtu.be/wutk4BplKqE"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youtu.be/vf7LO_ZZhjw"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www.youtube.com/watch?v=BlTsOFlPgME"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www.twitch.tv/videos/923267417"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youtu.be/VUfCzRoyZa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1Tqx3ANuvgo"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youtu.be/XjGGiv5cg40" TargetMode="External"/><Relationship Id="rId1106" Type="http://schemas.openxmlformats.org/officeDocument/2006/relationships/hyperlink" Target="https://youtu.be/hc2ykQGcRzc" TargetMode="External"/><Relationship Id="rId2437" Type="http://schemas.openxmlformats.org/officeDocument/2006/relationships/hyperlink" Target="https://youtu.be/BTFIMcWwNGc"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PVGqyyWrnSM" TargetMode="External"/><Relationship Id="rId1108" Type="http://schemas.openxmlformats.org/officeDocument/2006/relationships/hyperlink" Target="https://youtu.be/eOboMKQXa1I" TargetMode="External"/><Relationship Id="rId2439" Type="http://schemas.openxmlformats.org/officeDocument/2006/relationships/hyperlink" Target="https://youtu.be/Y2cUppv-m-M"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MJv_-v5UYng"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youtu.be/P7RQCUuGSFc"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E1jmKM42-QE"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KV14OoM4Dw4" TargetMode="External"/><Relationship Id="rId1532" Type="http://schemas.openxmlformats.org/officeDocument/2006/relationships/hyperlink" Target="https://youtu.be/9H5GFkLuO50" TargetMode="External"/><Relationship Id="rId1533" Type="http://schemas.openxmlformats.org/officeDocument/2006/relationships/hyperlink" Target="https://youtu.be/OHAOK210HI0" TargetMode="External"/><Relationship Id="rId1534" Type="http://schemas.openxmlformats.org/officeDocument/2006/relationships/hyperlink" Target="https://youtu.be/ezRLGDMPXGw" TargetMode="External"/><Relationship Id="rId1535" Type="http://schemas.openxmlformats.org/officeDocument/2006/relationships/hyperlink" Target="https://youtu.be/t_qCDLYjjxU" TargetMode="External"/><Relationship Id="rId1536" Type="http://schemas.openxmlformats.org/officeDocument/2006/relationships/hyperlink" Target="https://youtu.be/62chYrizJq0" TargetMode="External"/><Relationship Id="rId1537" Type="http://schemas.openxmlformats.org/officeDocument/2006/relationships/hyperlink" Target="https://youtu.be/dfKRUsUrT5k" TargetMode="External"/><Relationship Id="rId1538" Type="http://schemas.openxmlformats.org/officeDocument/2006/relationships/hyperlink" Target="https://youtu.be/W63_N-vjsxw" TargetMode="External"/><Relationship Id="rId1539" Type="http://schemas.openxmlformats.org/officeDocument/2006/relationships/hyperlink" Target="https://youtu.be/fEMo7Ia2srg"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IOuZLjDgZX0"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HPS5N1Vmy6Q"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5jOQnWpVI04"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youtu.be/eAHwNaTgL5k"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kdHW9MSTVNs"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tX5FMOa5mVw" TargetMode="External"/><Relationship Id="rId2407" Type="http://schemas.openxmlformats.org/officeDocument/2006/relationships/hyperlink" Target="https://youtu.be/o3BJ9s8uUxw" TargetMode="External"/><Relationship Id="rId2408" Type="http://schemas.openxmlformats.org/officeDocument/2006/relationships/hyperlink" Target="https://www.twitch.tv/videos/1221315070" TargetMode="External"/><Relationship Id="rId2409" Type="http://schemas.openxmlformats.org/officeDocument/2006/relationships/hyperlink" Target="https://youtu.be/WH0jcgZhuS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8pUCG6pIQt8"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b5xLagqBHMs"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a2CICoK0w1Y" TargetMode="External"/><Relationship Id="rId1172" Type="http://schemas.openxmlformats.org/officeDocument/2006/relationships/hyperlink" Target="https://youtu.be/kDa0FuD_VSk" TargetMode="External"/><Relationship Id="rId582" Type="http://schemas.openxmlformats.org/officeDocument/2006/relationships/hyperlink" Target="https://youtu.be/GeA1qwx3X04"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youtu.be/8UOU1vAnRIg"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4AgwHmlbsTI"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Mdy2STqilE" TargetMode="External"/><Relationship Id="rId2026" Type="http://schemas.openxmlformats.org/officeDocument/2006/relationships/hyperlink" Target="https://youtu.be/6MOiAslVHMw"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H937-OWc80Q"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dSIfzJq5lZ0"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youtu.be/U69TxGBhuZk" TargetMode="External"/><Relationship Id="rId571" Type="http://schemas.openxmlformats.org/officeDocument/2006/relationships/hyperlink" Target="https://youtu.be/Bxn1rG51xOU" TargetMode="External"/><Relationship Id="rId1162" Type="http://schemas.openxmlformats.org/officeDocument/2006/relationships/hyperlink" Target="https://youtu.be/_pJ_HWywEPk"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9bnEmV5qPMY"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R7u9j4Kc2VU" TargetMode="External"/><Relationship Id="rId1165" Type="http://schemas.openxmlformats.org/officeDocument/2006/relationships/hyperlink" Target="https://youtu.be/N2jSq307FS8"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K6oyQ9aa5PI"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DDrWgKeJT3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Ev_tzMFl7Mo"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Sl0Ip2EdlzE" TargetMode="External"/><Relationship Id="rId2030" Type="http://schemas.openxmlformats.org/officeDocument/2006/relationships/hyperlink" Target="https://youtu.be/6D0CmdR4vvA" TargetMode="External"/><Relationship Id="rId593" Type="http://schemas.openxmlformats.org/officeDocument/2006/relationships/hyperlink" Target="https://youtu.be/qsDa2K8W4QA" TargetMode="External"/><Relationship Id="rId1184" Type="http://schemas.openxmlformats.org/officeDocument/2006/relationships/hyperlink" Target="https://youtu.be/KI8Gva9pBPg" TargetMode="External"/><Relationship Id="rId2031" Type="http://schemas.openxmlformats.org/officeDocument/2006/relationships/hyperlink" Target="https://youtu.be/LuRZ0G12E-k" TargetMode="External"/><Relationship Id="rId592" Type="http://schemas.openxmlformats.org/officeDocument/2006/relationships/hyperlink" Target="https://youtu.be/mZUTMpl59is" TargetMode="External"/><Relationship Id="rId1185" Type="http://schemas.openxmlformats.org/officeDocument/2006/relationships/hyperlink" Target="https://youtu.be/Z9oPY-JjpVo" TargetMode="External"/><Relationship Id="rId2032" Type="http://schemas.openxmlformats.org/officeDocument/2006/relationships/hyperlink" Target="https://youtu.be/aJEeerFydbY" TargetMode="External"/><Relationship Id="rId591" Type="http://schemas.openxmlformats.org/officeDocument/2006/relationships/hyperlink" Target="https://youtu.be/6nWiGe6usoY" TargetMode="External"/><Relationship Id="rId1186" Type="http://schemas.openxmlformats.org/officeDocument/2006/relationships/hyperlink" Target="https://youtu.be/y2ToyAmG1Z0"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IIL3Fc3x-0U"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4aqw-ew_sN0"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youtu.be/H69ggxFQpqg" TargetMode="External"/><Relationship Id="rId2467" Type="http://schemas.openxmlformats.org/officeDocument/2006/relationships/hyperlink" Target="https://clips.twitch.tv/FlaccidPiercingArtichokeHotPokket" TargetMode="External"/><Relationship Id="rId1137" Type="http://schemas.openxmlformats.org/officeDocument/2006/relationships/hyperlink" Target="https://youtu.be/zF8BbUk4f2Q" TargetMode="External"/><Relationship Id="rId2468" Type="http://schemas.openxmlformats.org/officeDocument/2006/relationships/hyperlink" Target="https://clips.twitch.tv/CrispyObeseDurianSwiftRage" TargetMode="External"/><Relationship Id="rId1138" Type="http://schemas.openxmlformats.org/officeDocument/2006/relationships/hyperlink" Target="https://youtu.be/UekenzqWgXk" TargetMode="External"/><Relationship Id="rId2469" Type="http://schemas.openxmlformats.org/officeDocument/2006/relationships/hyperlink" Target="https://clips.twitch.tv/GrossStrongPepperoniTheThing-xqZj7B9eI5YPtZZM" TargetMode="External"/><Relationship Id="rId1139" Type="http://schemas.openxmlformats.org/officeDocument/2006/relationships/hyperlink" Target="https://youtu.be/X5RSLQWZHZ8"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201989419" TargetMode="External"/><Relationship Id="rId1130" Type="http://schemas.openxmlformats.org/officeDocument/2006/relationships/hyperlink" Target="https://youtu.be/YTncARYr4n4" TargetMode="External"/><Relationship Id="rId2461" Type="http://schemas.openxmlformats.org/officeDocument/2006/relationships/hyperlink" Target="https://youtu.be/ayZBt7K60eA"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www.youtube.com/watch?v=7ewxs-J8-IA" TargetMode="External"/><Relationship Id="rId543" Type="http://schemas.openxmlformats.org/officeDocument/2006/relationships/hyperlink" Target="https://youtu.be/n6bL9wdApuA" TargetMode="External"/><Relationship Id="rId1132" Type="http://schemas.openxmlformats.org/officeDocument/2006/relationships/hyperlink" Target="https://youtu.be/6Hra_nAkOnE" TargetMode="External"/><Relationship Id="rId2463" Type="http://schemas.openxmlformats.org/officeDocument/2006/relationships/hyperlink" Target="https://clips.twitch.tv/PowerfulTrustworthyFerretMoreCowbell"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DeterminedPluckyChickpeaFunRun"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youtu.be/O2D9ANkmCSc" TargetMode="External"/><Relationship Id="rId2465" Type="http://schemas.openxmlformats.org/officeDocument/2006/relationships/hyperlink" Target="https://clips.twitch.tv/TriangularObliviousMonitorBatChest-eqBHvfKfQfrebKfL" TargetMode="External"/><Relationship Id="rId540" Type="http://schemas.openxmlformats.org/officeDocument/2006/relationships/hyperlink" Target="https://youtu.be/eHIJw3mk2N8"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clips.twitch.tv/CreativePrettyMushroomFeelsBadMan"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youtu.be/940-hmnF3bc"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www.twitch.tv/videos/1009373326"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youtu.be/cAKpk5zmbt4" TargetMode="External"/><Relationship Id="rId1128" Type="http://schemas.openxmlformats.org/officeDocument/2006/relationships/hyperlink" Target="https://youtu.be/HTgzeRMIexg" TargetMode="External"/><Relationship Id="rId2459" Type="http://schemas.openxmlformats.org/officeDocument/2006/relationships/hyperlink" Target="https://www.twitch.tv/videos/1178015080" TargetMode="External"/><Relationship Id="rId1129" Type="http://schemas.openxmlformats.org/officeDocument/2006/relationships/hyperlink" Target="https://youtu.be/DMc2LBS1VdE"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twitter.com/tomato_modest/status/1436192421247950849"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53065418860646407"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youtu.be/YpXg5eonyBw"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youtu.be/tfA20ORFXOA"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KWEt5YowepA" TargetMode="External"/><Relationship Id="rId2454" Type="http://schemas.openxmlformats.org/officeDocument/2006/relationships/hyperlink" Target="https://clips.twitch.tv/ConcernedBoxyOkapiLitty-If_2beSNl1Blwg-q"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youtu.be/k5RDI6nw79U" TargetMode="External"/><Relationship Id="rId1158" Type="http://schemas.openxmlformats.org/officeDocument/2006/relationships/hyperlink" Target="https://youtu.be/KRIXSOkXFn8"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zFq3yeEf3bI"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xK0oCwnekgU" TargetMode="External"/><Relationship Id="rId1150" Type="http://schemas.openxmlformats.org/officeDocument/2006/relationships/hyperlink" Target="https://youtu.be/YP8JQJQofrs"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1EKLyi63g7I"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youtu.be/-UGVNgQ_pAU"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l7u1-jlBI_o" TargetMode="External"/><Relationship Id="rId1154" Type="http://schemas.openxmlformats.org/officeDocument/2006/relationships/hyperlink" Target="https://youtu.be/jxDvoLl86dk"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FMk4GXzOOms"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1D6AKouSO-E" TargetMode="External"/><Relationship Id="rId1157" Type="http://schemas.openxmlformats.org/officeDocument/2006/relationships/hyperlink" Target="https://youtu.be/pUM8MWBENcw"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youtu.be/TR5RdZ17wxw"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ProductiveAbrasiveLouseYouWHY-bhPKeLKF43_W-QU7" TargetMode="External"/><Relationship Id="rId1140" Type="http://schemas.openxmlformats.org/officeDocument/2006/relationships/hyperlink" Target="https://youtu.be/_TlIrxDzZtY" TargetMode="External"/><Relationship Id="rId2471" Type="http://schemas.openxmlformats.org/officeDocument/2006/relationships/hyperlink" Target="https://youtu.be/ey-xyeHfwI4" TargetMode="External"/><Relationship Id="rId1141" Type="http://schemas.openxmlformats.org/officeDocument/2006/relationships/hyperlink" Target="https://youtu.be/wPdb1wCNXIs" TargetMode="External"/><Relationship Id="rId2472" Type="http://schemas.openxmlformats.org/officeDocument/2006/relationships/hyperlink" Target="https://youtu.be/bEtJQK0rkxo" TargetMode="External"/><Relationship Id="rId1142" Type="http://schemas.openxmlformats.org/officeDocument/2006/relationships/hyperlink" Target="https://youtu.be/fVGtw-CNEoE" TargetMode="External"/><Relationship Id="rId2473" Type="http://schemas.openxmlformats.org/officeDocument/2006/relationships/hyperlink" Target="https://youtu.be/EShFYCCHqxU" TargetMode="External"/><Relationship Id="rId554" Type="http://schemas.openxmlformats.org/officeDocument/2006/relationships/hyperlink" Target="https://youtu.be/5BnGTK-Ziok" TargetMode="External"/><Relationship Id="rId1143" Type="http://schemas.openxmlformats.org/officeDocument/2006/relationships/hyperlink" Target="https://youtu.be/CQAwBiwX7tM" TargetMode="External"/><Relationship Id="rId2474" Type="http://schemas.openxmlformats.org/officeDocument/2006/relationships/hyperlink" Target="https://youtu.be/TrxUurtXieo" TargetMode="External"/><Relationship Id="rId553" Type="http://schemas.openxmlformats.org/officeDocument/2006/relationships/hyperlink" Target="https://youtu.be/n3WNt5BGJEA" TargetMode="External"/><Relationship Id="rId1144" Type="http://schemas.openxmlformats.org/officeDocument/2006/relationships/hyperlink" Target="https://youtu.be/QGjZzSBQjJ0"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xEiyFB_CODw" TargetMode="External"/><Relationship Id="rId1145" Type="http://schemas.openxmlformats.org/officeDocument/2006/relationships/hyperlink" Target="https://youtu.be/DMvPx4gerIQ"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JbVKw8_bR1o" TargetMode="External"/><Relationship Id="rId1146" Type="http://schemas.openxmlformats.org/officeDocument/2006/relationships/hyperlink" Target="https://youtu.be/-MjVpL63P4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FotdJZTHWuM" TargetMode="External"/><Relationship Id="rId2091" Type="http://schemas.openxmlformats.org/officeDocument/2006/relationships/hyperlink" Target="https://youtu.be/duVxyyKkGSE" TargetMode="External"/><Relationship Id="rId2092" Type="http://schemas.openxmlformats.org/officeDocument/2006/relationships/hyperlink" Target="https://youtu.be/lS7QPVmcTxA" TargetMode="External"/><Relationship Id="rId2093" Type="http://schemas.openxmlformats.org/officeDocument/2006/relationships/hyperlink" Target="https://youtu.be/7PUaYJbrA9s"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Log8qYsdK6g"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www.twitch.tv/videos/1207701165" TargetMode="External"/><Relationship Id="rId2099" Type="http://schemas.openxmlformats.org/officeDocument/2006/relationships/hyperlink" Target="https://youtu.be/OZGCU7a4RPY"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SpikyShakingKumquatFutureMan-sCfkJipYHudlct_8"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9"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clips.twitch.tv/IcyVivaciousWallabyVoHiYo-aUnD6rLkmAhxHI-U" TargetMode="External"/><Relationship Id="rId2081" Type="http://schemas.openxmlformats.org/officeDocument/2006/relationships/hyperlink" Target="https://youtu.be/Ngat0aiNqB8" TargetMode="External"/><Relationship Id="rId2082" Type="http://schemas.openxmlformats.org/officeDocument/2006/relationships/hyperlink" Target="https://clips.twitch.tv/TangentialPrettyMartenFUNgineer-JujlITh1bGg2iakw" TargetMode="External"/><Relationship Id="rId2083" Type="http://schemas.openxmlformats.org/officeDocument/2006/relationships/hyperlink" Target="https://clips.twitch.tv/DirtyRenownedSnailJonCarnage-vZ4T4UskQ8t0-qTx" TargetMode="External"/><Relationship Id="rId2084" Type="http://schemas.openxmlformats.org/officeDocument/2006/relationships/hyperlink" Target="https://clips.twitch.tv/GoldenColdbloodedMoonSoonerLater-jCnPmLMVNxR13zgZ" TargetMode="External"/><Relationship Id="rId2085" Type="http://schemas.openxmlformats.org/officeDocument/2006/relationships/hyperlink" Target="https://www.youtube.com/watch?v=DIcjtHJf4AI" TargetMode="External"/><Relationship Id="rId2086" Type="http://schemas.openxmlformats.org/officeDocument/2006/relationships/hyperlink" Target="https://twitter.com/Samura1man/status/1271734162496516096" TargetMode="External"/><Relationship Id="rId2087" Type="http://schemas.openxmlformats.org/officeDocument/2006/relationships/hyperlink" Target="https://www.twitch.tv/videos/440754616" TargetMode="External"/><Relationship Id="rId2088" Type="http://schemas.openxmlformats.org/officeDocument/2006/relationships/hyperlink" Target="https://youtu.be/tnqOox8OBB0" TargetMode="External"/><Relationship Id="rId2089" Type="http://schemas.openxmlformats.org/officeDocument/2006/relationships/hyperlink" Target="https://youtu.be/pD9XOt8-FZo" TargetMode="External"/><Relationship Id="rId2070" Type="http://schemas.openxmlformats.org/officeDocument/2006/relationships/hyperlink" Target="https://clips.twitch.tv/PrettiestStupidMomHassaanChop-3O3O3lak99MIMv48" TargetMode="External"/><Relationship Id="rId2071" Type="http://schemas.openxmlformats.org/officeDocument/2006/relationships/hyperlink" Target="https://clips.twitch.tv/ArtsyPeacefulPancakePanicVis-iQUfrXXv6fTin2k5" TargetMode="External"/><Relationship Id="rId2072" Type="http://schemas.openxmlformats.org/officeDocument/2006/relationships/hyperlink" Target="https://www.twitch.tv/videos/1208373209" TargetMode="External"/><Relationship Id="rId2073" Type="http://schemas.openxmlformats.org/officeDocument/2006/relationships/hyperlink" Target="https://clips.twitch.tv/BashfulBumblingGuanacoPastaThat-z5cyWFvHAyO-9oOq" TargetMode="External"/><Relationship Id="rId2074" Type="http://schemas.openxmlformats.org/officeDocument/2006/relationships/hyperlink" Target="https://clips.twitch.tv/GeniusCuriousBeeFloof-wUpHUgAU3iHCY-pW" TargetMode="External"/><Relationship Id="rId2075" Type="http://schemas.openxmlformats.org/officeDocument/2006/relationships/hyperlink" Target="https://clips.twitch.tv/SleepyMoralDogeDuDudu-Y_xr_ueYZqGH7D_Z" TargetMode="External"/><Relationship Id="rId2076" Type="http://schemas.openxmlformats.org/officeDocument/2006/relationships/hyperlink" Target="https://www.twitch.tv/videos/1011472618" TargetMode="External"/><Relationship Id="rId2077" Type="http://schemas.openxmlformats.org/officeDocument/2006/relationships/hyperlink" Target="https://www.twitch.tv/videos/1015265953" TargetMode="External"/><Relationship Id="rId2078" Type="http://schemas.openxmlformats.org/officeDocument/2006/relationships/hyperlink" Target="https://www.twitch.tv/videos/918236232" TargetMode="External"/><Relationship Id="rId2079" Type="http://schemas.openxmlformats.org/officeDocument/2006/relationships/hyperlink" Target="https://clips.twitch.tv/CooperativeToughClamKeyboardCat-WMqqrTRLaI53Tf0e"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yT78GI9SZF4"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GFIhAYnkcys"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LT0UNW1ypPg" TargetMode="External"/><Relationship Id="rId2549" Type="http://schemas.openxmlformats.org/officeDocument/2006/relationships/hyperlink" Target="https://youtu.be/caU8VP9BHrg" TargetMode="External"/><Relationship Id="rId1219" Type="http://schemas.openxmlformats.org/officeDocument/2006/relationships/hyperlink" Target="https://youtu.be/LE2vUxvgP_A"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770778649927680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hyperlink" Target="https://www.twitch.tv/videos/987882406" TargetMode="Externa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youtu.be/7fwDH3Vvugs"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j3xZeZEGMZY"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vMpF8or2QmA"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eMkPiLTHM5s"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bKwBQuKv4H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4cDf1smVSUE" TargetMode="External"/><Relationship Id="rId2561" Type="http://schemas.openxmlformats.org/officeDocument/2006/relationships/table" Target="../tables/table1.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twitch.tv/videos/776292784" TargetMode="External"/><Relationship Id="rId2562" Type="http://schemas.openxmlformats.org/officeDocument/2006/relationships/table" Target="../tables/table2.xm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BIwB8aMG3fk" TargetMode="External"/><Relationship Id="rId2563" Type="http://schemas.openxmlformats.org/officeDocument/2006/relationships/table" Target="../tables/table3.xml"/><Relationship Id="rId882" Type="http://schemas.openxmlformats.org/officeDocument/2006/relationships/hyperlink" Target="https://www.youtube.com/watch?v=9kxYuxGiQNM" TargetMode="External"/><Relationship Id="rId1233" Type="http://schemas.openxmlformats.org/officeDocument/2006/relationships/hyperlink" Target="https://youtu.be/1rfi1szuBgU"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www.twitch.tv/videos/805711249" TargetMode="External"/><Relationship Id="rId2556" Type="http://schemas.openxmlformats.org/officeDocument/2006/relationships/drawing" Target="../drawings/drawing2.xml"/><Relationship Id="rId1226" Type="http://schemas.openxmlformats.org/officeDocument/2006/relationships/hyperlink" Target="https://youtu.be/d1pIDOnKiNA" TargetMode="External"/><Relationship Id="rId2557" Type="http://schemas.openxmlformats.org/officeDocument/2006/relationships/vmlDrawing" Target="../drawings/vmlDrawing1.vml"/><Relationship Id="rId1227" Type="http://schemas.openxmlformats.org/officeDocument/2006/relationships/hyperlink" Target="https://youtu.be/g0TzG3AIDzM" TargetMode="Externa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youtu.be/caU8VP9BHrg?t=18"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pyDHYknLNO8"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ZitQHBtqdIY"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J9O57k4Jstw" TargetMode="External"/><Relationship Id="rId2553" Type="http://schemas.openxmlformats.org/officeDocument/2006/relationships/hyperlink" Target="https://www.twitch.tv/videos/980535952"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rTAY7UEVBC0"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CkaxWZ7Wezw"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Ohqisa88zk"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PYp8zdwISj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8pgc62ldBtA"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gA3Sy_9pfM0"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BQCKRfpztFM"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youtu.be/m3di6ACAgl4"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HLtLqTHqXYA"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GenerousSaltySoybeanVoHiYo-zcwH8eSvkOHDfK7t" TargetMode="External"/><Relationship Id="rId2149"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SpunkyScaryScorpionSaltBae-ozSNNFfPY1ylwl45"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ZanySpoopyManateeSpicyBoy-aMqFKJ4Da8woU9-O" TargetMode="External"/><Relationship Id="rId460" Type="http://schemas.openxmlformats.org/officeDocument/2006/relationships/hyperlink" Target="https://youtu.be/Fucc5lxM70g"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ColdObliquePonyTooSpicy-4rMdIvZ2L_pZZMJr"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JollyHeartlessRadicchioYouDontSay-DnTtZQb3yYj2G9y0"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SmallAssiduousCasetteSquadGoals-G7xiUit9vKMwqxPU"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InquisitiveInspiringBananaPupper-oIe0ggyqemRfkS1K"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PricklyGlamorousGorillaKevinTurtle-dQr9Ih9aibL3O9xN"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ColorfulBovineDoveKreygasm-lg1MczWfCJUdE2Wz" TargetMode="External"/><Relationship Id="rId2137" Type="http://schemas.openxmlformats.org/officeDocument/2006/relationships/hyperlink" Target="https://clips.twitch.tv/RoundKitschyCrabJonCarnage" TargetMode="External"/><Relationship Id="rId2138" Type="http://schemas.openxmlformats.org/officeDocument/2006/relationships/hyperlink" Target="https://clips.twitch.tv/ProtectiveColorfulWebTTours-3LEDJsbJ-gLcIaxD" TargetMode="External"/><Relationship Id="rId2139" Type="http://schemas.openxmlformats.org/officeDocument/2006/relationships/hyperlink" Target="https://clips.twitch.tv/UgliestResilientLampBIRB-qySPQsjLil7DSM4h"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2KZyKloxsvo" TargetMode="External"/><Relationship Id="rId1282" Type="http://schemas.openxmlformats.org/officeDocument/2006/relationships/hyperlink" Target="https://youtu.be/IIZV8234JlA" TargetMode="External"/><Relationship Id="rId450" Type="http://schemas.openxmlformats.org/officeDocument/2006/relationships/hyperlink" Target="https://youtu.be/4tXGqb9KB-k"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ArtsyOddSowKlappa-Q5bwhL96fj9B2j_I"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AttractiveBrainyArtichokeCorgiDerp-9zIn8sEeMNqM0OjZ"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FlirtyHandsomeDunlinDendiFace-kJAZpcey5Npw62mo" TargetMode="External"/><Relationship Id="rId455" Type="http://schemas.openxmlformats.org/officeDocument/2006/relationships/hyperlink" Target="https://youtu.be/hrSaxbnkNGA" TargetMode="External"/><Relationship Id="rId1286" Type="http://schemas.openxmlformats.org/officeDocument/2006/relationships/hyperlink" Target="https://youtu.be/Wb73iKszeVk?t=210" TargetMode="External"/><Relationship Id="rId2133" Type="http://schemas.openxmlformats.org/officeDocument/2006/relationships/hyperlink" Target="https://clips.twitch.tv/BelovedSpookyJackalKippa-_KkLbwjr3OzVjiF4"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StrongRelievedWhaleCclamChamp-GxTqgCRS_aJvTd3l" TargetMode="External"/><Relationship Id="rId453" Type="http://schemas.openxmlformats.org/officeDocument/2006/relationships/hyperlink" Target="https://youtu.be/3ASpf58HwCg" TargetMode="External"/><Relationship Id="rId1288" Type="http://schemas.openxmlformats.org/officeDocument/2006/relationships/hyperlink" Target="https://youtu.be/eRWK6mfnIu4" TargetMode="External"/><Relationship Id="rId2135" Type="http://schemas.openxmlformats.org/officeDocument/2006/relationships/hyperlink" Target="https://www.twitch.tv/videos/876875288" TargetMode="External"/><Relationship Id="rId452" Type="http://schemas.openxmlformats.org/officeDocument/2006/relationships/hyperlink" Target="https://youtu.be/jJLdiOoCgO4" TargetMode="External"/><Relationship Id="rId1289" Type="http://schemas.openxmlformats.org/officeDocument/2006/relationships/hyperlink" Target="https://youtu.be/yTlJld17VW4" TargetMode="External"/><Relationship Id="rId2136" Type="http://schemas.openxmlformats.org/officeDocument/2006/relationships/hyperlink" Target="https://clips.twitch.tv/AmorphousTenuousQuailHassaanChop-UqASah_oJYuUxJeu"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NastyImpossibleCrabAMPEnergyCherry-g2mwU33oKy1EP3fo" TargetMode="External"/><Relationship Id="rId2161" Type="http://schemas.openxmlformats.org/officeDocument/2006/relationships/hyperlink" Target="https://youtu.be/czwc5nX4nvk"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youtu.be/ZmY_5WSb6yM" TargetMode="External"/><Relationship Id="rId483" Type="http://schemas.openxmlformats.org/officeDocument/2006/relationships/hyperlink" Target="https://youtu.be/Tg0x3fjpfhw" TargetMode="External"/><Relationship Id="rId2163" Type="http://schemas.openxmlformats.org/officeDocument/2006/relationships/hyperlink" Target="https://youtu.be/5VwqykDW0oQ"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prEpqvZQgLQ" TargetMode="External"/><Relationship Id="rId481" Type="http://schemas.openxmlformats.org/officeDocument/2006/relationships/hyperlink" Target="https://youtu.be/yaSGHp9k7ww" TargetMode="External"/><Relationship Id="rId2165" Type="http://schemas.openxmlformats.org/officeDocument/2006/relationships/hyperlink" Target="https://youtu.be/mF124RG60n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www.youtube.com/watch?v=ftePd1cjfo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9oaIhANWDzo"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uQb2vYe8YII"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QWmK3VCxdP8" TargetMode="External"/><Relationship Id="rId2159" Type="http://schemas.openxmlformats.org/officeDocument/2006/relationships/hyperlink" Target="https://clips.twitch.tv/PricklyShakingIcecreamOSfrog"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TriangularLuckyPepperoniDxCat-knGjDZY028Z5_WR-"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OilyNimbleHerringBCouch-Xzcva2P9k_Dhgl7g"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SweetHonorableFungusThunBeast-EqIPETChLfP9dMVx"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DirtyKathishJamTBCheesePull-bRLtkgzKbdvUZ7Uh"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ProductiveSmallTofuPrimeMe-BiqUcXrrRzLE_GF3"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FamousVenomousMeatloafTakeNRG-bFCELMK1NPHiyaf9"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SolidPerfectSandwichDerp-865AbQlAGdrhQILD"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GleamingPerfectHamCclamChamp-jFnYmbomn_l-QbEC"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AggressiveFastFriseeSoonerLater-2-MrMd-XsrgRRjRH" TargetMode="External"/><Relationship Id="rId1257" Type="http://schemas.openxmlformats.org/officeDocument/2006/relationships/hyperlink" Target="https://youtu.be/e9eX3OFKMDQ" TargetMode="External"/><Relationship Id="rId2104" Type="http://schemas.openxmlformats.org/officeDocument/2006/relationships/hyperlink" Target="https://clips.twitch.tv/TastyBombasticGoshawkSwiftRage-csr23mqukf-dkva0" TargetMode="External"/><Relationship Id="rId1258" Type="http://schemas.openxmlformats.org/officeDocument/2006/relationships/hyperlink" Target="https://youtu.be/25c5cuyuB9M" TargetMode="External"/><Relationship Id="rId2105" Type="http://schemas.openxmlformats.org/officeDocument/2006/relationships/hyperlink" Target="https://youtu.be/SBnH1_4qsD4" TargetMode="External"/><Relationship Id="rId1259" Type="http://schemas.openxmlformats.org/officeDocument/2006/relationships/hyperlink" Target="https://youtu.be/cqZ2UVeuC5k" TargetMode="External"/><Relationship Id="rId2106" Type="http://schemas.openxmlformats.org/officeDocument/2006/relationships/hyperlink" Target="https://clips.twitch.tv/AgitatedDifficultLEDHoneyBadger-SFPycH1fKX923sXJ" TargetMode="External"/><Relationship Id="rId2107" Type="http://schemas.openxmlformats.org/officeDocument/2006/relationships/hyperlink" Target="https://www.twitch.tv/videos/1224614101" TargetMode="External"/><Relationship Id="rId2108" Type="http://schemas.openxmlformats.org/officeDocument/2006/relationships/hyperlink" Target="https://clips.twitch.tv/BigAdorableMagpieGrammarKing-70K3qDrbZxZ8n1Lv" TargetMode="External"/><Relationship Id="rId2109" Type="http://schemas.openxmlformats.org/officeDocument/2006/relationships/hyperlink" Target="https://clips.twitch.tv/WiseNastyDumplingsSMOrc-VM5ip6rrVmTBfuoQ"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bpROuE66G2M" TargetMode="External"/><Relationship Id="rId1253" Type="http://schemas.openxmlformats.org/officeDocument/2006/relationships/hyperlink" Target="https://youtu.be/1bv0QAvlWNI?t=11" TargetMode="External"/><Relationship Id="rId2100" Type="http://schemas.openxmlformats.org/officeDocument/2006/relationships/hyperlink" Target="https://youtu.be/14rk5saK1Oo" TargetMode="External"/><Relationship Id="rId421" Type="http://schemas.openxmlformats.org/officeDocument/2006/relationships/hyperlink" Target="https://youtu.be/tVg0AtjUCLU" TargetMode="External"/><Relationship Id="rId1254" Type="http://schemas.openxmlformats.org/officeDocument/2006/relationships/hyperlink" Target="https://youtu.be/h3oepahvomM" TargetMode="External"/><Relationship Id="rId2101" Type="http://schemas.openxmlformats.org/officeDocument/2006/relationships/hyperlink" Target="https://youtu.be/wgmqieTlGak" TargetMode="External"/><Relationship Id="rId420" Type="http://schemas.openxmlformats.org/officeDocument/2006/relationships/hyperlink" Target="https://youtu.be/Xu8Ao983E4A" TargetMode="External"/><Relationship Id="rId1255" Type="http://schemas.openxmlformats.org/officeDocument/2006/relationships/hyperlink" Target="https://youtu.be/a4mlAjzbyqI"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youtu.be/m_uBtnntRdU" TargetMode="External"/><Relationship Id="rId2103" Type="http://schemas.openxmlformats.org/officeDocument/2006/relationships/hyperlink" Target="https://youtu.be/AN8TAOiDrSg"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XddNB9QF1kI"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DiligentBadCaribouMVGame-bPPT36LcYcTnU3BU" TargetMode="External"/><Relationship Id="rId2127" Type="http://schemas.openxmlformats.org/officeDocument/2006/relationships/hyperlink" Target="https://clips.twitch.tv/AntsyUnsightlyAntelopeNotATK" TargetMode="External"/><Relationship Id="rId2128" Type="http://schemas.openxmlformats.org/officeDocument/2006/relationships/hyperlink" Target="https://clips.twitch.tv/VivaciousSecretiveCormorantMau5-eknRjolHgvf6Emgx" TargetMode="External"/><Relationship Id="rId2129" Type="http://schemas.openxmlformats.org/officeDocument/2006/relationships/hyperlink" Target="https://clips.twitch.tv/FilthyDeliciousMuleItsBoshyTime-ioyuaVPLs2j4T-J0"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TvnjjOvq4G8?t=23" TargetMode="External"/><Relationship Id="rId440" Type="http://schemas.openxmlformats.org/officeDocument/2006/relationships/hyperlink" Target="https://youtu.be/CQsHRYPwX7w"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TenaciousClearShrewRedCoat-cS7HWyF3C9d9moye" TargetMode="External"/><Relationship Id="rId1274" Type="http://schemas.openxmlformats.org/officeDocument/2006/relationships/hyperlink" Target="https://youtu.be/hnKXmpbuxM4?t=87" TargetMode="External"/><Relationship Id="rId2121" Type="http://schemas.openxmlformats.org/officeDocument/2006/relationships/hyperlink" Target="https://clips.twitch.tv/AgreeableTenuousGrassANELE-EZ3a93f7-4J_Cmjl" TargetMode="External"/><Relationship Id="rId444" Type="http://schemas.openxmlformats.org/officeDocument/2006/relationships/hyperlink" Target="https://youtu.be/g8LtYY9RjM0"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HeadstrongKitschyTomatoFreakinStinkin-skucx88V6cLW2uRC"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HtiEuekGWxI" TargetMode="External"/><Relationship Id="rId2123" Type="http://schemas.openxmlformats.org/officeDocument/2006/relationships/hyperlink" Target="https://www.twitch.tv/videos/1024638839"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clips.twitch.tv/TubularCleanDragonflyM4xHeh" TargetMode="External"/><Relationship Id="rId441" Type="http://schemas.openxmlformats.org/officeDocument/2006/relationships/hyperlink" Target="https://youtu.be/wZk7LtrvkRI"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GlutenFreeNaiveMoonNerfBlueBlaster-zwl3N2FIDvdOzgkC"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BombasticHelpfulFerretRedCoat-CubLJ0m_sic0o3WI"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FragileAmusedSageFeelsBadMan-utfvxQjkF11wPxdA" TargetMode="External"/><Relationship Id="rId2117" Type="http://schemas.openxmlformats.org/officeDocument/2006/relationships/hyperlink" Target="https://clips.twitch.tv/BrainyFlirtyWheelDxAbomb-JnSnI40Dub7nZM8W" TargetMode="External"/><Relationship Id="rId2118" Type="http://schemas.openxmlformats.org/officeDocument/2006/relationships/hyperlink" Target="https://clips.twitch.tv/PlayfulPlainMomChefFrank-9VEVr7jmJBWFquT0" TargetMode="External"/><Relationship Id="rId2119" Type="http://schemas.openxmlformats.org/officeDocument/2006/relationships/hyperlink" Target="https://clips.twitch.tv/AttractiveSourHorseAliens-8MAdcbWd07IbjGRo"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BashfulFlaccidRadishTBTacoRight-nV0His_7C_PkGEIr" TargetMode="External"/><Relationship Id="rId433" Type="http://schemas.openxmlformats.org/officeDocument/2006/relationships/hyperlink" Target="https://youtu.be/xE9OfA91VvM"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BeautifulBitterMooseTTours-HyERn83eXHqV0H1X" TargetMode="External"/><Relationship Id="rId432" Type="http://schemas.openxmlformats.org/officeDocument/2006/relationships/hyperlink" Target="https://youtu.be/1ZaxAMeZ7gQ"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BlushingTrustworthyHornetHeyGirl" TargetMode="External"/><Relationship Id="rId431" Type="http://schemas.openxmlformats.org/officeDocument/2006/relationships/hyperlink" Target="https://youtu.be/27SceResR9s"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FuriousBetterKleePermaSmug" TargetMode="External"/><Relationship Id="rId430" Type="http://schemas.openxmlformats.org/officeDocument/2006/relationships/hyperlink" Target="https://youtu.be/Oj99qVN8C0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StormyGoldenSrirachaKappa-GKROduFRYv0-z8_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8.xml"/><Relationship Id="rId30" Type="http://schemas.openxmlformats.org/officeDocument/2006/relationships/table" Target="../tables/table67.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28" Type="http://schemas.openxmlformats.org/officeDocument/2006/relationships/table" Target="../tables/table65.xml"/><Relationship Id="rId29" Type="http://schemas.openxmlformats.org/officeDocument/2006/relationships/table" Target="../tables/table6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6632</v>
      </c>
      <c r="Q1" s="30" t="s">
        <v>38</v>
      </c>
      <c r="T1" s="31" t="s">
        <v>39</v>
      </c>
      <c r="W1" s="32" t="s">
        <v>6818</v>
      </c>
      <c r="Z1" s="33" t="s">
        <v>6864</v>
      </c>
      <c r="AC1" s="34" t="s">
        <v>42</v>
      </c>
      <c r="AF1" s="1436"/>
      <c r="AG1" s="1436"/>
    </row>
    <row r="2" ht="30.75" customHeight="1">
      <c r="A2" s="35" t="s">
        <v>43</v>
      </c>
      <c r="B2" s="36" t="s">
        <v>44</v>
      </c>
      <c r="C2" s="36" t="s">
        <v>45</v>
      </c>
      <c r="F2" s="36" t="s">
        <v>10298</v>
      </c>
      <c r="H2" s="1437"/>
      <c r="I2" s="1437"/>
      <c r="J2" s="1437"/>
      <c r="K2" s="1438"/>
      <c r="L2" s="1438"/>
      <c r="M2" s="1438"/>
      <c r="N2" s="1439"/>
      <c r="O2" s="1439"/>
      <c r="P2" s="1439"/>
      <c r="Q2" s="41" t="s">
        <v>48</v>
      </c>
      <c r="R2" s="41" t="s">
        <v>10299</v>
      </c>
      <c r="S2" s="1440"/>
      <c r="T2" s="42" t="s">
        <v>50</v>
      </c>
      <c r="U2" s="42" t="s">
        <v>54</v>
      </c>
      <c r="V2" s="42" t="s">
        <v>62</v>
      </c>
      <c r="W2" s="43" t="s">
        <v>52</v>
      </c>
      <c r="X2" s="1441"/>
      <c r="Y2" s="1441"/>
      <c r="Z2" s="45" t="s">
        <v>51</v>
      </c>
      <c r="AA2" s="1442"/>
      <c r="AB2" s="1442"/>
      <c r="AC2" s="1443" t="s">
        <v>10300</v>
      </c>
      <c r="AD2" s="1444"/>
      <c r="AE2" s="1444"/>
      <c r="AF2" s="1445"/>
      <c r="AG2" s="1445"/>
    </row>
    <row r="3">
      <c r="A3" s="1446" t="s">
        <v>3392</v>
      </c>
      <c r="B3" s="1447" t="s">
        <v>221</v>
      </c>
      <c r="C3" s="1448" t="s">
        <v>787</v>
      </c>
      <c r="D3" s="1449" t="s">
        <v>1225</v>
      </c>
      <c r="E3" s="1450" t="s">
        <v>1225</v>
      </c>
      <c r="F3" s="1451" t="s">
        <v>787</v>
      </c>
      <c r="G3" s="1447" t="s">
        <v>787</v>
      </c>
      <c r="H3" s="798"/>
      <c r="I3" s="1452"/>
      <c r="J3" s="1452"/>
      <c r="K3" s="1453"/>
      <c r="L3" s="174"/>
      <c r="M3" s="174"/>
      <c r="N3" s="174"/>
      <c r="O3" s="174"/>
      <c r="P3" s="174"/>
      <c r="Q3" s="776" t="s">
        <v>4386</v>
      </c>
      <c r="R3" s="798"/>
      <c r="S3" s="798"/>
      <c r="T3" s="856" t="s">
        <v>10301</v>
      </c>
      <c r="U3" s="174"/>
      <c r="V3" s="174"/>
      <c r="W3" s="856" t="s">
        <v>10302</v>
      </c>
      <c r="X3" s="174"/>
      <c r="Y3" s="174"/>
      <c r="Z3" s="856" t="s">
        <v>909</v>
      </c>
      <c r="AA3" s="174"/>
      <c r="AB3" s="174"/>
      <c r="AC3" s="174"/>
      <c r="AD3" s="174"/>
      <c r="AE3" s="174"/>
      <c r="AF3" s="745"/>
      <c r="AG3" s="745"/>
    </row>
    <row r="4">
      <c r="A4" s="1446" t="s">
        <v>3521</v>
      </c>
      <c r="B4" s="1447" t="s">
        <v>327</v>
      </c>
      <c r="C4" s="1448" t="s">
        <v>1225</v>
      </c>
      <c r="D4" s="1449" t="s">
        <v>856</v>
      </c>
      <c r="E4" s="1450" t="s">
        <v>1225</v>
      </c>
      <c r="F4" s="1451" t="s">
        <v>856</v>
      </c>
      <c r="G4" s="1447" t="s">
        <v>619</v>
      </c>
      <c r="H4" s="174"/>
      <c r="I4" s="178"/>
      <c r="J4" s="178"/>
      <c r="K4" s="174"/>
      <c r="L4" s="174"/>
      <c r="M4" s="174"/>
      <c r="N4" s="174"/>
      <c r="O4" s="174"/>
      <c r="P4" s="174"/>
      <c r="Q4" s="778" t="s">
        <v>3527</v>
      </c>
      <c r="R4" s="793" t="s">
        <v>1932</v>
      </c>
      <c r="S4" s="174"/>
      <c r="T4" s="778" t="s">
        <v>1927</v>
      </c>
      <c r="U4" s="174"/>
      <c r="V4" s="174"/>
      <c r="W4" s="778" t="s">
        <v>10303</v>
      </c>
      <c r="X4" s="174"/>
      <c r="Y4" s="174"/>
      <c r="Z4" s="253" t="s">
        <v>10304</v>
      </c>
      <c r="AA4" s="174"/>
      <c r="AB4" s="174"/>
      <c r="AC4" s="174"/>
      <c r="AD4" s="174"/>
      <c r="AE4" s="174"/>
      <c r="AF4" s="745"/>
      <c r="AG4" s="745"/>
    </row>
    <row r="5">
      <c r="A5" s="1454" t="s">
        <v>5699</v>
      </c>
      <c r="B5" s="1447" t="s">
        <v>2749</v>
      </c>
      <c r="C5" s="1448" t="s">
        <v>1225</v>
      </c>
      <c r="D5" s="1449" t="s">
        <v>786</v>
      </c>
      <c r="E5" s="1450" t="s">
        <v>1225</v>
      </c>
      <c r="F5" s="1451" t="s">
        <v>786</v>
      </c>
      <c r="G5" s="1447" t="s">
        <v>786</v>
      </c>
      <c r="H5" s="1455"/>
      <c r="I5" s="178"/>
      <c r="J5" s="178"/>
      <c r="K5" s="174"/>
      <c r="L5" s="174"/>
      <c r="M5" s="174"/>
      <c r="N5" s="174"/>
      <c r="O5" s="174"/>
      <c r="P5" s="174"/>
      <c r="Q5" s="1455"/>
      <c r="R5" s="1455"/>
      <c r="S5" s="1455"/>
      <c r="T5" s="798"/>
      <c r="U5" s="178"/>
      <c r="V5" s="778" t="s">
        <v>7839</v>
      </c>
      <c r="W5" s="174"/>
      <c r="X5" s="174"/>
      <c r="Y5" s="174"/>
      <c r="Z5" s="174"/>
      <c r="AA5" s="174"/>
      <c r="AB5" s="174"/>
      <c r="AC5" s="778" t="s">
        <v>10305</v>
      </c>
      <c r="AD5" s="174"/>
      <c r="AE5" s="174"/>
      <c r="AF5" s="745"/>
      <c r="AG5" s="745"/>
    </row>
    <row r="6">
      <c r="A6" s="1456" t="s">
        <v>5882</v>
      </c>
      <c r="B6" s="1447" t="s">
        <v>707</v>
      </c>
      <c r="C6" s="1448" t="s">
        <v>1225</v>
      </c>
      <c r="D6" s="1449" t="s">
        <v>932</v>
      </c>
      <c r="E6" s="1450" t="s">
        <v>856</v>
      </c>
      <c r="F6" s="1451" t="s">
        <v>787</v>
      </c>
      <c r="G6" s="1447" t="s">
        <v>787</v>
      </c>
      <c r="H6" s="798"/>
      <c r="I6" s="1452"/>
      <c r="J6" s="1452"/>
      <c r="K6" s="1453"/>
      <c r="L6" s="1453"/>
      <c r="M6" s="1457"/>
      <c r="N6" s="1457"/>
      <c r="O6" s="1457"/>
      <c r="P6" s="1457"/>
      <c r="Q6" s="779" t="s">
        <v>244</v>
      </c>
      <c r="R6" s="798"/>
      <c r="S6" s="798"/>
      <c r="T6" s="835" t="s">
        <v>1889</v>
      </c>
      <c r="U6" s="174"/>
      <c r="V6" s="174"/>
      <c r="W6" s="835" t="s">
        <v>520</v>
      </c>
      <c r="X6" s="1457"/>
      <c r="Y6" s="1457"/>
      <c r="Z6" s="1458" t="s">
        <v>6728</v>
      </c>
      <c r="AA6" s="1457"/>
      <c r="AB6" s="1457"/>
      <c r="AC6" s="174"/>
      <c r="AD6" s="1457"/>
      <c r="AE6" s="1457"/>
      <c r="AF6" s="1459"/>
      <c r="AG6" s="1459"/>
    </row>
    <row r="7">
      <c r="A7" s="1446" t="s">
        <v>521</v>
      </c>
      <c r="B7" s="1447" t="s">
        <v>428</v>
      </c>
      <c r="C7" s="1448" t="s">
        <v>932</v>
      </c>
      <c r="D7" s="1449" t="s">
        <v>1225</v>
      </c>
      <c r="E7" s="1450" t="s">
        <v>1225</v>
      </c>
      <c r="F7" s="1451" t="s">
        <v>932</v>
      </c>
      <c r="G7" s="1447" t="s">
        <v>932</v>
      </c>
      <c r="H7" s="1455"/>
      <c r="I7" s="178"/>
      <c r="J7" s="178"/>
      <c r="K7" s="174"/>
      <c r="L7" s="174"/>
      <c r="M7" s="174"/>
      <c r="N7" s="174"/>
      <c r="O7" s="174"/>
      <c r="P7" s="174"/>
      <c r="Q7" s="1455"/>
      <c r="R7" s="1455"/>
      <c r="S7" s="1455"/>
      <c r="T7" s="1460"/>
      <c r="U7" s="178"/>
      <c r="V7" s="783" t="s">
        <v>10306</v>
      </c>
      <c r="W7" s="174"/>
      <c r="X7" s="174"/>
      <c r="Y7" s="174"/>
      <c r="Z7" s="174"/>
      <c r="AA7" s="174"/>
      <c r="AB7" s="174"/>
      <c r="AC7" s="174"/>
      <c r="AD7" s="174"/>
      <c r="AE7" s="174"/>
      <c r="AF7" s="745"/>
      <c r="AG7" s="745"/>
    </row>
    <row r="8">
      <c r="A8" s="1454" t="s">
        <v>325</v>
      </c>
      <c r="B8" s="1447" t="s">
        <v>428</v>
      </c>
      <c r="C8" s="1448" t="s">
        <v>932</v>
      </c>
      <c r="D8" s="1449" t="s">
        <v>1225</v>
      </c>
      <c r="E8" s="1450" t="s">
        <v>1225</v>
      </c>
      <c r="F8" s="1451" t="s">
        <v>932</v>
      </c>
      <c r="G8" s="1447" t="s">
        <v>932</v>
      </c>
      <c r="H8" s="174"/>
      <c r="I8" s="178"/>
      <c r="J8" s="178"/>
      <c r="K8" s="174"/>
      <c r="L8" s="174"/>
      <c r="M8" s="174"/>
      <c r="N8" s="174"/>
      <c r="O8" s="174"/>
      <c r="P8" s="174"/>
      <c r="Q8" s="174"/>
      <c r="R8" s="174"/>
      <c r="S8" s="174"/>
      <c r="T8" s="174"/>
      <c r="U8" s="178"/>
      <c r="V8" s="174"/>
      <c r="W8" s="174"/>
      <c r="X8" s="174"/>
      <c r="Y8" s="174"/>
      <c r="Z8" s="174"/>
      <c r="AA8" s="174"/>
      <c r="AB8" s="174"/>
      <c r="AC8" s="1461" t="s">
        <v>6754</v>
      </c>
      <c r="AD8" s="174"/>
      <c r="AE8" s="174"/>
      <c r="AF8" s="745"/>
      <c r="AG8" s="745"/>
    </row>
    <row r="9">
      <c r="A9" s="1454" t="s">
        <v>5304</v>
      </c>
      <c r="B9" s="1447" t="s">
        <v>787</v>
      </c>
      <c r="C9" s="1448" t="s">
        <v>1225</v>
      </c>
      <c r="D9" s="1449" t="s">
        <v>1225</v>
      </c>
      <c r="E9" s="1450" t="s">
        <v>932</v>
      </c>
      <c r="F9" s="1451" t="s">
        <v>932</v>
      </c>
      <c r="G9" s="1447" t="s">
        <v>932</v>
      </c>
      <c r="H9" s="174"/>
      <c r="I9" s="178"/>
      <c r="J9" s="1452"/>
      <c r="K9" s="174"/>
      <c r="L9" s="174"/>
      <c r="M9" s="174"/>
      <c r="N9" s="174"/>
      <c r="O9" s="174"/>
      <c r="P9" s="174"/>
      <c r="Q9" s="174"/>
      <c r="R9" s="174"/>
      <c r="S9" s="174"/>
      <c r="T9" s="798"/>
      <c r="U9" s="178"/>
      <c r="V9" s="779" t="s">
        <v>10307</v>
      </c>
      <c r="W9" s="174"/>
      <c r="X9" s="174"/>
      <c r="Y9" s="174"/>
      <c r="Z9" s="174"/>
      <c r="AA9" s="174"/>
      <c r="AB9" s="174"/>
      <c r="AC9" s="174"/>
      <c r="AD9" s="174"/>
      <c r="AE9" s="174"/>
      <c r="AF9" s="745"/>
      <c r="AG9" s="745"/>
    </row>
    <row r="10">
      <c r="A10" s="1446" t="s">
        <v>784</v>
      </c>
      <c r="B10" s="1447" t="s">
        <v>787</v>
      </c>
      <c r="C10" s="1448" t="s">
        <v>1225</v>
      </c>
      <c r="D10" s="1449" t="s">
        <v>1225</v>
      </c>
      <c r="E10" s="1450" t="s">
        <v>932</v>
      </c>
      <c r="F10" s="1451" t="s">
        <v>932</v>
      </c>
      <c r="G10" s="1447" t="s">
        <v>932</v>
      </c>
      <c r="H10" s="174"/>
      <c r="I10" s="178"/>
      <c r="J10" s="178"/>
      <c r="K10" s="174"/>
      <c r="L10" s="174"/>
      <c r="M10" s="174"/>
      <c r="N10" s="174"/>
      <c r="O10" s="174"/>
      <c r="P10" s="174"/>
      <c r="Q10" s="174"/>
      <c r="R10" s="174"/>
      <c r="S10" s="174"/>
      <c r="T10" s="174"/>
      <c r="U10" s="178"/>
      <c r="V10" s="174"/>
      <c r="W10" s="174"/>
      <c r="X10" s="174"/>
      <c r="Y10" s="174"/>
      <c r="Z10" s="174"/>
      <c r="AA10" s="174"/>
      <c r="AB10" s="174"/>
      <c r="AC10" s="779" t="s">
        <v>10308</v>
      </c>
      <c r="AD10" s="174"/>
      <c r="AE10" s="174"/>
      <c r="AF10" s="745"/>
      <c r="AG10" s="745"/>
    </row>
    <row r="11">
      <c r="A11" s="1454" t="s">
        <v>1021</v>
      </c>
      <c r="B11" s="1447" t="s">
        <v>856</v>
      </c>
      <c r="C11" s="1448" t="s">
        <v>1225</v>
      </c>
      <c r="D11" s="1449" t="s">
        <v>1225</v>
      </c>
      <c r="E11" s="1450" t="s">
        <v>1225</v>
      </c>
      <c r="F11" s="1451" t="s">
        <v>932</v>
      </c>
      <c r="G11" s="1447" t="s">
        <v>932</v>
      </c>
      <c r="H11" s="174"/>
      <c r="I11" s="178"/>
      <c r="J11" s="178"/>
      <c r="K11" s="174"/>
      <c r="L11" s="174"/>
      <c r="M11" s="174"/>
      <c r="N11" s="174"/>
      <c r="O11" s="174"/>
      <c r="P11" s="174"/>
      <c r="Q11" s="174"/>
      <c r="R11" s="174"/>
      <c r="S11" s="174"/>
      <c r="T11" s="174"/>
      <c r="U11" s="178"/>
      <c r="V11" s="174"/>
      <c r="W11" s="174"/>
      <c r="X11" s="174"/>
      <c r="Y11" s="174"/>
      <c r="Z11" s="174"/>
      <c r="AA11" s="253"/>
      <c r="AB11" s="174"/>
      <c r="AC11" s="888" t="s">
        <v>10309</v>
      </c>
      <c r="AD11" s="174"/>
      <c r="AE11" s="174"/>
      <c r="AF11" s="745"/>
      <c r="AG11" s="745"/>
    </row>
    <row r="12">
      <c r="A12" s="1446" t="s">
        <v>425</v>
      </c>
      <c r="B12" s="1447" t="s">
        <v>856</v>
      </c>
      <c r="C12" s="1448" t="s">
        <v>1225</v>
      </c>
      <c r="D12" s="1449" t="s">
        <v>1225</v>
      </c>
      <c r="E12" s="1450" t="s">
        <v>1225</v>
      </c>
      <c r="F12" s="1451" t="s">
        <v>932</v>
      </c>
      <c r="G12" s="1447" t="s">
        <v>932</v>
      </c>
      <c r="H12" s="174"/>
      <c r="I12" s="178"/>
      <c r="J12" s="178"/>
      <c r="K12" s="174"/>
      <c r="L12" s="174"/>
      <c r="M12" s="174"/>
      <c r="N12" s="174"/>
      <c r="O12" s="174"/>
      <c r="P12" s="174"/>
      <c r="Q12" s="174"/>
      <c r="R12" s="174"/>
      <c r="S12" s="174"/>
      <c r="T12" s="798"/>
      <c r="U12" s="178"/>
      <c r="V12" s="777" t="s">
        <v>878</v>
      </c>
      <c r="W12" s="174"/>
      <c r="X12" s="174"/>
      <c r="Y12" s="174"/>
      <c r="Z12" s="174"/>
      <c r="AA12" s="174"/>
      <c r="AB12" s="174"/>
      <c r="AC12" s="174"/>
      <c r="AD12" s="174"/>
      <c r="AE12" s="174"/>
      <c r="AF12" s="745"/>
      <c r="AG12" s="745"/>
    </row>
    <row r="13">
      <c r="A13" s="1456" t="s">
        <v>4967</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3102</v>
      </c>
      <c r="U13" s="91"/>
      <c r="V13" s="91"/>
      <c r="W13" s="843" t="s">
        <v>1530</v>
      </c>
      <c r="X13" s="1463"/>
      <c r="Y13" s="1463"/>
      <c r="Z13" s="1464"/>
      <c r="AA13" s="1463"/>
      <c r="AB13" s="1463"/>
      <c r="AC13" s="89"/>
      <c r="AD13" s="1453"/>
      <c r="AE13" s="1453"/>
      <c r="AF13" s="1465"/>
      <c r="AG13" s="1465"/>
    </row>
    <row r="14">
      <c r="A14" s="1446" t="s">
        <v>1819</v>
      </c>
      <c r="B14" s="1447" t="s">
        <v>856</v>
      </c>
      <c r="C14" s="1448" t="s">
        <v>1225</v>
      </c>
      <c r="D14" s="1449" t="s">
        <v>1225</v>
      </c>
      <c r="E14" s="1450" t="s">
        <v>1225</v>
      </c>
      <c r="F14" s="1451" t="s">
        <v>786</v>
      </c>
      <c r="G14" s="1447" t="s">
        <v>786</v>
      </c>
      <c r="H14" s="174"/>
      <c r="I14" s="178"/>
      <c r="J14" s="1452"/>
      <c r="K14" s="174"/>
      <c r="L14" s="174"/>
      <c r="M14" s="174"/>
      <c r="N14" s="174"/>
      <c r="O14" s="174"/>
      <c r="P14" s="174"/>
      <c r="Q14" s="174"/>
      <c r="R14" s="174"/>
      <c r="S14" s="174"/>
      <c r="T14" s="1460"/>
      <c r="U14" s="178"/>
      <c r="V14" s="888" t="s">
        <v>10310</v>
      </c>
      <c r="W14" s="174"/>
      <c r="X14" s="174"/>
      <c r="Y14" s="174"/>
      <c r="Z14" s="174"/>
      <c r="AA14" s="174"/>
      <c r="AB14" s="174"/>
      <c r="AC14" s="777" t="s">
        <v>424</v>
      </c>
      <c r="AD14" s="174"/>
      <c r="AE14" s="174"/>
      <c r="AF14" s="745"/>
      <c r="AG14" s="745"/>
    </row>
    <row r="15">
      <c r="A15" s="1446" t="s">
        <v>1531</v>
      </c>
      <c r="B15" s="1447" t="s">
        <v>786</v>
      </c>
      <c r="C15" s="1448" t="s">
        <v>1225</v>
      </c>
      <c r="D15" s="1449" t="s">
        <v>1225</v>
      </c>
      <c r="E15" s="1450" t="s">
        <v>1225</v>
      </c>
      <c r="F15" s="1451" t="s">
        <v>932</v>
      </c>
      <c r="G15" s="1447" t="s">
        <v>932</v>
      </c>
      <c r="H15" s="174"/>
      <c r="I15" s="178"/>
      <c r="J15" s="178"/>
      <c r="K15" s="174"/>
      <c r="L15" s="174"/>
      <c r="M15" s="174"/>
      <c r="N15" s="174"/>
      <c r="O15" s="174"/>
      <c r="P15" s="174"/>
      <c r="Q15" s="174"/>
      <c r="R15" s="174"/>
      <c r="S15" s="174"/>
      <c r="T15" s="174"/>
      <c r="U15" s="178"/>
      <c r="V15" s="174"/>
      <c r="W15" s="174"/>
      <c r="X15" s="174"/>
      <c r="Y15" s="174"/>
      <c r="Z15" s="174"/>
      <c r="AA15" s="174"/>
      <c r="AB15" s="174"/>
      <c r="AC15" s="888" t="s">
        <v>10311</v>
      </c>
      <c r="AD15" s="174"/>
      <c r="AE15" s="174"/>
      <c r="AF15" s="745"/>
      <c r="AG15" s="745"/>
    </row>
    <row r="16">
      <c r="A16" s="1446" t="s">
        <v>930</v>
      </c>
      <c r="B16" s="1447" t="s">
        <v>786</v>
      </c>
      <c r="C16" s="1448" t="s">
        <v>932</v>
      </c>
      <c r="D16" s="1449" t="s">
        <v>1225</v>
      </c>
      <c r="E16" s="1450" t="s">
        <v>1225</v>
      </c>
      <c r="F16" s="1451" t="s">
        <v>932</v>
      </c>
      <c r="G16" s="1447" t="s">
        <v>932</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2480</v>
      </c>
      <c r="B17" s="1447" t="s">
        <v>932</v>
      </c>
      <c r="C17" s="1448" t="s">
        <v>932</v>
      </c>
      <c r="D17" s="1449" t="s">
        <v>1225</v>
      </c>
      <c r="E17" s="1450" t="s">
        <v>1225</v>
      </c>
      <c r="F17" s="1451" t="s">
        <v>932</v>
      </c>
      <c r="G17" s="1447" t="s">
        <v>932</v>
      </c>
      <c r="H17" s="174"/>
      <c r="I17" s="178"/>
      <c r="J17" s="178"/>
      <c r="K17" s="174"/>
      <c r="L17" s="174"/>
      <c r="M17" s="174"/>
      <c r="N17" s="174"/>
      <c r="O17" s="174"/>
      <c r="P17" s="174"/>
      <c r="Q17" s="174"/>
      <c r="R17" s="174"/>
      <c r="S17" s="174"/>
      <c r="T17" s="174"/>
      <c r="U17" s="776" t="s">
        <v>10312</v>
      </c>
      <c r="V17" s="174"/>
      <c r="W17" s="174"/>
      <c r="X17" s="174"/>
      <c r="Y17" s="174"/>
      <c r="Z17" s="174"/>
      <c r="AA17" s="174"/>
      <c r="AB17" s="174"/>
      <c r="AC17" s="174"/>
      <c r="AD17" s="174"/>
      <c r="AE17" s="174"/>
      <c r="AF17" s="745"/>
      <c r="AG17" s="745"/>
    </row>
    <row r="18">
      <c r="A18" s="1456" t="s">
        <v>3724</v>
      </c>
      <c r="B18" s="1447" t="s">
        <v>932</v>
      </c>
      <c r="C18" s="1448" t="s">
        <v>1225</v>
      </c>
      <c r="D18" s="1449" t="s">
        <v>1225</v>
      </c>
      <c r="E18" s="1450" t="s">
        <v>1225</v>
      </c>
      <c r="F18" s="1451" t="s">
        <v>932</v>
      </c>
      <c r="G18" s="1447" t="s">
        <v>932</v>
      </c>
      <c r="H18" s="174"/>
      <c r="I18" s="178"/>
      <c r="J18" s="178"/>
      <c r="K18" s="174"/>
      <c r="L18" s="174"/>
      <c r="M18" s="174"/>
      <c r="N18" s="174"/>
      <c r="O18" s="174"/>
      <c r="P18" s="174"/>
      <c r="Q18" s="174"/>
      <c r="R18" s="174"/>
      <c r="S18" s="174"/>
      <c r="T18" s="798"/>
      <c r="U18" s="174"/>
      <c r="V18" s="777" t="s">
        <v>5742</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10313</v>
      </c>
      <c r="C1" s="1468" t="s">
        <v>43</v>
      </c>
      <c r="D1" s="1469" t="s">
        <v>10314</v>
      </c>
      <c r="E1" s="1468" t="s">
        <v>10315</v>
      </c>
      <c r="F1" s="1470" t="s">
        <v>10316</v>
      </c>
    </row>
    <row r="2">
      <c r="A2" s="1471"/>
      <c r="B2" s="1472"/>
      <c r="C2" s="1472"/>
      <c r="D2" s="1472"/>
      <c r="E2" s="1472"/>
      <c r="F2" s="1472"/>
    </row>
    <row r="3">
      <c r="A3" s="1471"/>
      <c r="B3" s="1472"/>
      <c r="C3" s="1472"/>
      <c r="D3" s="1472"/>
      <c r="E3" s="1472"/>
      <c r="F3" s="1472"/>
    </row>
    <row r="4">
      <c r="A4" s="1473" t="s">
        <v>10317</v>
      </c>
      <c r="B4" s="1474" t="s">
        <v>10318</v>
      </c>
      <c r="C4" s="1475"/>
      <c r="D4" s="1475"/>
      <c r="E4" s="1475"/>
      <c r="F4" s="1476"/>
    </row>
    <row r="5">
      <c r="A5" s="1472"/>
      <c r="B5" s="1477"/>
      <c r="C5" s="874"/>
      <c r="D5" s="874"/>
      <c r="E5" s="874"/>
      <c r="F5" s="1478"/>
    </row>
    <row r="6">
      <c r="A6" s="1479" t="s">
        <v>10318</v>
      </c>
      <c r="B6" s="1480" t="s">
        <v>10319</v>
      </c>
      <c r="C6" s="1481" t="s">
        <v>3325</v>
      </c>
      <c r="D6" s="1482" t="s">
        <v>10320</v>
      </c>
      <c r="E6" s="1481" t="s">
        <v>10321</v>
      </c>
      <c r="F6" s="1483">
        <v>44233.0</v>
      </c>
    </row>
    <row r="7">
      <c r="A7" s="1479" t="s">
        <v>10322</v>
      </c>
      <c r="B7" s="1484" t="s">
        <v>10323</v>
      </c>
      <c r="C7" s="1481" t="s">
        <v>5699</v>
      </c>
      <c r="D7" s="1482" t="s">
        <v>10324</v>
      </c>
      <c r="E7" s="1481" t="s">
        <v>10321</v>
      </c>
      <c r="F7" s="1483">
        <v>43878.0</v>
      </c>
    </row>
    <row r="8">
      <c r="A8" s="1479" t="s">
        <v>10325</v>
      </c>
      <c r="B8" s="1485" t="s">
        <v>10326</v>
      </c>
      <c r="C8" s="1481" t="s">
        <v>5473</v>
      </c>
      <c r="D8" s="1482" t="s">
        <v>10327</v>
      </c>
      <c r="E8" s="1481" t="s">
        <v>10321</v>
      </c>
      <c r="F8" s="1483">
        <v>43879.0</v>
      </c>
    </row>
    <row r="9">
      <c r="A9" s="1486" t="s">
        <v>10328</v>
      </c>
      <c r="B9" s="1487" t="s">
        <v>10329</v>
      </c>
      <c r="C9" s="1481" t="s">
        <v>3521</v>
      </c>
      <c r="D9" s="1482" t="s">
        <v>10330</v>
      </c>
      <c r="E9" s="1481" t="s">
        <v>10331</v>
      </c>
      <c r="F9" s="1483">
        <v>44084.0</v>
      </c>
    </row>
    <row r="10">
      <c r="A10" s="1486" t="s">
        <v>10332</v>
      </c>
      <c r="B10" s="1487" t="s">
        <v>10333</v>
      </c>
      <c r="C10" s="1488"/>
      <c r="D10" s="1489"/>
      <c r="E10" s="1488"/>
      <c r="F10" s="1488"/>
    </row>
    <row r="11">
      <c r="A11" s="1486" t="s">
        <v>10334</v>
      </c>
      <c r="B11" s="1487"/>
      <c r="C11" s="1488"/>
      <c r="D11" s="1489"/>
      <c r="E11" s="1488"/>
      <c r="F11" s="1488"/>
    </row>
    <row r="12">
      <c r="A12" s="1479" t="s">
        <v>10335</v>
      </c>
      <c r="B12" s="1487"/>
      <c r="C12" s="1488"/>
      <c r="D12" s="1489"/>
      <c r="E12" s="1488"/>
      <c r="F12" s="1488"/>
    </row>
    <row r="13">
      <c r="A13" s="1490" t="s">
        <v>10336</v>
      </c>
      <c r="B13" s="1487"/>
      <c r="C13" s="1488"/>
      <c r="D13" s="1489"/>
      <c r="E13" s="1488"/>
      <c r="F13" s="1488"/>
    </row>
    <row r="14" ht="15.75" customHeight="1">
      <c r="A14" s="1479" t="s">
        <v>10337</v>
      </c>
      <c r="B14" s="1474" t="s">
        <v>10322</v>
      </c>
      <c r="C14" s="1475"/>
      <c r="D14" s="1475"/>
      <c r="E14" s="1475"/>
      <c r="F14" s="1476"/>
    </row>
    <row r="15">
      <c r="A15" s="1479" t="s">
        <v>10338</v>
      </c>
      <c r="B15" s="1477"/>
      <c r="C15" s="874"/>
      <c r="D15" s="874"/>
      <c r="E15" s="874"/>
      <c r="F15" s="1478"/>
    </row>
    <row r="16">
      <c r="A16" s="1479" t="s">
        <v>10339</v>
      </c>
      <c r="B16" s="1480" t="s">
        <v>10319</v>
      </c>
      <c r="C16" s="1481" t="s">
        <v>3325</v>
      </c>
      <c r="D16" s="1482" t="s">
        <v>10340</v>
      </c>
      <c r="E16" s="1481" t="s">
        <v>10321</v>
      </c>
      <c r="F16" s="1483">
        <v>44250.0</v>
      </c>
    </row>
    <row r="17">
      <c r="A17" s="1486" t="s">
        <v>10341</v>
      </c>
      <c r="B17" s="1484" t="s">
        <v>10323</v>
      </c>
      <c r="C17" s="1481" t="s">
        <v>3392</v>
      </c>
      <c r="D17" s="1482" t="s">
        <v>10342</v>
      </c>
      <c r="E17" s="1481" t="s">
        <v>10321</v>
      </c>
      <c r="F17" s="1483">
        <v>43364.0</v>
      </c>
    </row>
    <row r="18">
      <c r="A18" s="1486" t="s">
        <v>10343</v>
      </c>
      <c r="B18" s="1485" t="s">
        <v>10326</v>
      </c>
      <c r="C18" s="1481" t="s">
        <v>10344</v>
      </c>
      <c r="D18" s="1482" t="s">
        <v>10345</v>
      </c>
      <c r="E18" s="1481" t="s">
        <v>10331</v>
      </c>
      <c r="F18" s="1483">
        <v>43757.0</v>
      </c>
    </row>
    <row r="19">
      <c r="A19" s="1486" t="s">
        <v>10346</v>
      </c>
      <c r="B19" s="1487" t="s">
        <v>10329</v>
      </c>
      <c r="C19" s="1481" t="s">
        <v>10347</v>
      </c>
      <c r="D19" s="1482" t="s">
        <v>10348</v>
      </c>
      <c r="E19" s="1481" t="s">
        <v>10331</v>
      </c>
      <c r="F19" s="1483">
        <v>43438.0</v>
      </c>
    </row>
    <row r="20">
      <c r="A20" s="1490" t="s">
        <v>10349</v>
      </c>
      <c r="B20" s="1487" t="s">
        <v>10333</v>
      </c>
      <c r="C20" s="1488"/>
      <c r="D20" s="1489"/>
      <c r="E20" s="1488"/>
      <c r="F20" s="1488"/>
    </row>
    <row r="21">
      <c r="A21" s="1490" t="s">
        <v>10350</v>
      </c>
      <c r="B21" s="1491"/>
      <c r="C21" s="1488"/>
      <c r="D21" s="1489"/>
      <c r="E21" s="1488"/>
      <c r="F21" s="1488"/>
    </row>
    <row r="22">
      <c r="A22" s="1490" t="s">
        <v>10351</v>
      </c>
      <c r="B22" s="1491"/>
      <c r="C22" s="1488"/>
      <c r="D22" s="1489"/>
      <c r="E22" s="1488"/>
      <c r="F22" s="1488"/>
    </row>
    <row r="23">
      <c r="A23" s="1492"/>
      <c r="B23" s="1491"/>
      <c r="C23" s="1488"/>
      <c r="D23" s="1489"/>
      <c r="E23" s="1488"/>
      <c r="F23" s="1488"/>
    </row>
    <row r="24">
      <c r="A24" s="1492"/>
      <c r="B24" s="1493" t="s">
        <v>10325</v>
      </c>
      <c r="C24" s="1475"/>
      <c r="D24" s="1475"/>
      <c r="E24" s="1475"/>
      <c r="F24" s="1476"/>
    </row>
    <row r="25">
      <c r="A25" s="1492"/>
      <c r="B25" s="874"/>
      <c r="C25" s="874"/>
      <c r="D25" s="874"/>
      <c r="E25" s="874"/>
      <c r="F25" s="1478"/>
    </row>
    <row r="26">
      <c r="A26" s="1492"/>
      <c r="B26" s="1480" t="s">
        <v>10319</v>
      </c>
      <c r="C26" s="1481" t="s">
        <v>10352</v>
      </c>
      <c r="D26" s="1482" t="s">
        <v>10353</v>
      </c>
      <c r="E26" s="1481" t="s">
        <v>10321</v>
      </c>
      <c r="F26" s="1483">
        <v>44021.0</v>
      </c>
    </row>
    <row r="27">
      <c r="A27" s="1492"/>
      <c r="B27" s="1484" t="s">
        <v>10323</v>
      </c>
      <c r="C27" s="1481" t="s">
        <v>4296</v>
      </c>
      <c r="D27" s="1482" t="s">
        <v>10354</v>
      </c>
      <c r="E27" s="1481" t="s">
        <v>10331</v>
      </c>
      <c r="F27" s="1483">
        <v>44022.0</v>
      </c>
    </row>
    <row r="28">
      <c r="A28" s="1492"/>
      <c r="B28" s="1485" t="s">
        <v>10326</v>
      </c>
      <c r="C28" s="1481" t="s">
        <v>10355</v>
      </c>
      <c r="D28" s="1482" t="s">
        <v>10356</v>
      </c>
      <c r="E28" s="1481" t="s">
        <v>10357</v>
      </c>
      <c r="F28" s="1483">
        <v>43884.0</v>
      </c>
    </row>
    <row r="29">
      <c r="A29" s="1492"/>
      <c r="B29" s="1487" t="s">
        <v>10329</v>
      </c>
      <c r="C29" s="1481" t="s">
        <v>4967</v>
      </c>
      <c r="D29" s="1482" t="s">
        <v>10358</v>
      </c>
      <c r="E29" s="1481" t="s">
        <v>10321</v>
      </c>
      <c r="F29" s="1483">
        <v>43892.0</v>
      </c>
    </row>
    <row r="30">
      <c r="A30" s="1492"/>
      <c r="B30" s="1487" t="s">
        <v>10333</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10328</v>
      </c>
      <c r="C34" s="1475"/>
      <c r="D34" s="1475"/>
      <c r="E34" s="1475"/>
      <c r="F34" s="1476"/>
    </row>
    <row r="35">
      <c r="A35" s="1492"/>
      <c r="B35" s="1477"/>
      <c r="C35" s="874"/>
      <c r="D35" s="874"/>
      <c r="E35" s="874"/>
      <c r="F35" s="1478"/>
    </row>
    <row r="36">
      <c r="A36" s="1492"/>
      <c r="B36" s="1494" t="s">
        <v>10359</v>
      </c>
      <c r="C36" s="1475"/>
      <c r="D36" s="1475"/>
      <c r="E36" s="1475"/>
      <c r="F36" s="1476"/>
    </row>
    <row r="37">
      <c r="A37" s="1492"/>
      <c r="B37" s="1477"/>
      <c r="C37" s="874"/>
      <c r="D37" s="874"/>
      <c r="E37" s="874"/>
      <c r="F37" s="1478"/>
    </row>
    <row r="38">
      <c r="A38" s="1492"/>
      <c r="B38" s="1480" t="s">
        <v>10319</v>
      </c>
      <c r="C38" s="1495" t="s">
        <v>325</v>
      </c>
      <c r="D38" s="1482" t="s">
        <v>10360</v>
      </c>
      <c r="E38" s="1481" t="s">
        <v>10321</v>
      </c>
      <c r="F38" s="1483">
        <v>43659.0</v>
      </c>
    </row>
    <row r="39">
      <c r="A39" s="1492"/>
      <c r="B39" s="1484" t="s">
        <v>10323</v>
      </c>
      <c r="C39" s="1481" t="s">
        <v>2071</v>
      </c>
      <c r="D39" s="1482" t="s">
        <v>10361</v>
      </c>
      <c r="E39" s="1481" t="s">
        <v>10321</v>
      </c>
      <c r="F39" s="1483">
        <v>43228.0</v>
      </c>
    </row>
    <row r="40">
      <c r="A40" s="1492"/>
      <c r="B40" s="1485" t="s">
        <v>10326</v>
      </c>
      <c r="C40" s="1488"/>
      <c r="D40" s="1496"/>
      <c r="E40" s="1488"/>
      <c r="F40" s="1488"/>
    </row>
    <row r="41">
      <c r="A41" s="1492"/>
      <c r="B41" s="1487" t="s">
        <v>10329</v>
      </c>
      <c r="C41" s="1488"/>
      <c r="D41" s="1496"/>
      <c r="E41" s="1488"/>
      <c r="F41" s="1488"/>
    </row>
    <row r="42">
      <c r="A42" s="1492"/>
      <c r="B42" s="1487" t="s">
        <v>10333</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10362</v>
      </c>
      <c r="C46" s="1475"/>
      <c r="D46" s="1475"/>
      <c r="E46" s="1475"/>
      <c r="F46" s="1476"/>
    </row>
    <row r="47">
      <c r="A47" s="1492"/>
      <c r="B47" s="1477"/>
      <c r="C47" s="874"/>
      <c r="D47" s="874"/>
      <c r="E47" s="874"/>
      <c r="F47" s="1478"/>
    </row>
    <row r="48">
      <c r="A48" s="1492"/>
      <c r="B48" s="1480" t="s">
        <v>10319</v>
      </c>
      <c r="C48" s="1481" t="s">
        <v>2071</v>
      </c>
      <c r="D48" s="1482" t="s">
        <v>10363</v>
      </c>
      <c r="E48" s="1481" t="s">
        <v>10321</v>
      </c>
      <c r="F48" s="1483">
        <v>43352.0</v>
      </c>
    </row>
    <row r="49">
      <c r="A49" s="1492"/>
      <c r="B49" s="1484" t="s">
        <v>10323</v>
      </c>
      <c r="C49" s="1481" t="s">
        <v>10364</v>
      </c>
      <c r="D49" s="1482" t="s">
        <v>10365</v>
      </c>
      <c r="E49" s="1481" t="s">
        <v>10321</v>
      </c>
      <c r="F49" s="1483">
        <v>43799.0</v>
      </c>
    </row>
    <row r="50">
      <c r="A50" s="1492"/>
      <c r="B50" s="1485" t="s">
        <v>10326</v>
      </c>
      <c r="C50" s="1488"/>
      <c r="D50" s="1489"/>
      <c r="E50" s="1488"/>
      <c r="F50" s="1488"/>
    </row>
    <row r="51">
      <c r="A51" s="1492"/>
      <c r="B51" s="1487" t="s">
        <v>10329</v>
      </c>
      <c r="C51" s="1488"/>
      <c r="D51" s="1489"/>
      <c r="E51" s="1488"/>
      <c r="F51" s="1488"/>
    </row>
    <row r="52">
      <c r="A52" s="1492"/>
      <c r="B52" s="1487" t="s">
        <v>10333</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10332</v>
      </c>
      <c r="C55" s="1475"/>
      <c r="D55" s="1475"/>
      <c r="E55" s="1475"/>
      <c r="F55" s="1476"/>
    </row>
    <row r="56">
      <c r="A56" s="1492"/>
      <c r="B56" s="1477"/>
      <c r="C56" s="874"/>
      <c r="D56" s="874"/>
      <c r="E56" s="874"/>
      <c r="F56" s="1478"/>
    </row>
    <row r="57">
      <c r="A57" s="1492"/>
      <c r="B57" s="1480" t="s">
        <v>10319</v>
      </c>
      <c r="C57" s="1481" t="s">
        <v>10364</v>
      </c>
      <c r="D57" s="1497" t="s">
        <v>10366</v>
      </c>
      <c r="E57" s="1481" t="s">
        <v>10321</v>
      </c>
      <c r="F57" s="1498">
        <v>43740.0</v>
      </c>
    </row>
    <row r="58">
      <c r="A58" s="1492"/>
      <c r="B58" s="1484" t="s">
        <v>10323</v>
      </c>
      <c r="C58" s="1481" t="s">
        <v>8743</v>
      </c>
      <c r="D58" s="1497" t="s">
        <v>10367</v>
      </c>
      <c r="E58" s="1481" t="s">
        <v>10321</v>
      </c>
      <c r="F58" s="1498">
        <v>42098.0</v>
      </c>
    </row>
    <row r="59">
      <c r="A59" s="1492"/>
      <c r="B59" s="1485" t="s">
        <v>10326</v>
      </c>
      <c r="C59" s="1481" t="s">
        <v>5419</v>
      </c>
      <c r="D59" s="1497" t="s">
        <v>10368</v>
      </c>
      <c r="E59" s="1481" t="s">
        <v>10321</v>
      </c>
      <c r="F59" s="1498">
        <v>44511.0</v>
      </c>
    </row>
    <row r="60">
      <c r="A60" s="1492"/>
      <c r="B60" s="1487" t="s">
        <v>10329</v>
      </c>
      <c r="C60" s="1488"/>
      <c r="D60" s="1499"/>
      <c r="E60" s="1488"/>
      <c r="F60" s="1492"/>
    </row>
    <row r="61">
      <c r="A61" s="1492"/>
      <c r="B61" s="1487" t="s">
        <v>10333</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10334</v>
      </c>
      <c r="C64" s="1475"/>
      <c r="D64" s="1475"/>
      <c r="E64" s="1475"/>
      <c r="F64" s="1476"/>
    </row>
    <row r="65">
      <c r="A65" s="1492"/>
      <c r="B65" s="1477"/>
      <c r="C65" s="874"/>
      <c r="D65" s="874"/>
      <c r="E65" s="874"/>
      <c r="F65" s="1478"/>
    </row>
    <row r="66">
      <c r="A66" s="1492"/>
      <c r="B66" s="1480" t="s">
        <v>10319</v>
      </c>
      <c r="C66" s="1481" t="s">
        <v>10369</v>
      </c>
      <c r="D66" s="1497" t="s">
        <v>10370</v>
      </c>
      <c r="E66" s="1481" t="s">
        <v>10371</v>
      </c>
      <c r="F66" s="1498">
        <v>43395.0</v>
      </c>
    </row>
    <row r="67">
      <c r="A67" s="1492"/>
      <c r="B67" s="1484" t="s">
        <v>10323</v>
      </c>
      <c r="C67" s="1481" t="s">
        <v>3362</v>
      </c>
      <c r="D67" s="1497" t="s">
        <v>10372</v>
      </c>
      <c r="E67" s="1481" t="s">
        <v>10331</v>
      </c>
      <c r="F67" s="1498">
        <v>43376.0</v>
      </c>
    </row>
    <row r="68">
      <c r="A68" s="1492"/>
      <c r="B68" s="1485" t="s">
        <v>10326</v>
      </c>
      <c r="C68" s="1488"/>
      <c r="D68" s="1499"/>
      <c r="E68" s="1488"/>
      <c r="F68" s="1492"/>
    </row>
    <row r="69">
      <c r="A69" s="1492"/>
      <c r="B69" s="1487" t="s">
        <v>10329</v>
      </c>
      <c r="C69" s="1488"/>
      <c r="D69" s="1499"/>
      <c r="E69" s="1488"/>
      <c r="F69" s="1492"/>
    </row>
    <row r="70">
      <c r="A70" s="1492"/>
      <c r="B70" s="1487" t="s">
        <v>10333</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10335</v>
      </c>
      <c r="C74" s="1475"/>
      <c r="D74" s="1475"/>
      <c r="E74" s="1475"/>
      <c r="F74" s="1476"/>
    </row>
    <row r="75">
      <c r="A75" s="1492"/>
      <c r="B75" s="1477"/>
      <c r="C75" s="874"/>
      <c r="D75" s="874"/>
      <c r="E75" s="874"/>
      <c r="F75" s="1478"/>
    </row>
    <row r="76">
      <c r="A76" s="1492"/>
      <c r="B76" s="1501" t="s">
        <v>10373</v>
      </c>
      <c r="C76" s="1475"/>
      <c r="D76" s="1475"/>
      <c r="E76" s="1475"/>
      <c r="F76" s="1476"/>
    </row>
    <row r="77">
      <c r="A77" s="1492"/>
      <c r="B77" s="1477"/>
      <c r="C77" s="874"/>
      <c r="D77" s="874"/>
      <c r="E77" s="874"/>
      <c r="F77" s="1478"/>
    </row>
    <row r="78">
      <c r="A78" s="1492"/>
      <c r="B78" s="1480" t="s">
        <v>10319</v>
      </c>
      <c r="C78" s="1502" t="s">
        <v>325</v>
      </c>
      <c r="D78" s="1497" t="s">
        <v>10374</v>
      </c>
      <c r="E78" s="1481" t="s">
        <v>10321</v>
      </c>
      <c r="F78" s="1498">
        <v>43758.0</v>
      </c>
    </row>
    <row r="79">
      <c r="A79" s="1492"/>
      <c r="B79" s="1484" t="s">
        <v>10323</v>
      </c>
      <c r="C79" s="1488"/>
      <c r="D79" s="1499"/>
      <c r="E79" s="1488"/>
      <c r="F79" s="1492"/>
    </row>
    <row r="80">
      <c r="A80" s="1492"/>
      <c r="B80" s="1485" t="s">
        <v>10326</v>
      </c>
      <c r="C80" s="1488"/>
      <c r="D80" s="1499"/>
      <c r="E80" s="1488"/>
      <c r="F80" s="1492"/>
    </row>
    <row r="81">
      <c r="A81" s="1492"/>
      <c r="B81" s="1487" t="s">
        <v>10329</v>
      </c>
      <c r="C81" s="1488"/>
      <c r="D81" s="1499"/>
      <c r="E81" s="1488"/>
      <c r="F81" s="1492"/>
    </row>
    <row r="82">
      <c r="A82" s="1492"/>
      <c r="B82" s="1487" t="s">
        <v>10333</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10362</v>
      </c>
      <c r="C86" s="1475"/>
      <c r="D86" s="1475"/>
      <c r="E86" s="1475"/>
      <c r="F86" s="1476"/>
    </row>
    <row r="87">
      <c r="A87" s="1492"/>
      <c r="B87" s="1477"/>
      <c r="C87" s="874"/>
      <c r="D87" s="874"/>
      <c r="E87" s="874"/>
      <c r="F87" s="1478"/>
    </row>
    <row r="88">
      <c r="A88" s="1492"/>
      <c r="B88" s="1480" t="s">
        <v>10319</v>
      </c>
      <c r="C88" s="1481" t="s">
        <v>10375</v>
      </c>
      <c r="D88" s="1497" t="s">
        <v>10376</v>
      </c>
      <c r="E88" s="1481" t="s">
        <v>10321</v>
      </c>
      <c r="F88" s="1498">
        <v>43307.0</v>
      </c>
    </row>
    <row r="89">
      <c r="A89" s="1492"/>
      <c r="B89" s="1484" t="s">
        <v>10323</v>
      </c>
      <c r="C89" s="1488"/>
      <c r="D89" s="1499"/>
      <c r="E89" s="1488"/>
      <c r="F89" s="1492"/>
    </row>
    <row r="90">
      <c r="A90" s="1492"/>
      <c r="B90" s="1485" t="s">
        <v>10326</v>
      </c>
      <c r="C90" s="1488"/>
      <c r="D90" s="1499"/>
      <c r="E90" s="1488"/>
      <c r="F90" s="1492"/>
    </row>
    <row r="91">
      <c r="A91" s="1492"/>
      <c r="B91" s="1487" t="s">
        <v>10329</v>
      </c>
      <c r="C91" s="1488"/>
      <c r="D91" s="1499"/>
      <c r="E91" s="1488"/>
      <c r="F91" s="1492"/>
    </row>
    <row r="92">
      <c r="A92" s="1492"/>
      <c r="B92" s="1487" t="s">
        <v>10333</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10336</v>
      </c>
      <c r="C96" s="1475"/>
      <c r="D96" s="1475"/>
      <c r="E96" s="1475"/>
      <c r="F96" s="1476"/>
    </row>
    <row r="97">
      <c r="A97" s="1492"/>
      <c r="B97" s="1477"/>
      <c r="C97" s="874"/>
      <c r="D97" s="874"/>
      <c r="E97" s="874"/>
      <c r="F97" s="1478"/>
    </row>
    <row r="98">
      <c r="A98" s="1492"/>
      <c r="B98" s="1501" t="s">
        <v>10362</v>
      </c>
      <c r="C98" s="1475"/>
      <c r="D98" s="1475"/>
      <c r="E98" s="1475"/>
      <c r="F98" s="1476"/>
    </row>
    <row r="99">
      <c r="A99" s="1492"/>
      <c r="B99" s="1477"/>
      <c r="C99" s="874"/>
      <c r="D99" s="874"/>
      <c r="E99" s="874"/>
      <c r="F99" s="1478"/>
    </row>
    <row r="100">
      <c r="A100" s="1492"/>
      <c r="B100" s="1480" t="s">
        <v>10319</v>
      </c>
      <c r="C100" s="1481" t="s">
        <v>4943</v>
      </c>
      <c r="D100" s="1497" t="s">
        <v>10377</v>
      </c>
      <c r="E100" s="1481" t="s">
        <v>10321</v>
      </c>
      <c r="F100" s="1498">
        <v>43370.0</v>
      </c>
    </row>
    <row r="101">
      <c r="A101" s="1492"/>
      <c r="B101" s="1484" t="s">
        <v>10323</v>
      </c>
      <c r="C101" s="1488"/>
      <c r="D101" s="1499"/>
      <c r="E101" s="1488"/>
      <c r="F101" s="1492"/>
    </row>
    <row r="102">
      <c r="A102" s="1492"/>
      <c r="B102" s="1485" t="s">
        <v>10326</v>
      </c>
      <c r="C102" s="1488"/>
      <c r="D102" s="1499"/>
      <c r="E102" s="1488"/>
      <c r="F102" s="1492"/>
    </row>
    <row r="103">
      <c r="A103" s="1492"/>
      <c r="B103" s="1487" t="s">
        <v>10329</v>
      </c>
      <c r="C103" s="1488"/>
      <c r="D103" s="1499"/>
      <c r="E103" s="1488"/>
      <c r="F103" s="1492"/>
    </row>
    <row r="104">
      <c r="A104" s="1492"/>
      <c r="B104" s="1487" t="s">
        <v>10333</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10337</v>
      </c>
      <c r="C108" s="1475"/>
      <c r="D108" s="1475"/>
      <c r="E108" s="1475"/>
      <c r="F108" s="1476"/>
    </row>
    <row r="109">
      <c r="A109" s="1492"/>
      <c r="B109" s="1477"/>
      <c r="C109" s="874"/>
      <c r="D109" s="874"/>
      <c r="E109" s="874"/>
      <c r="F109" s="1478"/>
    </row>
    <row r="110">
      <c r="A110" s="1492"/>
      <c r="B110" s="1501" t="s">
        <v>10378</v>
      </c>
      <c r="C110" s="1475"/>
      <c r="D110" s="1475"/>
      <c r="E110" s="1475"/>
      <c r="F110" s="1476"/>
    </row>
    <row r="111">
      <c r="A111" s="1492"/>
      <c r="B111" s="1477"/>
      <c r="C111" s="874"/>
      <c r="D111" s="874"/>
      <c r="E111" s="874"/>
      <c r="F111" s="1478"/>
    </row>
    <row r="112">
      <c r="A112" s="1492"/>
      <c r="B112" s="1480" t="s">
        <v>10319</v>
      </c>
      <c r="C112" s="1481" t="s">
        <v>3325</v>
      </c>
      <c r="D112" s="1497" t="s">
        <v>10379</v>
      </c>
      <c r="E112" s="1481" t="s">
        <v>10321</v>
      </c>
      <c r="F112" s="1498">
        <v>44246.0</v>
      </c>
    </row>
    <row r="113">
      <c r="A113" s="1492"/>
      <c r="B113" s="1484" t="s">
        <v>10323</v>
      </c>
      <c r="C113" s="1481" t="s">
        <v>10369</v>
      </c>
      <c r="D113" s="1497" t="s">
        <v>10380</v>
      </c>
      <c r="E113" s="1481" t="s">
        <v>10371</v>
      </c>
      <c r="F113" s="1498">
        <v>43637.0</v>
      </c>
    </row>
    <row r="114">
      <c r="A114" s="1492"/>
      <c r="B114" s="1485" t="s">
        <v>10326</v>
      </c>
      <c r="C114" s="1488"/>
      <c r="D114" s="1499"/>
      <c r="E114" s="1488"/>
      <c r="F114" s="1492"/>
    </row>
    <row r="115">
      <c r="A115" s="1492"/>
      <c r="B115" s="1487" t="s">
        <v>10329</v>
      </c>
      <c r="C115" s="1488"/>
      <c r="D115" s="1499"/>
      <c r="E115" s="1488"/>
      <c r="F115" s="1492"/>
    </row>
    <row r="116">
      <c r="A116" s="1492"/>
      <c r="B116" s="1487" t="s">
        <v>10333</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10381</v>
      </c>
      <c r="C119" s="1475"/>
      <c r="D119" s="1475"/>
      <c r="E119" s="1475"/>
      <c r="F119" s="1476"/>
    </row>
    <row r="120">
      <c r="A120" s="1492"/>
      <c r="B120" s="1477"/>
      <c r="C120" s="874"/>
      <c r="D120" s="874"/>
      <c r="E120" s="874"/>
      <c r="F120" s="1478"/>
    </row>
    <row r="121">
      <c r="A121" s="1492"/>
      <c r="B121" s="1480" t="s">
        <v>10319</v>
      </c>
      <c r="C121" s="1481" t="s">
        <v>5143</v>
      </c>
      <c r="D121" s="1497" t="s">
        <v>10382</v>
      </c>
      <c r="E121" s="1481" t="s">
        <v>10321</v>
      </c>
      <c r="F121" s="1498">
        <v>43592.0</v>
      </c>
    </row>
    <row r="122">
      <c r="A122" s="1492"/>
      <c r="B122" s="1484" t="s">
        <v>10323</v>
      </c>
      <c r="C122" s="1481" t="s">
        <v>10383</v>
      </c>
      <c r="D122" s="1497" t="s">
        <v>10384</v>
      </c>
      <c r="E122" s="1481" t="s">
        <v>10321</v>
      </c>
      <c r="F122" s="1498">
        <v>43396.0</v>
      </c>
    </row>
    <row r="123">
      <c r="A123" s="1492"/>
      <c r="B123" s="1485" t="s">
        <v>10326</v>
      </c>
      <c r="C123" s="1488"/>
      <c r="D123" s="1499"/>
      <c r="E123" s="1488"/>
      <c r="F123" s="1492"/>
    </row>
    <row r="124">
      <c r="A124" s="1492"/>
      <c r="B124" s="1487" t="s">
        <v>10329</v>
      </c>
      <c r="C124" s="1488"/>
      <c r="D124" s="1499"/>
      <c r="E124" s="1488"/>
      <c r="F124" s="1492"/>
    </row>
    <row r="125">
      <c r="A125" s="1492"/>
      <c r="B125" s="1487" t="s">
        <v>10333</v>
      </c>
      <c r="C125" s="1488"/>
      <c r="D125" s="1499"/>
      <c r="E125" s="1488"/>
      <c r="F125" s="1492"/>
    </row>
    <row r="126">
      <c r="A126" s="1492"/>
      <c r="B126" s="1500"/>
      <c r="C126" s="1488"/>
      <c r="D126" s="1499"/>
      <c r="E126" s="1488"/>
      <c r="F126" s="1492"/>
    </row>
    <row r="127">
      <c r="A127" s="1492"/>
      <c r="B127" s="1474" t="s">
        <v>10338</v>
      </c>
      <c r="C127" s="1475"/>
      <c r="D127" s="1475"/>
      <c r="E127" s="1475"/>
      <c r="F127" s="1476"/>
    </row>
    <row r="128">
      <c r="A128" s="1492"/>
      <c r="B128" s="1477"/>
      <c r="C128" s="874"/>
      <c r="D128" s="874"/>
      <c r="E128" s="874"/>
      <c r="F128" s="1478"/>
    </row>
    <row r="129">
      <c r="A129" s="1492"/>
      <c r="B129" s="1480" t="s">
        <v>10319</v>
      </c>
      <c r="C129" s="1502" t="s">
        <v>325</v>
      </c>
      <c r="D129" s="1497" t="s">
        <v>10385</v>
      </c>
      <c r="E129" s="1481" t="s">
        <v>10321</v>
      </c>
      <c r="F129" s="1498">
        <v>43457.0</v>
      </c>
    </row>
    <row r="130">
      <c r="A130" s="1492"/>
      <c r="B130" s="1484" t="s">
        <v>10323</v>
      </c>
      <c r="C130" s="1481" t="s">
        <v>1819</v>
      </c>
      <c r="D130" s="1497" t="s">
        <v>10386</v>
      </c>
      <c r="E130" s="1481" t="s">
        <v>10321</v>
      </c>
      <c r="F130" s="1498">
        <v>43925.0</v>
      </c>
    </row>
    <row r="131">
      <c r="A131" s="1492"/>
      <c r="B131" s="1485" t="s">
        <v>10326</v>
      </c>
      <c r="C131" s="1481" t="s">
        <v>4254</v>
      </c>
      <c r="D131" s="1497" t="s">
        <v>10387</v>
      </c>
      <c r="E131" s="1481" t="s">
        <v>10357</v>
      </c>
      <c r="F131" s="1498">
        <v>43433.0</v>
      </c>
    </row>
    <row r="132">
      <c r="A132" s="1492"/>
      <c r="B132" s="1487" t="s">
        <v>10329</v>
      </c>
      <c r="C132" s="1488"/>
      <c r="D132" s="1499"/>
      <c r="E132" s="1488"/>
      <c r="F132" s="1492"/>
    </row>
    <row r="133">
      <c r="A133" s="1492"/>
      <c r="B133" s="1487" t="s">
        <v>10333</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10339</v>
      </c>
      <c r="C136" s="1475"/>
      <c r="D136" s="1475"/>
      <c r="E136" s="1475"/>
      <c r="F136" s="1476"/>
    </row>
    <row r="137">
      <c r="A137" s="1492"/>
      <c r="B137" s="1477"/>
      <c r="C137" s="874"/>
      <c r="D137" s="874"/>
      <c r="E137" s="874"/>
      <c r="F137" s="1478"/>
    </row>
    <row r="138">
      <c r="A138" s="1492"/>
      <c r="B138" s="1501" t="s">
        <v>10388</v>
      </c>
      <c r="C138" s="1475"/>
      <c r="D138" s="1475"/>
      <c r="E138" s="1475"/>
      <c r="F138" s="1476"/>
    </row>
    <row r="139">
      <c r="A139" s="1492"/>
      <c r="B139" s="1477"/>
      <c r="C139" s="874"/>
      <c r="D139" s="874"/>
      <c r="E139" s="874"/>
      <c r="F139" s="1478"/>
    </row>
    <row r="140">
      <c r="A140" s="1492"/>
      <c r="B140" s="1480" t="s">
        <v>10319</v>
      </c>
      <c r="C140" s="1481" t="s">
        <v>10364</v>
      </c>
      <c r="D140" s="1497" t="s">
        <v>10389</v>
      </c>
      <c r="E140" s="1481" t="s">
        <v>10321</v>
      </c>
      <c r="F140" s="1498">
        <v>43862.0</v>
      </c>
    </row>
    <row r="141">
      <c r="A141" s="1492"/>
      <c r="B141" s="1484" t="s">
        <v>10323</v>
      </c>
      <c r="C141" s="1488"/>
      <c r="D141" s="1499"/>
      <c r="E141" s="1488"/>
      <c r="F141" s="1492"/>
    </row>
    <row r="142">
      <c r="A142" s="1492"/>
      <c r="B142" s="1485" t="s">
        <v>10326</v>
      </c>
      <c r="C142" s="1488"/>
      <c r="D142" s="1499"/>
      <c r="E142" s="1488"/>
      <c r="F142" s="1492"/>
    </row>
    <row r="143">
      <c r="A143" s="1492"/>
      <c r="B143" s="1487" t="s">
        <v>10329</v>
      </c>
      <c r="C143" s="1488"/>
      <c r="D143" s="1499"/>
      <c r="E143" s="1488"/>
      <c r="F143" s="1492"/>
    </row>
    <row r="144">
      <c r="A144" s="1492"/>
      <c r="B144" s="1487" t="s">
        <v>10333</v>
      </c>
      <c r="C144" s="1488"/>
      <c r="D144" s="1499"/>
      <c r="E144" s="1488"/>
      <c r="F144" s="1492"/>
    </row>
    <row r="145">
      <c r="A145" s="1492"/>
      <c r="B145" s="1501" t="s">
        <v>10390</v>
      </c>
      <c r="C145" s="1475"/>
      <c r="D145" s="1475"/>
      <c r="E145" s="1475"/>
      <c r="F145" s="1476"/>
    </row>
    <row r="146">
      <c r="A146" s="1492"/>
      <c r="B146" s="1477"/>
      <c r="C146" s="874"/>
      <c r="D146" s="874"/>
      <c r="E146" s="874"/>
      <c r="F146" s="1478"/>
    </row>
    <row r="147">
      <c r="A147" s="1492"/>
      <c r="B147" s="1480" t="s">
        <v>10319</v>
      </c>
      <c r="C147" s="1481" t="s">
        <v>10364</v>
      </c>
      <c r="D147" s="1497" t="s">
        <v>10391</v>
      </c>
      <c r="E147" s="1481" t="s">
        <v>10321</v>
      </c>
      <c r="F147" s="1498">
        <v>43862.0</v>
      </c>
    </row>
    <row r="148">
      <c r="A148" s="1492"/>
      <c r="B148" s="1484" t="s">
        <v>10323</v>
      </c>
      <c r="C148" s="1503" t="s">
        <v>5098</v>
      </c>
      <c r="D148" s="1497" t="s">
        <v>10392</v>
      </c>
      <c r="E148" s="1481" t="s">
        <v>10371</v>
      </c>
      <c r="F148" s="1498">
        <v>43630.0</v>
      </c>
    </row>
    <row r="149">
      <c r="A149" s="1492"/>
      <c r="B149" s="1485" t="s">
        <v>10326</v>
      </c>
      <c r="C149" s="1488"/>
      <c r="D149" s="1499"/>
      <c r="E149" s="1488"/>
      <c r="F149" s="1492"/>
    </row>
    <row r="150">
      <c r="A150" s="1492"/>
      <c r="B150" s="1487" t="s">
        <v>10329</v>
      </c>
      <c r="C150" s="1488"/>
      <c r="D150" s="1499"/>
      <c r="E150" s="1488"/>
      <c r="F150" s="1492"/>
    </row>
    <row r="151">
      <c r="A151" s="1492"/>
      <c r="B151" s="1487" t="s">
        <v>10333</v>
      </c>
      <c r="C151" s="1488"/>
      <c r="D151" s="1499"/>
      <c r="E151" s="1488"/>
      <c r="F151" s="1492"/>
    </row>
    <row r="152">
      <c r="A152" s="1492"/>
      <c r="B152" s="1500"/>
      <c r="C152" s="1488"/>
      <c r="D152" s="1499"/>
      <c r="E152" s="1488"/>
      <c r="F152" s="1492"/>
    </row>
    <row r="153">
      <c r="A153" s="1492"/>
      <c r="B153" s="1474" t="s">
        <v>10341</v>
      </c>
      <c r="C153" s="1475"/>
      <c r="D153" s="1475"/>
      <c r="E153" s="1475"/>
      <c r="F153" s="1476"/>
    </row>
    <row r="154">
      <c r="A154" s="1492"/>
      <c r="B154" s="1477"/>
      <c r="C154" s="874"/>
      <c r="D154" s="874"/>
      <c r="E154" s="874"/>
      <c r="F154" s="1478"/>
    </row>
    <row r="155">
      <c r="A155" s="1492"/>
      <c r="B155" s="1501" t="s">
        <v>10393</v>
      </c>
      <c r="C155" s="1475"/>
      <c r="D155" s="1475"/>
      <c r="E155" s="1475"/>
      <c r="F155" s="1476"/>
    </row>
    <row r="156">
      <c r="A156" s="1492"/>
      <c r="B156" s="1477"/>
      <c r="C156" s="874"/>
      <c r="D156" s="874"/>
      <c r="E156" s="874"/>
      <c r="F156" s="1478"/>
    </row>
    <row r="157">
      <c r="A157" s="1492"/>
      <c r="B157" s="1480" t="s">
        <v>10319</v>
      </c>
      <c r="C157" s="1481" t="s">
        <v>10352</v>
      </c>
      <c r="D157" s="1497" t="s">
        <v>10394</v>
      </c>
      <c r="E157" s="1481" t="s">
        <v>10331</v>
      </c>
      <c r="F157" s="1498">
        <v>43569.0</v>
      </c>
    </row>
    <row r="158">
      <c r="A158" s="1492"/>
      <c r="B158" s="1484" t="s">
        <v>10323</v>
      </c>
      <c r="C158" s="1488"/>
      <c r="D158" s="1499"/>
      <c r="E158" s="1488"/>
      <c r="F158" s="1492"/>
    </row>
    <row r="159">
      <c r="A159" s="1492"/>
      <c r="B159" s="1485" t="s">
        <v>10326</v>
      </c>
      <c r="C159" s="1488"/>
      <c r="D159" s="1499"/>
      <c r="E159" s="1488"/>
      <c r="F159" s="1492"/>
    </row>
    <row r="160">
      <c r="A160" s="1492"/>
      <c r="B160" s="1487" t="s">
        <v>10329</v>
      </c>
      <c r="C160" s="1488"/>
      <c r="D160" s="1499"/>
      <c r="E160" s="1488"/>
      <c r="F160" s="1492"/>
    </row>
    <row r="161">
      <c r="A161" s="1492"/>
      <c r="B161" s="1487" t="s">
        <v>10333</v>
      </c>
      <c r="C161" s="1488"/>
      <c r="D161" s="1499"/>
      <c r="E161" s="1488"/>
      <c r="F161" s="1492"/>
    </row>
    <row r="162">
      <c r="A162" s="1492"/>
      <c r="B162" s="1501" t="s">
        <v>10362</v>
      </c>
      <c r="C162" s="1475"/>
      <c r="D162" s="1475"/>
      <c r="E162" s="1475"/>
      <c r="F162" s="1476"/>
    </row>
    <row r="163">
      <c r="A163" s="1492"/>
      <c r="B163" s="1477"/>
      <c r="C163" s="874"/>
      <c r="D163" s="874"/>
      <c r="E163" s="874"/>
      <c r="F163" s="1478"/>
    </row>
    <row r="164">
      <c r="A164" s="1492"/>
      <c r="B164" s="1480" t="s">
        <v>10319</v>
      </c>
      <c r="C164" s="1481" t="s">
        <v>10352</v>
      </c>
      <c r="D164" s="1497" t="s">
        <v>10395</v>
      </c>
      <c r="E164" s="1481" t="s">
        <v>10331</v>
      </c>
      <c r="F164" s="1498">
        <v>43835.0</v>
      </c>
    </row>
    <row r="165">
      <c r="A165" s="1492"/>
      <c r="B165" s="1484" t="s">
        <v>10323</v>
      </c>
      <c r="C165" s="1481" t="s">
        <v>10396</v>
      </c>
      <c r="D165" s="1497" t="s">
        <v>10397</v>
      </c>
      <c r="E165" s="1481" t="s">
        <v>10398</v>
      </c>
      <c r="F165" s="1498">
        <v>43003.0</v>
      </c>
    </row>
    <row r="166">
      <c r="A166" s="1492"/>
      <c r="B166" s="1485" t="s">
        <v>10326</v>
      </c>
      <c r="C166" s="1488"/>
      <c r="D166" s="1499"/>
      <c r="E166" s="1488"/>
      <c r="F166" s="1492"/>
    </row>
    <row r="167">
      <c r="A167" s="1492"/>
      <c r="B167" s="1487" t="s">
        <v>10329</v>
      </c>
      <c r="C167" s="1488"/>
      <c r="D167" s="1499"/>
      <c r="E167" s="1488"/>
      <c r="F167" s="1492"/>
    </row>
    <row r="168">
      <c r="A168" s="1492"/>
      <c r="B168" s="1487" t="s">
        <v>10333</v>
      </c>
      <c r="C168" s="1488"/>
      <c r="D168" s="1499"/>
      <c r="E168" s="1488"/>
      <c r="F168" s="1492"/>
    </row>
    <row r="169">
      <c r="A169" s="1492"/>
      <c r="B169" s="1500"/>
      <c r="C169" s="1488"/>
      <c r="D169" s="1499"/>
      <c r="E169" s="1488"/>
      <c r="F169" s="1492"/>
    </row>
    <row r="170">
      <c r="A170" s="1492"/>
      <c r="B170" s="1474" t="s">
        <v>10343</v>
      </c>
      <c r="C170" s="1475"/>
      <c r="D170" s="1475"/>
      <c r="E170" s="1475"/>
      <c r="F170" s="1476"/>
    </row>
    <row r="171">
      <c r="A171" s="1492"/>
      <c r="B171" s="1477"/>
      <c r="C171" s="874"/>
      <c r="D171" s="874"/>
      <c r="E171" s="874"/>
      <c r="F171" s="1478"/>
    </row>
    <row r="172">
      <c r="A172" s="1492"/>
      <c r="B172" s="1480" t="s">
        <v>10319</v>
      </c>
      <c r="C172" s="1481" t="s">
        <v>4296</v>
      </c>
      <c r="D172" s="1497" t="s">
        <v>10399</v>
      </c>
      <c r="E172" s="1481" t="s">
        <v>10331</v>
      </c>
      <c r="F172" s="1498">
        <v>44132.0</v>
      </c>
    </row>
    <row r="173">
      <c r="A173" s="1492"/>
      <c r="B173" s="1484" t="s">
        <v>10323</v>
      </c>
      <c r="C173" s="1488"/>
      <c r="D173" s="1499"/>
      <c r="E173" s="1488"/>
      <c r="F173" s="1492"/>
    </row>
    <row r="174">
      <c r="A174" s="1492"/>
      <c r="B174" s="1485" t="s">
        <v>10326</v>
      </c>
      <c r="C174" s="1488"/>
      <c r="D174" s="1499"/>
      <c r="E174" s="1488"/>
      <c r="F174" s="1492"/>
    </row>
    <row r="175">
      <c r="A175" s="1492"/>
      <c r="B175" s="1487" t="s">
        <v>10329</v>
      </c>
      <c r="C175" s="1488"/>
      <c r="D175" s="1499"/>
      <c r="E175" s="1488"/>
      <c r="F175" s="1492"/>
    </row>
    <row r="176">
      <c r="A176" s="1492"/>
      <c r="B176" s="1487" t="s">
        <v>10333</v>
      </c>
      <c r="C176" s="1488"/>
      <c r="D176" s="1499"/>
      <c r="E176" s="1488"/>
      <c r="F176" s="1492"/>
    </row>
    <row r="177">
      <c r="A177" s="1492"/>
      <c r="B177" s="1474" t="s">
        <v>10346</v>
      </c>
      <c r="C177" s="1475"/>
      <c r="D177" s="1475"/>
      <c r="E177" s="1475"/>
      <c r="F177" s="1476"/>
    </row>
    <row r="178">
      <c r="A178" s="1492"/>
      <c r="B178" s="1477"/>
      <c r="C178" s="874"/>
      <c r="D178" s="874"/>
      <c r="E178" s="874"/>
      <c r="F178" s="1478"/>
    </row>
    <row r="179">
      <c r="A179" s="1492"/>
      <c r="B179" s="1480" t="s">
        <v>10319</v>
      </c>
      <c r="C179" s="1481" t="s">
        <v>5109</v>
      </c>
      <c r="D179" s="1497" t="s">
        <v>10400</v>
      </c>
      <c r="E179" s="1481" t="s">
        <v>10321</v>
      </c>
      <c r="F179" s="1498">
        <v>43741.0</v>
      </c>
    </row>
    <row r="180">
      <c r="A180" s="1492"/>
      <c r="B180" s="1484" t="s">
        <v>10323</v>
      </c>
      <c r="C180" s="1481" t="s">
        <v>10401</v>
      </c>
      <c r="D180" s="1497" t="s">
        <v>10402</v>
      </c>
      <c r="E180" s="1481" t="s">
        <v>10357</v>
      </c>
      <c r="F180" s="1498">
        <v>43748.0</v>
      </c>
    </row>
    <row r="181">
      <c r="A181" s="1492"/>
      <c r="B181" s="1485" t="s">
        <v>10326</v>
      </c>
      <c r="C181" s="1481" t="s">
        <v>1904</v>
      </c>
      <c r="D181" s="1497" t="s">
        <v>10403</v>
      </c>
      <c r="E181" s="1481" t="s">
        <v>10371</v>
      </c>
      <c r="F181" s="1498">
        <v>43729.0</v>
      </c>
    </row>
    <row r="182">
      <c r="A182" s="1492"/>
      <c r="B182" s="1487" t="s">
        <v>10329</v>
      </c>
      <c r="C182" s="1502" t="s">
        <v>325</v>
      </c>
      <c r="D182" s="1497" t="s">
        <v>10404</v>
      </c>
      <c r="E182" s="1481" t="s">
        <v>10321</v>
      </c>
      <c r="F182" s="1498">
        <v>44470.0</v>
      </c>
    </row>
    <row r="183">
      <c r="A183" s="1492"/>
      <c r="B183" s="1487" t="s">
        <v>10333</v>
      </c>
      <c r="C183" s="1481" t="s">
        <v>4296</v>
      </c>
      <c r="D183" s="1497" t="s">
        <v>10405</v>
      </c>
      <c r="E183" s="1481" t="s">
        <v>10331</v>
      </c>
      <c r="F183" s="1498">
        <v>44020.0</v>
      </c>
    </row>
    <row r="184">
      <c r="A184" s="1492"/>
      <c r="B184" s="1500"/>
      <c r="C184" s="1488"/>
      <c r="D184" s="1499"/>
      <c r="E184" s="1488"/>
      <c r="F184" s="1492"/>
    </row>
    <row r="185">
      <c r="A185" s="1492"/>
      <c r="B185" s="1500"/>
      <c r="C185" s="1488"/>
      <c r="D185" s="1499"/>
      <c r="E185" s="1488"/>
      <c r="F185" s="1492"/>
    </row>
    <row r="186">
      <c r="A186" s="1492"/>
      <c r="B186" s="1474" t="s">
        <v>10349</v>
      </c>
      <c r="C186" s="1475"/>
      <c r="D186" s="1475"/>
      <c r="E186" s="1475"/>
      <c r="F186" s="1476"/>
    </row>
    <row r="187">
      <c r="A187" s="1492"/>
      <c r="B187" s="1477"/>
      <c r="C187" s="874"/>
      <c r="D187" s="874"/>
      <c r="E187" s="874"/>
      <c r="F187" s="1478"/>
    </row>
    <row r="188">
      <c r="A188" s="1492"/>
      <c r="B188" s="1480" t="s">
        <v>10319</v>
      </c>
      <c r="C188" s="1502" t="s">
        <v>1021</v>
      </c>
      <c r="D188" s="1497" t="s">
        <v>10406</v>
      </c>
      <c r="E188" s="1481" t="s">
        <v>10331</v>
      </c>
      <c r="F188" s="1498">
        <v>43600.0</v>
      </c>
    </row>
    <row r="189">
      <c r="A189" s="1492"/>
      <c r="B189" s="1484" t="s">
        <v>10323</v>
      </c>
      <c r="C189" s="1481" t="s">
        <v>10407</v>
      </c>
      <c r="D189" s="1497" t="s">
        <v>10408</v>
      </c>
      <c r="E189" s="1481" t="s">
        <v>10321</v>
      </c>
      <c r="F189" s="1498">
        <v>43723.0</v>
      </c>
    </row>
    <row r="190">
      <c r="A190" s="1492"/>
      <c r="B190" s="1485" t="s">
        <v>10326</v>
      </c>
      <c r="C190" s="1481" t="s">
        <v>5882</v>
      </c>
      <c r="D190" s="1497" t="s">
        <v>10409</v>
      </c>
      <c r="E190" s="1481" t="s">
        <v>10321</v>
      </c>
      <c r="F190" s="1498">
        <v>43951.0</v>
      </c>
    </row>
    <row r="191">
      <c r="A191" s="1492"/>
      <c r="B191" s="1487" t="s">
        <v>10329</v>
      </c>
      <c r="C191" s="1488"/>
      <c r="D191" s="1499"/>
      <c r="E191" s="1488"/>
      <c r="F191" s="1492"/>
    </row>
    <row r="192">
      <c r="A192" s="1492"/>
      <c r="B192" s="1487" t="s">
        <v>10333</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10410</v>
      </c>
      <c r="C196" s="1475"/>
      <c r="D196" s="1475"/>
      <c r="E196" s="1475"/>
      <c r="F196" s="1476"/>
    </row>
    <row r="197">
      <c r="A197" s="1492"/>
      <c r="B197" s="1477"/>
      <c r="C197" s="874"/>
      <c r="D197" s="874"/>
      <c r="E197" s="874"/>
      <c r="F197" s="1478"/>
    </row>
    <row r="198">
      <c r="A198" s="1492"/>
      <c r="B198" s="1501" t="s">
        <v>10411</v>
      </c>
      <c r="C198" s="1475"/>
      <c r="D198" s="1475"/>
      <c r="E198" s="1475"/>
      <c r="F198" s="1476"/>
    </row>
    <row r="199">
      <c r="A199" s="1492"/>
      <c r="B199" s="1477"/>
      <c r="C199" s="874"/>
      <c r="D199" s="874"/>
      <c r="E199" s="874"/>
      <c r="F199" s="1478"/>
    </row>
    <row r="200">
      <c r="A200" s="1492"/>
      <c r="B200" s="1480" t="s">
        <v>10319</v>
      </c>
      <c r="C200" s="1481" t="s">
        <v>10412</v>
      </c>
      <c r="D200" s="1497" t="s">
        <v>10413</v>
      </c>
      <c r="E200" s="1481" t="s">
        <v>10321</v>
      </c>
      <c r="F200" s="1498">
        <v>44460.0</v>
      </c>
    </row>
    <row r="201">
      <c r="A201" s="1492"/>
      <c r="B201" s="1484" t="s">
        <v>10323</v>
      </c>
      <c r="C201" s="1481" t="s">
        <v>10401</v>
      </c>
      <c r="D201" s="1497" t="s">
        <v>10414</v>
      </c>
      <c r="E201" s="1481" t="s">
        <v>10357</v>
      </c>
      <c r="F201" s="1498">
        <v>44063.0</v>
      </c>
    </row>
    <row r="202">
      <c r="A202" s="1492"/>
      <c r="B202" s="1485" t="s">
        <v>10326</v>
      </c>
      <c r="C202" s="1488"/>
      <c r="D202" s="1499"/>
      <c r="E202" s="1488"/>
      <c r="F202" s="1492"/>
    </row>
    <row r="203">
      <c r="A203" s="1492"/>
      <c r="B203" s="1487" t="s">
        <v>10329</v>
      </c>
      <c r="C203" s="1488"/>
      <c r="D203" s="1499"/>
      <c r="E203" s="1488"/>
      <c r="F203" s="1492"/>
    </row>
    <row r="204">
      <c r="A204" s="1492"/>
      <c r="B204" s="1487" t="s">
        <v>10333</v>
      </c>
      <c r="C204" s="1488"/>
      <c r="D204" s="1499"/>
      <c r="E204" s="1488"/>
      <c r="F204" s="1492"/>
    </row>
    <row r="205">
      <c r="A205" s="1492"/>
      <c r="B205" s="1501" t="s">
        <v>10334</v>
      </c>
      <c r="C205" s="1475"/>
      <c r="D205" s="1475"/>
      <c r="E205" s="1475"/>
      <c r="F205" s="1476"/>
    </row>
    <row r="206">
      <c r="A206" s="1492"/>
      <c r="B206" s="1477"/>
      <c r="C206" s="874"/>
      <c r="D206" s="874"/>
      <c r="E206" s="874"/>
      <c r="F206" s="1478"/>
    </row>
    <row r="207">
      <c r="A207" s="1492"/>
      <c r="B207" s="1480" t="s">
        <v>10319</v>
      </c>
      <c r="C207" s="1481" t="s">
        <v>10415</v>
      </c>
      <c r="D207" s="1497" t="s">
        <v>10416</v>
      </c>
      <c r="E207" s="1481" t="s">
        <v>10357</v>
      </c>
      <c r="F207" s="1498">
        <v>44069.0</v>
      </c>
    </row>
    <row r="208">
      <c r="A208" s="1492"/>
      <c r="B208" s="1484" t="s">
        <v>10323</v>
      </c>
      <c r="C208" s="1488"/>
      <c r="D208" s="1499"/>
      <c r="E208" s="1488"/>
      <c r="F208" s="1492"/>
    </row>
    <row r="209">
      <c r="A209" s="1492"/>
      <c r="B209" s="1485" t="s">
        <v>10326</v>
      </c>
      <c r="C209" s="1488"/>
      <c r="D209" s="1499"/>
      <c r="E209" s="1488"/>
      <c r="F209" s="1492"/>
    </row>
    <row r="210">
      <c r="A210" s="1492"/>
      <c r="B210" s="1487" t="s">
        <v>10329</v>
      </c>
      <c r="C210" s="1488"/>
      <c r="D210" s="1499"/>
      <c r="E210" s="1488"/>
      <c r="F210" s="1492"/>
    </row>
    <row r="211">
      <c r="A211" s="1492"/>
      <c r="B211" s="1487" t="s">
        <v>10333</v>
      </c>
      <c r="C211" s="1488"/>
      <c r="D211" s="1499"/>
      <c r="E211" s="1488"/>
      <c r="F211" s="1492"/>
    </row>
    <row r="212">
      <c r="A212" s="1492"/>
      <c r="B212" s="1500"/>
      <c r="C212" s="1488"/>
      <c r="D212" s="1499"/>
      <c r="E212" s="1488"/>
      <c r="F212" s="1492"/>
    </row>
    <row r="213">
      <c r="A213" s="1492"/>
      <c r="B213" s="1474" t="s">
        <v>10351</v>
      </c>
      <c r="C213" s="1475"/>
      <c r="D213" s="1475"/>
      <c r="E213" s="1475"/>
      <c r="F213" s="1476"/>
    </row>
    <row r="214">
      <c r="A214" s="1492"/>
      <c r="B214" s="1477"/>
      <c r="C214" s="874"/>
      <c r="D214" s="874"/>
      <c r="E214" s="874"/>
      <c r="F214" s="1478"/>
    </row>
    <row r="215">
      <c r="A215" s="1492"/>
      <c r="B215" s="1480" t="s">
        <v>10319</v>
      </c>
      <c r="C215" s="1481" t="s">
        <v>3392</v>
      </c>
      <c r="D215" s="1497" t="s">
        <v>10417</v>
      </c>
      <c r="E215" s="1481" t="s">
        <v>10321</v>
      </c>
      <c r="F215" s="1498">
        <v>43514.0</v>
      </c>
    </row>
    <row r="216">
      <c r="A216" s="1492"/>
      <c r="B216" s="1484" t="s">
        <v>10323</v>
      </c>
      <c r="C216" s="1502" t="s">
        <v>325</v>
      </c>
      <c r="D216" s="1497" t="s">
        <v>10418</v>
      </c>
      <c r="E216" s="1481" t="s">
        <v>10321</v>
      </c>
      <c r="F216" s="1498">
        <v>43402.0</v>
      </c>
    </row>
    <row r="217">
      <c r="A217" s="1492"/>
      <c r="B217" s="1485" t="s">
        <v>10326</v>
      </c>
      <c r="C217" s="1481" t="s">
        <v>10401</v>
      </c>
      <c r="D217" s="1497" t="s">
        <v>10419</v>
      </c>
      <c r="E217" s="1481" t="s">
        <v>10357</v>
      </c>
      <c r="F217" s="1498">
        <v>43390.0</v>
      </c>
    </row>
    <row r="218">
      <c r="A218" s="1492"/>
      <c r="B218" s="1487" t="s">
        <v>10329</v>
      </c>
      <c r="C218" s="1481" t="s">
        <v>10347</v>
      </c>
      <c r="D218" s="1497" t="s">
        <v>10420</v>
      </c>
      <c r="E218" s="1481" t="s">
        <v>10331</v>
      </c>
      <c r="F218" s="1498">
        <v>44135.0</v>
      </c>
    </row>
    <row r="219">
      <c r="A219" s="1492"/>
      <c r="B219" s="1487" t="s">
        <v>10333</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722</v>
      </c>
      <c r="AM10" s="236" t="s">
        <v>723</v>
      </c>
      <c r="AN10" s="191" t="s">
        <v>129</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761</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738</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777</v>
      </c>
      <c r="DV11" s="177"/>
      <c r="DW11" s="88" t="s">
        <v>852</v>
      </c>
      <c r="DX11" s="177"/>
      <c r="DY11" s="177"/>
      <c r="DZ11" s="87" t="s">
        <v>853</v>
      </c>
      <c r="EA11" s="87" t="s">
        <v>215</v>
      </c>
      <c r="EB11" s="86" t="s">
        <v>424</v>
      </c>
    </row>
    <row r="12" ht="15.75" customHeight="1">
      <c r="A12" s="255" t="s">
        <v>854</v>
      </c>
      <c r="B12" s="98" t="s">
        <v>855</v>
      </c>
      <c r="C12" s="99" t="s">
        <v>619</v>
      </c>
      <c r="D12" s="100" t="s">
        <v>786</v>
      </c>
      <c r="E12" s="101" t="s">
        <v>856</v>
      </c>
      <c r="F12" s="102" t="s">
        <v>857</v>
      </c>
      <c r="G12" s="98" t="s">
        <v>858</v>
      </c>
      <c r="H12" s="182" t="s">
        <v>99</v>
      </c>
      <c r="I12" s="182" t="s">
        <v>859</v>
      </c>
      <c r="J12" s="182" t="s">
        <v>860</v>
      </c>
      <c r="K12" s="182" t="s">
        <v>334</v>
      </c>
      <c r="L12" s="182" t="s">
        <v>793</v>
      </c>
      <c r="M12" s="182" t="s">
        <v>861</v>
      </c>
      <c r="N12" s="184" t="s">
        <v>862</v>
      </c>
      <c r="O12" s="182" t="s">
        <v>230</v>
      </c>
      <c r="P12" s="182" t="s">
        <v>231</v>
      </c>
      <c r="Q12" s="182" t="s">
        <v>863</v>
      </c>
      <c r="R12" s="227"/>
      <c r="S12" s="182" t="s">
        <v>864</v>
      </c>
      <c r="T12" s="256"/>
      <c r="U12" s="182" t="s">
        <v>112</v>
      </c>
      <c r="V12" s="180" t="s">
        <v>865</v>
      </c>
      <c r="W12" s="174"/>
      <c r="X12" s="110" t="s">
        <v>866</v>
      </c>
      <c r="Y12" s="186" t="s">
        <v>867</v>
      </c>
      <c r="Z12" s="110" t="s">
        <v>868</v>
      </c>
      <c r="AA12" s="110" t="s">
        <v>869</v>
      </c>
      <c r="AB12" s="110" t="s">
        <v>870</v>
      </c>
      <c r="AC12" s="110" t="s">
        <v>871</v>
      </c>
      <c r="AD12" s="187" t="s">
        <v>872</v>
      </c>
      <c r="AE12" s="231" t="s">
        <v>873</v>
      </c>
      <c r="AF12" s="257" t="s">
        <v>719</v>
      </c>
      <c r="AG12" s="110" t="s">
        <v>123</v>
      </c>
      <c r="AH12" s="258"/>
      <c r="AI12" s="110" t="s">
        <v>874</v>
      </c>
      <c r="AJ12" s="110" t="s">
        <v>875</v>
      </c>
      <c r="AK12" s="174"/>
      <c r="AL12" s="237" t="s">
        <v>876</v>
      </c>
      <c r="AM12" s="237" t="s">
        <v>248</v>
      </c>
      <c r="AN12" s="191" t="s">
        <v>877</v>
      </c>
      <c r="AO12" s="191" t="s">
        <v>878</v>
      </c>
      <c r="AP12" s="191" t="s">
        <v>638</v>
      </c>
      <c r="AQ12" s="192"/>
      <c r="AR12" s="191" t="s">
        <v>879</v>
      </c>
      <c r="AS12" s="191" t="s">
        <v>880</v>
      </c>
      <c r="AT12" s="191" t="s">
        <v>881</v>
      </c>
      <c r="AU12" s="191" t="s">
        <v>320</v>
      </c>
      <c r="AV12" s="195" t="s">
        <v>468</v>
      </c>
      <c r="AW12" s="237" t="s">
        <v>882</v>
      </c>
      <c r="AX12" s="191" t="s">
        <v>883</v>
      </c>
      <c r="AY12" s="259" t="s">
        <v>884</v>
      </c>
      <c r="AZ12" s="259"/>
      <c r="BA12" s="197" t="s">
        <v>885</v>
      </c>
      <c r="BB12" s="197" t="s">
        <v>467</v>
      </c>
      <c r="BC12" s="197" t="s">
        <v>143</v>
      </c>
      <c r="BD12" s="197" t="s">
        <v>886</v>
      </c>
      <c r="BE12" s="197" t="s">
        <v>887</v>
      </c>
      <c r="BF12" s="197" t="s">
        <v>798</v>
      </c>
      <c r="BG12" s="197" t="s">
        <v>888</v>
      </c>
      <c r="BH12" s="197" t="s">
        <v>889</v>
      </c>
      <c r="BI12" s="198" t="s">
        <v>890</v>
      </c>
      <c r="BJ12" s="260"/>
      <c r="BK12" s="197" t="s">
        <v>891</v>
      </c>
      <c r="BL12" s="197" t="s">
        <v>892</v>
      </c>
      <c r="BM12" s="197" t="s">
        <v>257</v>
      </c>
      <c r="BN12" s="197" t="s">
        <v>893</v>
      </c>
      <c r="BO12" s="197" t="s">
        <v>768</v>
      </c>
      <c r="BP12" s="197"/>
      <c r="BQ12" s="202" t="s">
        <v>894</v>
      </c>
      <c r="BR12" s="203" t="s">
        <v>851</v>
      </c>
      <c r="BS12" s="138" t="s">
        <v>895</v>
      </c>
      <c r="BT12" s="202"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4"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5"/>
      <c r="DK12" s="214" t="s">
        <v>177</v>
      </c>
      <c r="DL12" s="217" t="s">
        <v>923</v>
      </c>
      <c r="DM12" s="214" t="s">
        <v>417</v>
      </c>
      <c r="DN12" s="216" t="s">
        <v>924</v>
      </c>
      <c r="DO12" s="172" t="s">
        <v>925</v>
      </c>
      <c r="DP12" s="172" t="s">
        <v>926</v>
      </c>
      <c r="DQ12" s="172" t="s">
        <v>927</v>
      </c>
      <c r="DR12" s="214" t="s">
        <v>928</v>
      </c>
      <c r="DS12" s="265"/>
      <c r="DT12" s="214"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20"/>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20"/>
      <c r="CF13" s="87" t="s">
        <v>988</v>
      </c>
      <c r="CG13" s="87" t="s">
        <v>989</v>
      </c>
      <c r="CH13" s="87" t="s">
        <v>990</v>
      </c>
      <c r="CI13" s="87" t="s">
        <v>991</v>
      </c>
      <c r="CJ13" s="87" t="s">
        <v>992</v>
      </c>
      <c r="CK13" s="87" t="s">
        <v>657</v>
      </c>
      <c r="CL13" s="87" t="s">
        <v>993</v>
      </c>
      <c r="CM13" s="87" t="s">
        <v>177</v>
      </c>
      <c r="CN13" s="87" t="s">
        <v>994</v>
      </c>
      <c r="CO13" s="87" t="s">
        <v>995</v>
      </c>
      <c r="CP13" s="220"/>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8" t="s">
        <v>1024</v>
      </c>
      <c r="I14" s="270" t="s">
        <v>1025</v>
      </c>
      <c r="J14" s="182" t="s">
        <v>1026</v>
      </c>
      <c r="K14" s="182" t="s">
        <v>1027</v>
      </c>
      <c r="L14" s="184" t="s">
        <v>1028</v>
      </c>
      <c r="M14" s="229" t="s">
        <v>1029</v>
      </c>
      <c r="N14" s="182" t="s">
        <v>1030</v>
      </c>
      <c r="O14" s="184" t="s">
        <v>106</v>
      </c>
      <c r="P14" s="184" t="str">
        <f>HYPERLINK("https://youtu.be/gGmXKDagtPY","16.00")</f>
        <v>16.00</v>
      </c>
      <c r="Q14" s="181" t="s">
        <v>1031</v>
      </c>
      <c r="R14" s="181" t="s">
        <v>1032</v>
      </c>
      <c r="S14" s="181" t="s">
        <v>1033</v>
      </c>
      <c r="T14" s="184" t="s">
        <v>111</v>
      </c>
      <c r="U14" s="184" t="s">
        <v>1034</v>
      </c>
      <c r="V14" s="181" t="s">
        <v>1035</v>
      </c>
      <c r="W14" s="253"/>
      <c r="X14" s="231" t="str">
        <f>HYPERLINK("https://clips.twitch.tv/LightOptimisticUdonDatBoi","50.20")</f>
        <v>50.20</v>
      </c>
      <c r="Y14" s="231" t="str">
        <f>HYPERLINK("https://clips.twitch.tv/IcyShinyTrollNinjaGrumpy","16.91")</f>
        <v>16.91</v>
      </c>
      <c r="Z14" s="188" t="s">
        <v>1036</v>
      </c>
      <c r="AA14" s="271" t="s">
        <v>1037</v>
      </c>
      <c r="AB14" s="231" t="str">
        <f>HYPERLINK("https://youtu.be/Imyo7x5mfG4","30.15")</f>
        <v>30.15</v>
      </c>
      <c r="AC14" s="272" t="s">
        <v>531</v>
      </c>
      <c r="AD14" s="271" t="s">
        <v>1038</v>
      </c>
      <c r="AE14" s="231" t="str">
        <f>HYPERLINK("https://clips.twitch.tv/ImpossibleDelightfulAlfalfaFloof","1:33.78")</f>
        <v>1:33.78</v>
      </c>
      <c r="AF14" s="188" t="s">
        <v>1039</v>
      </c>
      <c r="AG14" s="231" t="str">
        <f>HYPERLINK("https://clips.twitch.tv/BoredAntsyGrassFailFish","44.53")</f>
        <v>44.53</v>
      </c>
      <c r="AH14" s="189"/>
      <c r="AI14" s="231" t="str">
        <f>HYPERLINK("https://www.twitch.tv/videos/566296020","1:01.65")</f>
        <v>1:01.65</v>
      </c>
      <c r="AJ14" s="188" t="s">
        <v>126</v>
      </c>
      <c r="AK14" s="174"/>
      <c r="AL14" s="238" t="s">
        <v>1040</v>
      </c>
      <c r="AM14" s="273" t="s">
        <v>1041</v>
      </c>
      <c r="AN14" s="238" t="str">
        <f>HYPERLINK("https://youtu.be/-reZFRUYGkE","1:46.16")</f>
        <v>1:46.16</v>
      </c>
      <c r="AO14" s="238" t="str">
        <f>HYPERLINK("https://www.twitch.tv/videos/438706713","1:08.08")</f>
        <v>1:08.08</v>
      </c>
      <c r="AP14" s="196" t="s">
        <v>715</v>
      </c>
      <c r="AQ14" s="196"/>
      <c r="AR14" s="236" t="s">
        <v>553</v>
      </c>
      <c r="AS14" s="196" t="s">
        <v>1042</v>
      </c>
      <c r="AT14" s="196" t="s">
        <v>1043</v>
      </c>
      <c r="AU14" s="274" t="s">
        <v>1044</v>
      </c>
      <c r="AV14" s="238" t="str">
        <f>HYPERLINK("https://youtu.be/JiJPMQx9xwU","31.85")</f>
        <v>31.85</v>
      </c>
      <c r="AW14" s="238" t="str">
        <f>HYPERLINK("https://clips.twitch.tv/AwkwardSpunkyRabbitBleedPurple","42.52")</f>
        <v>42.52</v>
      </c>
      <c r="AX14" s="196" t="s">
        <v>1045</v>
      </c>
      <c r="AY14" s="275" t="s">
        <v>1046</v>
      </c>
      <c r="AZ14" s="276"/>
      <c r="BA14" s="201" t="s">
        <v>1047</v>
      </c>
      <c r="BB14" s="198" t="str">
        <f>HYPERLINK("https://youtu.be/6f5dBhAmU1g","42.10")</f>
        <v>42.10</v>
      </c>
      <c r="BC14" s="201" t="s">
        <v>1048</v>
      </c>
      <c r="BD14" s="198" t="str">
        <f>HYPERLINK("https://clips.twitch.tv/BenevolentUninterestedOrcaJebaited","32.94")</f>
        <v>32.94</v>
      </c>
      <c r="BE14" s="132" t="str">
        <f>HYPERLINK("https://youtu.be/wGlGQXGeUjg","52.64")</f>
        <v>52.64</v>
      </c>
      <c r="BF14" s="198" t="str">
        <f>HYPERLINK("https://clips.twitch.tv/SneakyMistyTardigradeGOWSkull","42.46")</f>
        <v>42.46</v>
      </c>
      <c r="BG14" s="201" t="s">
        <v>1049</v>
      </c>
      <c r="BH14" s="277" t="s">
        <v>675</v>
      </c>
      <c r="BI14" s="278" t="s">
        <v>1050</v>
      </c>
      <c r="BJ14" s="278" t="s">
        <v>1051</v>
      </c>
      <c r="BK14" s="198" t="str">
        <f>HYPERLINK("https://clips.twitch.tv/KitschyRacyAnacondaKAPOW","12.61")</f>
        <v>12.61</v>
      </c>
      <c r="BL14" s="278" t="str">
        <f>HYPERLINK("https://youtu.be/hT6Jt4ZNhpk","1:00.56")</f>
        <v>1:00.56</v>
      </c>
      <c r="BM14" s="198" t="str">
        <f>HYPERLINK("https://youtu.be/RupDu8P7A5Y","42.29")</f>
        <v>42.29</v>
      </c>
      <c r="BN14" s="201" t="s">
        <v>1052</v>
      </c>
      <c r="BO14" s="278" t="s">
        <v>1053</v>
      </c>
      <c r="BP14" s="279"/>
      <c r="BQ14" s="280" t="s">
        <v>1054</v>
      </c>
      <c r="BR14" s="281" t="s">
        <v>1055</v>
      </c>
      <c r="BS14" s="202" t="str">
        <f>HYPERLINK("https://clips.twitch.tv/MotionlessJollyBatteryOSsloth","34.43")</f>
        <v>34.43</v>
      </c>
      <c r="BT14" s="202" t="str">
        <f>HYPERLINK("https://clips.twitch.tv/PuzzledUnsightlyPlumageBrokeBack","22.89")</f>
        <v>22.89</v>
      </c>
      <c r="BU14" s="202" t="str">
        <f>HYPERLINK("https://youtu.be/7Bkj8-IZSYU","51.52")</f>
        <v>51.52</v>
      </c>
      <c r="BV14" s="206" t="s">
        <v>1056</v>
      </c>
      <c r="BW14" s="202" t="str">
        <f>HYPERLINK("https://www.twitch.tv/videos/567751407","2:04.39")</f>
        <v>2:04.39</v>
      </c>
      <c r="BX14" s="206" t="s">
        <v>1057</v>
      </c>
      <c r="BY14" s="206" t="s">
        <v>1058</v>
      </c>
      <c r="BZ14" s="202" t="str">
        <f>HYPERLINK("https://youtu.be/67-_koyHzaA","22.10")</f>
        <v>22.10</v>
      </c>
      <c r="CA14" s="202" t="s">
        <v>1059</v>
      </c>
      <c r="CB14" s="206" t="s">
        <v>1060</v>
      </c>
      <c r="CC14" s="206" t="s">
        <v>146</v>
      </c>
      <c r="CD14" s="261" t="s">
        <v>1061</v>
      </c>
      <c r="CE14" s="262"/>
      <c r="CF14" s="282" t="s">
        <v>1062</v>
      </c>
      <c r="CG14" s="146" t="s">
        <v>1063</v>
      </c>
      <c r="CH14" s="244" t="str">
        <f>HYPERLINK("https://clips.twitch.tv/AlluringBovineRingNomNom","42.97")</f>
        <v>42.97</v>
      </c>
      <c r="CI14" s="243" t="s">
        <v>1064</v>
      </c>
      <c r="CJ14" s="283" t="s">
        <v>1065</v>
      </c>
      <c r="CK14" s="282" t="s">
        <v>674</v>
      </c>
      <c r="CL14" s="244" t="str">
        <f>HYPERLINK("https://clips.twitch.tv/FunAstuteOrcaTheThing","30.11")</f>
        <v>30.11</v>
      </c>
      <c r="CM14" s="245" t="str">
        <f>HYPERLINK("https://youtu.be/x2-SXpYJI6M","15.50")</f>
        <v>15.50</v>
      </c>
      <c r="CN14" s="243" t="s">
        <v>1066</v>
      </c>
      <c r="CO14" s="283" t="s">
        <v>1067</v>
      </c>
      <c r="CP14" s="243"/>
      <c r="CQ14" s="243" t="s">
        <v>1068</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1069</v>
      </c>
      <c r="DB14" s="213" t="s">
        <v>1070</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1"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2" t="s">
        <v>1080</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771</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793</v>
      </c>
      <c r="DH15" s="177"/>
      <c r="DI15" s="177"/>
      <c r="DJ15" s="222"/>
      <c r="DK15" s="222" t="s">
        <v>177</v>
      </c>
      <c r="DL15" s="222" t="s">
        <v>1126</v>
      </c>
      <c r="DM15" s="222" t="s">
        <v>772</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7" t="s">
        <v>1140</v>
      </c>
      <c r="I16" s="293" t="s">
        <v>1141</v>
      </c>
      <c r="J16" s="182" t="s">
        <v>1142</v>
      </c>
      <c r="K16" s="182" t="s">
        <v>1143</v>
      </c>
      <c r="L16" s="182" t="s">
        <v>1144</v>
      </c>
      <c r="M16" s="182" t="s">
        <v>1145</v>
      </c>
      <c r="N16" s="182" t="s">
        <v>1146</v>
      </c>
      <c r="O16" s="182" t="s">
        <v>1147</v>
      </c>
      <c r="P16" s="181" t="s">
        <v>939</v>
      </c>
      <c r="Q16" s="182" t="s">
        <v>1148</v>
      </c>
      <c r="R16" s="256"/>
      <c r="S16" s="181" t="s">
        <v>1149</v>
      </c>
      <c r="T16" s="181" t="s">
        <v>503</v>
      </c>
      <c r="U16" s="182" t="s">
        <v>1150</v>
      </c>
      <c r="V16" s="227" t="s">
        <v>1151</v>
      </c>
      <c r="W16" s="174"/>
      <c r="X16" s="110" t="s">
        <v>1152</v>
      </c>
      <c r="Y16" s="110" t="s">
        <v>538</v>
      </c>
      <c r="Z16" s="110" t="s">
        <v>1153</v>
      </c>
      <c r="AA16" s="110" t="s">
        <v>1154</v>
      </c>
      <c r="AB16" s="110" t="s">
        <v>870</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985</v>
      </c>
      <c r="DN16" s="250" t="s">
        <v>1073</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932</v>
      </c>
      <c r="D17" s="81" t="s">
        <v>1225</v>
      </c>
      <c r="E17" s="82" t="s">
        <v>932</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1080</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993</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950</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869</v>
      </c>
      <c r="AB20" s="110" t="s">
        <v>993</v>
      </c>
      <c r="AC20" s="187" t="s">
        <v>349</v>
      </c>
      <c r="AD20" s="110" t="s">
        <v>1396</v>
      </c>
      <c r="AE20" s="110" t="s">
        <v>1397</v>
      </c>
      <c r="AF20" s="110" t="s">
        <v>1039</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1185</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767</v>
      </c>
      <c r="BR21" s="87" t="s">
        <v>1450</v>
      </c>
      <c r="BS21" s="87" t="s">
        <v>1184</v>
      </c>
      <c r="BT21" s="87" t="s">
        <v>1185</v>
      </c>
      <c r="BU21" s="87" t="s">
        <v>1451</v>
      </c>
      <c r="BV21" s="87" t="s">
        <v>1072</v>
      </c>
      <c r="BW21" s="177"/>
      <c r="BX21" s="87" t="s">
        <v>163</v>
      </c>
      <c r="BY21" s="87" t="s">
        <v>1452</v>
      </c>
      <c r="BZ21" s="88" t="s">
        <v>1453</v>
      </c>
      <c r="CA21" s="177"/>
      <c r="CB21" s="177"/>
      <c r="CC21" s="177"/>
      <c r="CD21" s="177"/>
      <c r="CE21" s="177"/>
      <c r="CF21" s="87" t="s">
        <v>805</v>
      </c>
      <c r="CG21" s="87" t="s">
        <v>752</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885</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932</v>
      </c>
      <c r="D22" s="100" t="s">
        <v>1225</v>
      </c>
      <c r="E22" s="101" t="s">
        <v>932</v>
      </c>
      <c r="F22" s="102" t="s">
        <v>1079</v>
      </c>
      <c r="G22" s="98" t="s">
        <v>1470</v>
      </c>
      <c r="H22" s="184" t="s">
        <v>962</v>
      </c>
      <c r="I22" s="184" t="s">
        <v>1471</v>
      </c>
      <c r="J22" s="184" t="s">
        <v>1472</v>
      </c>
      <c r="K22" s="184" t="s">
        <v>935</v>
      </c>
      <c r="L22" s="182" t="s">
        <v>1473</v>
      </c>
      <c r="M22" s="180" t="s">
        <v>1474</v>
      </c>
      <c r="N22" s="182" t="s">
        <v>1475</v>
      </c>
      <c r="O22" s="184" t="s">
        <v>1476</v>
      </c>
      <c r="P22" s="184" t="s">
        <v>1477</v>
      </c>
      <c r="Q22" s="182" t="s">
        <v>1478</v>
      </c>
      <c r="R22" s="181"/>
      <c r="S22" s="182" t="s">
        <v>139</v>
      </c>
      <c r="T22" s="256"/>
      <c r="U22" s="182" t="s">
        <v>1237</v>
      </c>
      <c r="V22" s="256"/>
      <c r="W22" s="174"/>
      <c r="X22" s="231" t="s">
        <v>114</v>
      </c>
      <c r="Y22" s="231" t="s">
        <v>1479</v>
      </c>
      <c r="Z22" s="231" t="s">
        <v>1480</v>
      </c>
      <c r="AA22" s="110" t="s">
        <v>1481</v>
      </c>
      <c r="AB22" s="110" t="s">
        <v>1067</v>
      </c>
      <c r="AC22" s="231" t="s">
        <v>1482</v>
      </c>
      <c r="AD22" s="231" t="s">
        <v>120</v>
      </c>
      <c r="AE22" s="231" t="s">
        <v>544</v>
      </c>
      <c r="AF22" s="231" t="s">
        <v>1483</v>
      </c>
      <c r="AG22" s="110" t="s">
        <v>896</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922</v>
      </c>
      <c r="DH22" s="265"/>
      <c r="DI22" s="265"/>
      <c r="DJ22" s="215"/>
      <c r="DK22" s="216" t="s">
        <v>199</v>
      </c>
      <c r="DL22" s="214" t="s">
        <v>1186</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1225</v>
      </c>
      <c r="D23" s="81" t="s">
        <v>1225</v>
      </c>
      <c r="E23" s="82" t="s">
        <v>1225</v>
      </c>
      <c r="F23" s="83" t="s">
        <v>1533</v>
      </c>
      <c r="G23" s="79" t="s">
        <v>1534</v>
      </c>
      <c r="H23" s="87" t="s">
        <v>1535</v>
      </c>
      <c r="I23" s="220" t="s">
        <v>1536</v>
      </c>
      <c r="J23" s="87" t="s">
        <v>1537</v>
      </c>
      <c r="K23" s="87" t="s">
        <v>1027</v>
      </c>
      <c r="L23" s="86" t="str">
        <f>HYPERLINK("https://youtu.be/ozb6bIDIkfQ","43.03")</f>
        <v>43.03</v>
      </c>
      <c r="M23" s="288" t="s">
        <v>1188</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117</v>
      </c>
      <c r="AB23" s="86" t="str">
        <f>HYPERLINK("https://youtu.be/uGMxtAWodvo","30.22")</f>
        <v>30.22</v>
      </c>
      <c r="AC23" s="87" t="s">
        <v>1547</v>
      </c>
      <c r="AD23" s="222"/>
      <c r="AE23" s="87" t="s">
        <v>1548</v>
      </c>
      <c r="AF23" s="86" t="str">
        <f>HYPERLINK("https://www.youtube.com/watch?v=EdK5oJYC1tk","15.10")</f>
        <v>15.10</v>
      </c>
      <c r="AG23" s="176" t="s">
        <v>1393</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1144</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950</v>
      </c>
      <c r="BR23" s="86" t="str">
        <f>HYPERLINK("https://youtu.be/sYs50tvUHuo","52.01")</f>
        <v>52.01</v>
      </c>
      <c r="BS23" s="86" t="s">
        <v>1567</v>
      </c>
      <c r="BT23" s="87" t="s">
        <v>1568</v>
      </c>
      <c r="BU23" s="221" t="s">
        <v>1569</v>
      </c>
      <c r="BV23" s="86" t="str">
        <f>HYPERLINK("https://youtu.be/n7zdK3H7Bag","22.27")</f>
        <v>22.27</v>
      </c>
      <c r="BW23" s="222"/>
      <c r="BX23" s="222" t="s">
        <v>1570</v>
      </c>
      <c r="BY23" s="176" t="s">
        <v>1416</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777</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1184</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1225</v>
      </c>
      <c r="D24" s="100" t="s">
        <v>932</v>
      </c>
      <c r="E24" s="101" t="s">
        <v>932</v>
      </c>
      <c r="F24" s="102" t="s">
        <v>1603</v>
      </c>
      <c r="G24" s="98" t="s">
        <v>1432</v>
      </c>
      <c r="H24" s="293" t="s">
        <v>1604</v>
      </c>
      <c r="I24" s="182" t="s">
        <v>1605</v>
      </c>
      <c r="J24" s="182" t="s">
        <v>1606</v>
      </c>
      <c r="K24" s="182" t="s">
        <v>334</v>
      </c>
      <c r="L24" s="182" t="s">
        <v>1607</v>
      </c>
      <c r="M24" s="181" t="s">
        <v>1608</v>
      </c>
      <c r="N24" s="182" t="s">
        <v>1609</v>
      </c>
      <c r="O24" s="182" t="s">
        <v>338</v>
      </c>
      <c r="P24" s="182" t="s">
        <v>939</v>
      </c>
      <c r="Q24" s="327" t="s">
        <v>1610</v>
      </c>
      <c r="R24" s="256"/>
      <c r="S24" s="181" t="s">
        <v>1611</v>
      </c>
      <c r="T24" s="256"/>
      <c r="U24" s="181" t="s">
        <v>1612</v>
      </c>
      <c r="V24" s="256"/>
      <c r="W24" s="174"/>
      <c r="X24" s="110" t="s">
        <v>1613</v>
      </c>
      <c r="Y24" s="231" t="s">
        <v>802</v>
      </c>
      <c r="Z24" s="110" t="s">
        <v>1153</v>
      </c>
      <c r="AA24" s="110" t="s">
        <v>1614</v>
      </c>
      <c r="AB24" s="110" t="s">
        <v>993</v>
      </c>
      <c r="AC24" s="110" t="s">
        <v>1615</v>
      </c>
      <c r="AD24" s="188" t="s">
        <v>1616</v>
      </c>
      <c r="AE24" s="110" t="s">
        <v>121</v>
      </c>
      <c r="AF24" s="110" t="s">
        <v>719</v>
      </c>
      <c r="AG24" s="306"/>
      <c r="AH24" s="306"/>
      <c r="AI24" s="306"/>
      <c r="AJ24" s="306"/>
      <c r="AK24" s="174"/>
      <c r="AL24" s="191" t="s">
        <v>1617</v>
      </c>
      <c r="AM24" s="191" t="s">
        <v>1618</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1619</v>
      </c>
      <c r="BE24" s="197" t="s">
        <v>887</v>
      </c>
      <c r="BF24" s="297"/>
      <c r="BG24" s="297"/>
      <c r="BH24" s="197" t="s">
        <v>889</v>
      </c>
      <c r="BI24" s="200"/>
      <c r="BJ24" s="240" t="s">
        <v>1620</v>
      </c>
      <c r="BK24" s="197" t="s">
        <v>1621</v>
      </c>
      <c r="BL24" s="297"/>
      <c r="BM24" s="297"/>
      <c r="BN24" s="297"/>
      <c r="BO24" s="297"/>
      <c r="BP24" s="297"/>
      <c r="BQ24" s="241" t="s">
        <v>1622</v>
      </c>
      <c r="BR24" s="138" t="s">
        <v>1623</v>
      </c>
      <c r="BS24" s="138" t="s">
        <v>1624</v>
      </c>
      <c r="BT24" s="138" t="s">
        <v>1625</v>
      </c>
      <c r="BU24" s="138" t="s">
        <v>1626</v>
      </c>
      <c r="BV24" s="138" t="s">
        <v>1627</v>
      </c>
      <c r="BW24" s="241" t="s">
        <v>1628</v>
      </c>
      <c r="BX24" s="206" t="s">
        <v>1629</v>
      </c>
      <c r="BY24" s="138" t="s">
        <v>1630</v>
      </c>
      <c r="BZ24" s="138" t="s">
        <v>670</v>
      </c>
      <c r="CA24" s="310"/>
      <c r="CB24" s="310"/>
      <c r="CC24" s="310"/>
      <c r="CD24" s="310"/>
      <c r="CE24" s="310"/>
      <c r="CF24" s="146" t="s">
        <v>1155</v>
      </c>
      <c r="CG24" s="146" t="s">
        <v>1631</v>
      </c>
      <c r="CH24" s="146" t="s">
        <v>1632</v>
      </c>
      <c r="CI24" s="264" t="s">
        <v>1633</v>
      </c>
      <c r="CJ24" s="243" t="s">
        <v>1515</v>
      </c>
      <c r="CK24" s="146" t="s">
        <v>727</v>
      </c>
      <c r="CL24" s="146" t="s">
        <v>1634</v>
      </c>
      <c r="CM24" s="146" t="s">
        <v>1116</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4" t="s">
        <v>922</v>
      </c>
      <c r="DH24" s="265"/>
      <c r="DI24" s="265"/>
      <c r="DJ24" s="265"/>
      <c r="DK24" s="265"/>
      <c r="DL24" s="265"/>
      <c r="DM24" s="265"/>
      <c r="DN24" s="265"/>
      <c r="DO24" s="265"/>
      <c r="DP24" s="214" t="s">
        <v>697</v>
      </c>
      <c r="DQ24" s="214" t="s">
        <v>1642</v>
      </c>
      <c r="DR24" s="265"/>
      <c r="DS24" s="265"/>
      <c r="DT24" s="265"/>
      <c r="DU24" s="217" t="s">
        <v>317</v>
      </c>
      <c r="DV24" s="265"/>
      <c r="DW24" s="265"/>
      <c r="DX24" s="265"/>
      <c r="DY24" s="265"/>
      <c r="DZ24" s="265"/>
      <c r="EA24" s="265"/>
      <c r="EB24" s="267"/>
    </row>
    <row r="25" ht="15.75" customHeight="1">
      <c r="A25" s="173" t="s">
        <v>1643</v>
      </c>
      <c r="B25" s="79" t="s">
        <v>1644</v>
      </c>
      <c r="C25" s="80" t="s">
        <v>1225</v>
      </c>
      <c r="D25" s="81" t="s">
        <v>932</v>
      </c>
      <c r="E25" s="82" t="s">
        <v>1225</v>
      </c>
      <c r="F25" s="83" t="s">
        <v>220</v>
      </c>
      <c r="G25" s="79" t="s">
        <v>1645</v>
      </c>
      <c r="H25" s="87" t="s">
        <v>525</v>
      </c>
      <c r="I25" s="87" t="s">
        <v>1646</v>
      </c>
      <c r="J25" s="326" t="s">
        <v>1472</v>
      </c>
      <c r="K25" s="220" t="s">
        <v>1647</v>
      </c>
      <c r="L25" s="328" t="s">
        <v>103</v>
      </c>
      <c r="M25" s="220" t="s">
        <v>1648</v>
      </c>
      <c r="N25" s="87" t="s">
        <v>1649</v>
      </c>
      <c r="O25" s="87" t="s">
        <v>1650</v>
      </c>
      <c r="P25" s="87" t="s">
        <v>107</v>
      </c>
      <c r="Q25" s="177"/>
      <c r="R25" s="177"/>
      <c r="S25" s="177"/>
      <c r="T25" s="177"/>
      <c r="U25" s="177"/>
      <c r="V25" s="222" t="s">
        <v>1651</v>
      </c>
      <c r="W25" s="174"/>
      <c r="X25" s="220" t="s">
        <v>1652</v>
      </c>
      <c r="Y25" s="86" t="s">
        <v>115</v>
      </c>
      <c r="Z25" s="222" t="s">
        <v>1653</v>
      </c>
      <c r="AA25" s="220" t="s">
        <v>907</v>
      </c>
      <c r="AB25" s="220" t="s">
        <v>609</v>
      </c>
      <c r="AC25" s="222" t="s">
        <v>1654</v>
      </c>
      <c r="AD25" s="220"/>
      <c r="AE25" s="87" t="s">
        <v>1655</v>
      </c>
      <c r="AF25" s="86" t="str">
        <f>HYPERLINK("https://clips.twitch.tv/KitschySavoryCucumberLeeroyJenkins","15.80")</f>
        <v>15.80</v>
      </c>
      <c r="AG25" s="177"/>
      <c r="AH25" s="222"/>
      <c r="AI25" s="222" t="s">
        <v>1656</v>
      </c>
      <c r="AJ25" s="222" t="s">
        <v>1657</v>
      </c>
      <c r="AK25" s="174"/>
      <c r="AL25" s="177"/>
      <c r="AM25" s="220" t="s">
        <v>1658</v>
      </c>
      <c r="AN25" s="177"/>
      <c r="AO25" s="222" t="s">
        <v>1659</v>
      </c>
      <c r="AP25" s="177"/>
      <c r="AQ25" s="177"/>
      <c r="AR25" s="177"/>
      <c r="AS25" s="177"/>
      <c r="AT25" s="86" t="s">
        <v>1123</v>
      </c>
      <c r="AU25" s="288" t="s">
        <v>1660</v>
      </c>
      <c r="AV25" s="177"/>
      <c r="AW25" s="177"/>
      <c r="AX25" s="177"/>
      <c r="AY25" s="222" t="s">
        <v>1661</v>
      </c>
      <c r="AZ25" s="222"/>
      <c r="BA25" s="222" t="s">
        <v>1662</v>
      </c>
      <c r="BB25" s="220" t="s">
        <v>146</v>
      </c>
      <c r="BC25" s="292" t="s">
        <v>1048</v>
      </c>
      <c r="BD25" s="326" t="s">
        <v>654</v>
      </c>
      <c r="BE25" s="87" t="s">
        <v>1663</v>
      </c>
      <c r="BF25" s="222" t="s">
        <v>1664</v>
      </c>
      <c r="BG25" s="177"/>
      <c r="BH25" s="222" t="s">
        <v>1254</v>
      </c>
      <c r="BI25" s="222" t="s">
        <v>1665</v>
      </c>
      <c r="BJ25" s="220" t="s">
        <v>1666</v>
      </c>
      <c r="BK25" s="222" t="s">
        <v>1667</v>
      </c>
      <c r="BL25" s="177"/>
      <c r="BM25" s="87" t="s">
        <v>153</v>
      </c>
      <c r="BN25" s="222" t="s">
        <v>1668</v>
      </c>
      <c r="BO25" s="177"/>
      <c r="BP25" s="177"/>
      <c r="BQ25" s="85" t="s">
        <v>1669</v>
      </c>
      <c r="BR25" s="87" t="s">
        <v>1670</v>
      </c>
      <c r="BS25" s="87" t="s">
        <v>1567</v>
      </c>
      <c r="BT25" s="328" t="s">
        <v>1568</v>
      </c>
      <c r="BU25" s="87" t="s">
        <v>1671</v>
      </c>
      <c r="BV25" s="288" t="s">
        <v>1072</v>
      </c>
      <c r="BW25" s="177"/>
      <c r="BX25" s="177"/>
      <c r="BY25" s="87" t="s">
        <v>164</v>
      </c>
      <c r="BZ25" s="222" t="s">
        <v>1672</v>
      </c>
      <c r="CA25" s="220" t="s">
        <v>1673</v>
      </c>
      <c r="CB25" s="87" t="s">
        <v>1674</v>
      </c>
      <c r="CC25" s="87" t="s">
        <v>1589</v>
      </c>
      <c r="CD25" s="222" t="s">
        <v>1391</v>
      </c>
      <c r="CE25" s="222"/>
      <c r="CF25" s="222" t="s">
        <v>1675</v>
      </c>
      <c r="CG25" s="87" t="s">
        <v>1631</v>
      </c>
      <c r="CH25" s="222" t="s">
        <v>1676</v>
      </c>
      <c r="CI25" s="222" t="s">
        <v>1677</v>
      </c>
      <c r="CJ25" s="177"/>
      <c r="CK25" s="222" t="s">
        <v>1678</v>
      </c>
      <c r="CL25" s="87" t="s">
        <v>1679</v>
      </c>
      <c r="CM25" s="222" t="s">
        <v>1371</v>
      </c>
      <c r="CN25" s="177"/>
      <c r="CO25" s="222" t="s">
        <v>1217</v>
      </c>
      <c r="CP25" s="222"/>
      <c r="CQ25" s="222" t="s">
        <v>1680</v>
      </c>
      <c r="CR25" s="222" t="s">
        <v>1681</v>
      </c>
      <c r="CS25" s="178"/>
      <c r="CT25" s="222" t="s">
        <v>972</v>
      </c>
      <c r="CU25" s="222" t="s">
        <v>1682</v>
      </c>
      <c r="CV25" s="326" t="s">
        <v>836</v>
      </c>
      <c r="CW25" s="222" t="s">
        <v>1683</v>
      </c>
      <c r="CX25" s="220"/>
      <c r="CY25" s="329" t="s">
        <v>1684</v>
      </c>
      <c r="CZ25" s="86" t="str">
        <f>HYPERLINK("https://www.twitch.tv/videos/590334737","2:18.03")</f>
        <v>2:18.03</v>
      </c>
      <c r="DA25" s="222" t="s">
        <v>1685</v>
      </c>
      <c r="DB25" s="222" t="s">
        <v>1686</v>
      </c>
      <c r="DC25" s="177"/>
      <c r="DD25" s="177"/>
      <c r="DE25" s="222" t="s">
        <v>1687</v>
      </c>
      <c r="DF25" s="222"/>
      <c r="DG25" s="220" t="s">
        <v>138</v>
      </c>
      <c r="DH25" s="177"/>
      <c r="DI25" s="177"/>
      <c r="DJ25" s="177"/>
      <c r="DK25" s="177"/>
      <c r="DL25" s="177"/>
      <c r="DM25" s="222" t="s">
        <v>1688</v>
      </c>
      <c r="DN25" s="177"/>
      <c r="DO25" s="177"/>
      <c r="DP25" s="87" t="s">
        <v>1689</v>
      </c>
      <c r="DQ25" s="220" t="s">
        <v>1690</v>
      </c>
      <c r="DR25" s="220" t="s">
        <v>1691</v>
      </c>
      <c r="DS25" s="177"/>
      <c r="DT25" s="177"/>
      <c r="DU25" s="177"/>
      <c r="DV25" s="177"/>
      <c r="DW25" s="177"/>
      <c r="DX25" s="177"/>
      <c r="DY25" s="222" t="s">
        <v>812</v>
      </c>
      <c r="DZ25" s="177"/>
      <c r="EA25" s="177"/>
      <c r="EB25" s="292" t="s">
        <v>1692</v>
      </c>
    </row>
    <row r="26" ht="15.75" customHeight="1">
      <c r="A26" s="179" t="s">
        <v>1693</v>
      </c>
      <c r="B26" s="98" t="s">
        <v>1694</v>
      </c>
      <c r="C26" s="99" t="s">
        <v>932</v>
      </c>
      <c r="D26" s="100" t="s">
        <v>1225</v>
      </c>
      <c r="E26" s="101" t="s">
        <v>1225</v>
      </c>
      <c r="F26" s="102" t="s">
        <v>1695</v>
      </c>
      <c r="G26" s="98" t="s">
        <v>1696</v>
      </c>
      <c r="H26" s="182" t="s">
        <v>1697</v>
      </c>
      <c r="I26" s="227" t="s">
        <v>1698</v>
      </c>
      <c r="J26" s="227" t="s">
        <v>1699</v>
      </c>
      <c r="K26" s="227" t="s">
        <v>102</v>
      </c>
      <c r="L26" s="182" t="s">
        <v>793</v>
      </c>
      <c r="M26" s="270" t="s">
        <v>1700</v>
      </c>
      <c r="N26" s="182" t="s">
        <v>1701</v>
      </c>
      <c r="O26" s="182" t="s">
        <v>1702</v>
      </c>
      <c r="P26" s="330" t="s">
        <v>1703</v>
      </c>
      <c r="Q26" s="227" t="s">
        <v>1704</v>
      </c>
      <c r="R26" s="181"/>
      <c r="S26" s="227" t="s">
        <v>1705</v>
      </c>
      <c r="T26" s="227" t="s">
        <v>1706</v>
      </c>
      <c r="U26" s="227" t="s">
        <v>405</v>
      </c>
      <c r="V26" s="256"/>
      <c r="W26" s="174"/>
      <c r="X26" s="331" t="s">
        <v>1707</v>
      </c>
      <c r="Y26" s="110" t="s">
        <v>1708</v>
      </c>
      <c r="Z26" s="294" t="s">
        <v>1709</v>
      </c>
      <c r="AA26" s="331" t="s">
        <v>1710</v>
      </c>
      <c r="AB26" s="188" t="s">
        <v>1711</v>
      </c>
      <c r="AC26" s="234" t="s">
        <v>1712</v>
      </c>
      <c r="AD26" s="294" t="s">
        <v>1713</v>
      </c>
      <c r="AE26" s="234" t="s">
        <v>767</v>
      </c>
      <c r="AF26" s="294" t="s">
        <v>1714</v>
      </c>
      <c r="AG26" s="188"/>
      <c r="AH26" s="188"/>
      <c r="AI26" s="234" t="s">
        <v>1715</v>
      </c>
      <c r="AJ26" s="306"/>
      <c r="AK26" s="174"/>
      <c r="AL26" s="236" t="s">
        <v>1716</v>
      </c>
      <c r="AM26" s="236" t="s">
        <v>1717</v>
      </c>
      <c r="AN26" s="236" t="s">
        <v>1718</v>
      </c>
      <c r="AO26" s="236" t="s">
        <v>1719</v>
      </c>
      <c r="AP26" s="236" t="s">
        <v>1720</v>
      </c>
      <c r="AQ26" s="236"/>
      <c r="AR26" s="236"/>
      <c r="AS26" s="196"/>
      <c r="AT26" s="332" t="s">
        <v>1488</v>
      </c>
      <c r="AU26" s="333" t="s">
        <v>1721</v>
      </c>
      <c r="AV26" s="191" t="s">
        <v>1722</v>
      </c>
      <c r="AW26" s="296"/>
      <c r="AX26" s="236" t="s">
        <v>1170</v>
      </c>
      <c r="AY26" s="196"/>
      <c r="AZ26" s="196"/>
      <c r="BA26" s="240" t="s">
        <v>1723</v>
      </c>
      <c r="BB26" s="197" t="s">
        <v>1724</v>
      </c>
      <c r="BC26" s="240" t="s">
        <v>1725</v>
      </c>
      <c r="BD26" s="240" t="s">
        <v>144</v>
      </c>
      <c r="BE26" s="197" t="s">
        <v>1355</v>
      </c>
      <c r="BF26" s="197" t="s">
        <v>146</v>
      </c>
      <c r="BG26" s="201"/>
      <c r="BH26" s="334" t="s">
        <v>1726</v>
      </c>
      <c r="BI26" s="240" t="s">
        <v>1727</v>
      </c>
      <c r="BJ26" s="334" t="s">
        <v>1728</v>
      </c>
      <c r="BK26" s="197" t="s">
        <v>1563</v>
      </c>
      <c r="BL26" s="201"/>
      <c r="BM26" s="240" t="s">
        <v>1729</v>
      </c>
      <c r="BN26" s="201" t="s">
        <v>1730</v>
      </c>
      <c r="BO26" s="201"/>
      <c r="BP26" s="201"/>
      <c r="BQ26" s="138" t="s">
        <v>1731</v>
      </c>
      <c r="BR26" s="241" t="s">
        <v>1732</v>
      </c>
      <c r="BS26" s="241" t="s">
        <v>305</v>
      </c>
      <c r="BT26" s="241" t="s">
        <v>1056</v>
      </c>
      <c r="BU26" s="335" t="s">
        <v>1733</v>
      </c>
      <c r="BV26" s="241" t="s">
        <v>1734</v>
      </c>
      <c r="BW26" s="241" t="s">
        <v>1735</v>
      </c>
      <c r="BX26" s="241" t="s">
        <v>1736</v>
      </c>
      <c r="BY26" s="206" t="s">
        <v>1737</v>
      </c>
      <c r="BZ26" s="241" t="s">
        <v>1738</v>
      </c>
      <c r="CA26" s="241" t="s">
        <v>1739</v>
      </c>
      <c r="CB26" s="241" t="s">
        <v>1740</v>
      </c>
      <c r="CC26" s="206" t="s">
        <v>1741</v>
      </c>
      <c r="CD26" s="206"/>
      <c r="CE26" s="206"/>
      <c r="CF26" s="146" t="s">
        <v>1742</v>
      </c>
      <c r="CG26" s="283" t="s">
        <v>171</v>
      </c>
      <c r="CH26" s="263" t="s">
        <v>1743</v>
      </c>
      <c r="CI26" s="146" t="s">
        <v>1744</v>
      </c>
      <c r="CJ26" s="243" t="s">
        <v>539</v>
      </c>
      <c r="CK26" s="264" t="s">
        <v>1745</v>
      </c>
      <c r="CL26" s="243" t="s">
        <v>1746</v>
      </c>
      <c r="CM26" s="146" t="s">
        <v>1197</v>
      </c>
      <c r="CN26" s="243"/>
      <c r="CO26" s="243" t="s">
        <v>1747</v>
      </c>
      <c r="CP26" s="243"/>
      <c r="CQ26" s="243" t="s">
        <v>124</v>
      </c>
      <c r="CR26" s="243"/>
      <c r="CS26" s="178"/>
      <c r="CT26" s="246" t="s">
        <v>1748</v>
      </c>
      <c r="CU26" s="213" t="s">
        <v>1749</v>
      </c>
      <c r="CV26" s="246" t="s">
        <v>291</v>
      </c>
      <c r="CW26" s="336" t="s">
        <v>831</v>
      </c>
      <c r="CX26" s="337" t="s">
        <v>535</v>
      </c>
      <c r="CY26" s="246" t="s">
        <v>1750</v>
      </c>
      <c r="CZ26" s="158" t="s">
        <v>1751</v>
      </c>
      <c r="DA26" s="158" t="s">
        <v>1752</v>
      </c>
      <c r="DB26" s="213"/>
      <c r="DC26" s="246" t="s">
        <v>1753</v>
      </c>
      <c r="DD26" s="246" t="s">
        <v>1754</v>
      </c>
      <c r="DE26" s="246"/>
      <c r="DF26" s="246"/>
      <c r="DG26" s="250" t="s">
        <v>1755</v>
      </c>
      <c r="DH26" s="284"/>
      <c r="DI26" s="284" t="s">
        <v>1756</v>
      </c>
      <c r="DJ26" s="250"/>
      <c r="DK26" s="216" t="s">
        <v>199</v>
      </c>
      <c r="DL26" s="250" t="s">
        <v>1757</v>
      </c>
      <c r="DM26" s="250" t="s">
        <v>1758</v>
      </c>
      <c r="DN26" s="284"/>
      <c r="DO26" s="284"/>
      <c r="DP26" s="250" t="s">
        <v>1759</v>
      </c>
      <c r="DQ26" s="250" t="s">
        <v>1760</v>
      </c>
      <c r="DR26" s="284" t="s">
        <v>1761</v>
      </c>
      <c r="DS26" s="250" t="s">
        <v>1762</v>
      </c>
      <c r="DT26" s="250" t="s">
        <v>1763</v>
      </c>
      <c r="DU26" s="284" t="s">
        <v>1764</v>
      </c>
      <c r="DV26" s="284"/>
      <c r="DW26" s="250" t="s">
        <v>1765</v>
      </c>
      <c r="DX26" s="250" t="s">
        <v>1766</v>
      </c>
      <c r="DY26" s="284" t="s">
        <v>1767</v>
      </c>
      <c r="DZ26" s="214" t="s">
        <v>1768</v>
      </c>
      <c r="EA26" s="284" t="s">
        <v>1769</v>
      </c>
      <c r="EB26" s="267" t="s">
        <v>1770</v>
      </c>
    </row>
    <row r="27" ht="15.75" customHeight="1">
      <c r="A27" s="338" t="s">
        <v>1771</v>
      </c>
      <c r="B27" s="79" t="s">
        <v>1772</v>
      </c>
      <c r="C27" s="80" t="s">
        <v>856</v>
      </c>
      <c r="D27" s="81" t="s">
        <v>1225</v>
      </c>
      <c r="E27" s="82" t="s">
        <v>932</v>
      </c>
      <c r="F27" s="83" t="s">
        <v>1773</v>
      </c>
      <c r="G27" s="79" t="s">
        <v>1386</v>
      </c>
      <c r="H27" s="87" t="s">
        <v>1774</v>
      </c>
      <c r="I27" s="87" t="s">
        <v>1775</v>
      </c>
      <c r="J27" s="220" t="s">
        <v>1776</v>
      </c>
      <c r="K27" s="87" t="s">
        <v>1777</v>
      </c>
      <c r="L27" s="87" t="s">
        <v>1778</v>
      </c>
      <c r="M27" s="87" t="s">
        <v>1231</v>
      </c>
      <c r="N27" s="220" t="s">
        <v>1779</v>
      </c>
      <c r="O27" s="87" t="s">
        <v>1780</v>
      </c>
      <c r="P27" s="87" t="s">
        <v>107</v>
      </c>
      <c r="Q27" s="290"/>
      <c r="R27" s="177"/>
      <c r="S27" s="177"/>
      <c r="T27" s="177"/>
      <c r="U27" s="177"/>
      <c r="V27" s="177"/>
      <c r="W27" s="174"/>
      <c r="X27" s="87" t="s">
        <v>1781</v>
      </c>
      <c r="Y27" s="223" t="s">
        <v>1782</v>
      </c>
      <c r="Z27" s="87" t="s">
        <v>1239</v>
      </c>
      <c r="AA27" s="220" t="s">
        <v>947</v>
      </c>
      <c r="AB27" s="87" t="s">
        <v>1783</v>
      </c>
      <c r="AC27" s="87" t="s">
        <v>1784</v>
      </c>
      <c r="AD27" s="222" t="s">
        <v>1785</v>
      </c>
      <c r="AE27" s="87" t="s">
        <v>307</v>
      </c>
      <c r="AF27" s="93" t="s">
        <v>1786</v>
      </c>
      <c r="AG27" s="177"/>
      <c r="AH27" s="220"/>
      <c r="AI27" s="220" t="s">
        <v>1787</v>
      </c>
      <c r="AJ27" s="177"/>
      <c r="AK27" s="174"/>
      <c r="AL27" s="222" t="s">
        <v>590</v>
      </c>
      <c r="AM27" s="220" t="s">
        <v>1788</v>
      </c>
      <c r="AN27" s="177"/>
      <c r="AO27" s="220" t="s">
        <v>1789</v>
      </c>
      <c r="AP27" s="177"/>
      <c r="AQ27" s="177"/>
      <c r="AR27" s="177"/>
      <c r="AS27" s="177"/>
      <c r="AT27" s="87" t="s">
        <v>460</v>
      </c>
      <c r="AU27" s="87" t="s">
        <v>761</v>
      </c>
      <c r="AV27" s="177"/>
      <c r="AW27" s="290"/>
      <c r="AX27" s="222" t="s">
        <v>1790</v>
      </c>
      <c r="AY27" s="177"/>
      <c r="AZ27" s="177"/>
      <c r="BA27" s="87" t="s">
        <v>1781</v>
      </c>
      <c r="BB27" s="87" t="s">
        <v>1791</v>
      </c>
      <c r="BC27" s="87" t="s">
        <v>1792</v>
      </c>
      <c r="BD27" s="87" t="s">
        <v>1793</v>
      </c>
      <c r="BE27" s="220" t="s">
        <v>1794</v>
      </c>
      <c r="BF27" s="177"/>
      <c r="BG27" s="177"/>
      <c r="BH27" s="222" t="s">
        <v>1795</v>
      </c>
      <c r="BI27" s="226"/>
      <c r="BJ27" s="220" t="s">
        <v>1796</v>
      </c>
      <c r="BK27" s="93" t="s">
        <v>1797</v>
      </c>
      <c r="BL27" s="177"/>
      <c r="BM27" s="177"/>
      <c r="BN27" s="177"/>
      <c r="BO27" s="177"/>
      <c r="BP27" s="177"/>
      <c r="BQ27" s="87" t="s">
        <v>1798</v>
      </c>
      <c r="BR27" s="87" t="s">
        <v>1799</v>
      </c>
      <c r="BS27" s="87" t="s">
        <v>158</v>
      </c>
      <c r="BT27" s="220" t="s">
        <v>1734</v>
      </c>
      <c r="BU27" s="220" t="s">
        <v>391</v>
      </c>
      <c r="BV27" s="87" t="s">
        <v>1800</v>
      </c>
      <c r="BW27" s="220" t="s">
        <v>1801</v>
      </c>
      <c r="BX27" s="177"/>
      <c r="BY27" s="223" t="s">
        <v>1802</v>
      </c>
      <c r="BZ27" s="87" t="s">
        <v>1803</v>
      </c>
      <c r="CA27" s="177"/>
      <c r="CB27" s="177"/>
      <c r="CC27" s="177"/>
      <c r="CD27" s="177"/>
      <c r="CE27" s="177"/>
      <c r="CF27" s="87" t="s">
        <v>1804</v>
      </c>
      <c r="CG27" s="87" t="s">
        <v>1805</v>
      </c>
      <c r="CH27" s="220" t="s">
        <v>1806</v>
      </c>
      <c r="CI27" s="220" t="s">
        <v>1807</v>
      </c>
      <c r="CJ27" s="87" t="s">
        <v>1808</v>
      </c>
      <c r="CK27" s="220" t="s">
        <v>1809</v>
      </c>
      <c r="CL27" s="87" t="s">
        <v>348</v>
      </c>
      <c r="CM27" s="87" t="s">
        <v>1810</v>
      </c>
      <c r="CN27" s="177"/>
      <c r="CO27" s="220" t="s">
        <v>1244</v>
      </c>
      <c r="CP27" s="290"/>
      <c r="CQ27" s="177"/>
      <c r="CR27" s="177"/>
      <c r="CS27" s="178"/>
      <c r="CT27" s="220" t="s">
        <v>1282</v>
      </c>
      <c r="CU27" s="87" t="s">
        <v>591</v>
      </c>
      <c r="CV27" s="87" t="s">
        <v>185</v>
      </c>
      <c r="CW27" s="87" t="s">
        <v>1154</v>
      </c>
      <c r="CX27" s="220" t="s">
        <v>1811</v>
      </c>
      <c r="CY27" s="87" t="s">
        <v>1812</v>
      </c>
      <c r="CZ27" s="254" t="s">
        <v>1735</v>
      </c>
      <c r="DA27" s="87" t="s">
        <v>1813</v>
      </c>
      <c r="DB27" s="177"/>
      <c r="DC27" s="177"/>
      <c r="DD27" s="177"/>
      <c r="DE27" s="177"/>
      <c r="DF27" s="177"/>
      <c r="DG27" s="220" t="s">
        <v>195</v>
      </c>
      <c r="DH27" s="177"/>
      <c r="DI27" s="177"/>
      <c r="DJ27" s="220"/>
      <c r="DK27" s="93" t="s">
        <v>199</v>
      </c>
      <c r="DL27" s="220" t="s">
        <v>1814</v>
      </c>
      <c r="DM27" s="88" t="s">
        <v>1502</v>
      </c>
      <c r="DN27" s="177"/>
      <c r="DO27" s="177"/>
      <c r="DP27" s="220" t="s">
        <v>1815</v>
      </c>
      <c r="DQ27" s="220" t="s">
        <v>1816</v>
      </c>
      <c r="DR27" s="177"/>
      <c r="DS27" s="290"/>
      <c r="DT27" s="177"/>
      <c r="DU27" s="87" t="s">
        <v>1817</v>
      </c>
      <c r="DV27" s="177"/>
      <c r="DW27" s="177"/>
      <c r="DX27" s="177"/>
      <c r="DY27" s="177"/>
      <c r="DZ27" s="220" t="s">
        <v>1818</v>
      </c>
      <c r="EA27" s="177"/>
      <c r="EB27" s="86" t="s">
        <v>424</v>
      </c>
    </row>
    <row r="28" ht="15.75" customHeight="1">
      <c r="A28" s="179" t="s">
        <v>1819</v>
      </c>
      <c r="B28" s="98" t="s">
        <v>1820</v>
      </c>
      <c r="C28" s="99" t="s">
        <v>1225</v>
      </c>
      <c r="D28" s="100" t="s">
        <v>1225</v>
      </c>
      <c r="E28" s="101" t="s">
        <v>1225</v>
      </c>
      <c r="F28" s="102" t="s">
        <v>1023</v>
      </c>
      <c r="G28" s="98" t="s">
        <v>1821</v>
      </c>
      <c r="H28" s="182" t="s">
        <v>1822</v>
      </c>
      <c r="I28" s="270" t="s">
        <v>1823</v>
      </c>
      <c r="J28" s="182" t="s">
        <v>1776</v>
      </c>
      <c r="K28" s="182" t="s">
        <v>1230</v>
      </c>
      <c r="L28" s="182" t="s">
        <v>1824</v>
      </c>
      <c r="M28" s="182" t="s">
        <v>1825</v>
      </c>
      <c r="N28" s="182" t="s">
        <v>1826</v>
      </c>
      <c r="O28" s="184" t="s">
        <v>1827</v>
      </c>
      <c r="P28" s="339" t="s">
        <v>939</v>
      </c>
      <c r="Q28" s="340" t="s">
        <v>1828</v>
      </c>
      <c r="R28" s="182" t="s">
        <v>1829</v>
      </c>
      <c r="S28" s="184" t="s">
        <v>1705</v>
      </c>
      <c r="T28" s="182" t="s">
        <v>1830</v>
      </c>
      <c r="U28" s="184" t="s">
        <v>1831</v>
      </c>
      <c r="V28" s="228" t="s">
        <v>1832</v>
      </c>
      <c r="W28" s="230"/>
      <c r="X28" s="271" t="s">
        <v>1285</v>
      </c>
      <c r="Y28" s="231" t="s">
        <v>1833</v>
      </c>
      <c r="Z28" s="110" t="s">
        <v>1786</v>
      </c>
      <c r="AA28" s="110" t="s">
        <v>1834</v>
      </c>
      <c r="AB28" s="110" t="s">
        <v>1835</v>
      </c>
      <c r="AC28" s="110" t="s">
        <v>1166</v>
      </c>
      <c r="AD28" s="110" t="s">
        <v>1836</v>
      </c>
      <c r="AE28" s="234" t="s">
        <v>1837</v>
      </c>
      <c r="AF28" s="110" t="s">
        <v>1838</v>
      </c>
      <c r="AG28" s="341" t="s">
        <v>1839</v>
      </c>
      <c r="AH28" s="231" t="s">
        <v>1840</v>
      </c>
      <c r="AI28" s="231" t="s">
        <v>1841</v>
      </c>
      <c r="AJ28" s="271" t="s">
        <v>1842</v>
      </c>
      <c r="AK28" s="174"/>
      <c r="AL28" s="236" t="s">
        <v>1843</v>
      </c>
      <c r="AM28" s="196" t="s">
        <v>614</v>
      </c>
      <c r="AN28" s="238" t="s">
        <v>1844</v>
      </c>
      <c r="AO28" s="191" t="s">
        <v>1265</v>
      </c>
      <c r="AP28" s="196" t="s">
        <v>1845</v>
      </c>
      <c r="AQ28" s="196"/>
      <c r="AR28" s="191" t="s">
        <v>1846</v>
      </c>
      <c r="AS28" s="196" t="s">
        <v>1847</v>
      </c>
      <c r="AT28" s="191" t="s">
        <v>1618</v>
      </c>
      <c r="AU28" s="196" t="s">
        <v>918</v>
      </c>
      <c r="AV28" s="333" t="s">
        <v>1848</v>
      </c>
      <c r="AW28" s="191" t="s">
        <v>1849</v>
      </c>
      <c r="AX28" s="191" t="s">
        <v>1849</v>
      </c>
      <c r="AY28" s="196" t="s">
        <v>1850</v>
      </c>
      <c r="AZ28" s="196"/>
      <c r="BA28" s="198" t="str">
        <f>HYPERLINK("https://youtu.be/ym6Xxd7Pwws","50.26")</f>
        <v>50.26</v>
      </c>
      <c r="BB28" s="197" t="s">
        <v>1851</v>
      </c>
      <c r="BC28" s="201" t="s">
        <v>1852</v>
      </c>
      <c r="BD28" s="240" t="s">
        <v>1170</v>
      </c>
      <c r="BE28" s="201" t="s">
        <v>1853</v>
      </c>
      <c r="BF28" s="197" t="s">
        <v>1854</v>
      </c>
      <c r="BG28" s="201" t="s">
        <v>1855</v>
      </c>
      <c r="BH28" s="198" t="s">
        <v>1193</v>
      </c>
      <c r="BI28" s="297" t="s">
        <v>1856</v>
      </c>
      <c r="BJ28" s="240" t="s">
        <v>1857</v>
      </c>
      <c r="BK28" s="201" t="s">
        <v>1858</v>
      </c>
      <c r="BL28" s="201" t="s">
        <v>1859</v>
      </c>
      <c r="BM28" s="197" t="s">
        <v>1860</v>
      </c>
      <c r="BN28" s="201" t="s">
        <v>1861</v>
      </c>
      <c r="BO28" s="201" t="s">
        <v>1862</v>
      </c>
      <c r="BP28" s="201"/>
      <c r="BQ28" s="202" t="s">
        <v>894</v>
      </c>
      <c r="BR28" s="241" t="s">
        <v>1421</v>
      </c>
      <c r="BS28" s="138" t="s">
        <v>1567</v>
      </c>
      <c r="BT28" s="241" t="s">
        <v>1863</v>
      </c>
      <c r="BU28" s="281" t="s">
        <v>391</v>
      </c>
      <c r="BV28" s="138" t="s">
        <v>1864</v>
      </c>
      <c r="BW28" s="202" t="s">
        <v>1865</v>
      </c>
      <c r="BX28" s="206" t="s">
        <v>1866</v>
      </c>
      <c r="BY28" s="342" t="str">
        <f>HYPERLINK("https://clips.twitch.tv/RamshackleBlindingCaribouPupper", "2:21.41")</f>
        <v>2:21.41</v>
      </c>
      <c r="BZ28" s="281" t="s">
        <v>1867</v>
      </c>
      <c r="CA28" s="241" t="s">
        <v>1868</v>
      </c>
      <c r="CB28" s="343" t="s">
        <v>1869</v>
      </c>
      <c r="CC28" s="138" t="s">
        <v>624</v>
      </c>
      <c r="CD28" s="206" t="s">
        <v>1870</v>
      </c>
      <c r="CE28" s="206"/>
      <c r="CF28" s="146" t="s">
        <v>1871</v>
      </c>
      <c r="CG28" s="344" t="s">
        <v>1872</v>
      </c>
      <c r="CH28" s="345" t="s">
        <v>1873</v>
      </c>
      <c r="CI28" s="345" t="s">
        <v>1874</v>
      </c>
      <c r="CJ28" s="244" t="s">
        <v>1875</v>
      </c>
      <c r="CK28" s="146" t="s">
        <v>880</v>
      </c>
      <c r="CL28" s="146" t="s">
        <v>1169</v>
      </c>
      <c r="CM28" s="146" t="s">
        <v>1876</v>
      </c>
      <c r="CN28" s="345" t="s">
        <v>1877</v>
      </c>
      <c r="CO28" s="244" t="s">
        <v>1288</v>
      </c>
      <c r="CP28" s="146" t="s">
        <v>1878</v>
      </c>
      <c r="CQ28" s="146" t="s">
        <v>902</v>
      </c>
      <c r="CR28" s="243" t="s">
        <v>1879</v>
      </c>
      <c r="CS28" s="178"/>
      <c r="CT28" s="247" t="s">
        <v>1676</v>
      </c>
      <c r="CU28" s="213" t="s">
        <v>1875</v>
      </c>
      <c r="CV28" s="249" t="s">
        <v>1457</v>
      </c>
      <c r="CW28" s="247" t="s">
        <v>1880</v>
      </c>
      <c r="CX28" s="247" t="s">
        <v>1881</v>
      </c>
      <c r="CY28" s="158" t="s">
        <v>1882</v>
      </c>
      <c r="CZ28" s="346" t="s">
        <v>667</v>
      </c>
      <c r="DA28" s="249" t="s">
        <v>1752</v>
      </c>
      <c r="DB28" s="347" t="s">
        <v>1883</v>
      </c>
      <c r="DC28" s="158" t="s">
        <v>1884</v>
      </c>
      <c r="DD28" s="347" t="s">
        <v>1885</v>
      </c>
      <c r="DE28" s="249" t="str">
        <f>HYPERLINK("https://www.twitch.tv/videos/445329616","1:59.77")</f>
        <v>1:59.77</v>
      </c>
      <c r="DF28" s="249"/>
      <c r="DG28" s="284" t="s">
        <v>1886</v>
      </c>
      <c r="DH28" s="214" t="s">
        <v>1887</v>
      </c>
      <c r="DI28" s="284" t="s">
        <v>1730</v>
      </c>
      <c r="DJ28" s="214" t="s">
        <v>1888</v>
      </c>
      <c r="DK28" s="214" t="s">
        <v>1889</v>
      </c>
      <c r="DL28" s="319" t="s">
        <v>1890</v>
      </c>
      <c r="DM28" s="214" t="s">
        <v>1891</v>
      </c>
      <c r="DN28" s="319" t="s">
        <v>1892</v>
      </c>
      <c r="DO28" s="319" t="s">
        <v>1893</v>
      </c>
      <c r="DP28" s="284" t="s">
        <v>1894</v>
      </c>
      <c r="DQ28" s="214" t="s">
        <v>1895</v>
      </c>
      <c r="DR28" s="214" t="s">
        <v>1896</v>
      </c>
      <c r="DS28" s="214" t="s">
        <v>1897</v>
      </c>
      <c r="DT28" s="214" t="s">
        <v>1898</v>
      </c>
      <c r="DU28" s="214" t="s">
        <v>1764</v>
      </c>
      <c r="DV28" s="214" t="s">
        <v>1899</v>
      </c>
      <c r="DW28" s="214" t="s">
        <v>1900</v>
      </c>
      <c r="DX28" s="214" t="s">
        <v>1174</v>
      </c>
      <c r="DY28" s="214" t="s">
        <v>1901</v>
      </c>
      <c r="DZ28" s="214" t="s">
        <v>777</v>
      </c>
      <c r="EA28" s="214" t="s">
        <v>1902</v>
      </c>
      <c r="EB28" s="172" t="s">
        <v>1903</v>
      </c>
    </row>
    <row r="29" ht="15.75" customHeight="1">
      <c r="A29" s="348" t="s">
        <v>1904</v>
      </c>
      <c r="B29" s="79" t="s">
        <v>1905</v>
      </c>
      <c r="C29" s="80" t="s">
        <v>1225</v>
      </c>
      <c r="D29" s="81" t="s">
        <v>1225</v>
      </c>
      <c r="E29" s="82" t="s">
        <v>932</v>
      </c>
      <c r="F29" s="83" t="s">
        <v>1603</v>
      </c>
      <c r="G29" s="79" t="s">
        <v>330</v>
      </c>
      <c r="H29" s="87" t="s">
        <v>735</v>
      </c>
      <c r="I29" s="223" t="s">
        <v>1906</v>
      </c>
      <c r="J29" s="223" t="s">
        <v>1907</v>
      </c>
      <c r="K29" s="87" t="s">
        <v>1908</v>
      </c>
      <c r="L29" s="86" t="s">
        <v>1909</v>
      </c>
      <c r="M29" s="87" t="s">
        <v>1910</v>
      </c>
      <c r="N29" s="87" t="s">
        <v>1911</v>
      </c>
      <c r="O29" s="87" t="s">
        <v>1912</v>
      </c>
      <c r="P29" s="86" t="s">
        <v>939</v>
      </c>
      <c r="Q29" s="87" t="s">
        <v>1913</v>
      </c>
      <c r="R29" s="292" t="s">
        <v>1914</v>
      </c>
      <c r="S29" s="220" t="s">
        <v>1915</v>
      </c>
      <c r="T29" s="220" t="s">
        <v>1916</v>
      </c>
      <c r="U29" s="220" t="s">
        <v>1917</v>
      </c>
      <c r="V29" s="87" t="s">
        <v>1918</v>
      </c>
      <c r="W29" s="253"/>
      <c r="X29" s="87" t="s">
        <v>1919</v>
      </c>
      <c r="Y29" s="87" t="s">
        <v>1920</v>
      </c>
      <c r="Z29" s="87" t="s">
        <v>1921</v>
      </c>
      <c r="AA29" s="87" t="s">
        <v>1922</v>
      </c>
      <c r="AB29" s="87" t="s">
        <v>1923</v>
      </c>
      <c r="AC29" s="220" t="s">
        <v>1924</v>
      </c>
      <c r="AD29" s="222" t="s">
        <v>1925</v>
      </c>
      <c r="AE29" s="87" t="s">
        <v>1926</v>
      </c>
      <c r="AF29" s="87" t="s">
        <v>1927</v>
      </c>
      <c r="AG29" s="87" t="s">
        <v>1928</v>
      </c>
      <c r="AH29" s="220" t="s">
        <v>635</v>
      </c>
      <c r="AI29" s="220" t="s">
        <v>1929</v>
      </c>
      <c r="AJ29" s="87" t="s">
        <v>1930</v>
      </c>
      <c r="AK29" s="174"/>
      <c r="AL29" s="86" t="s">
        <v>1931</v>
      </c>
      <c r="AM29" s="220" t="s">
        <v>1932</v>
      </c>
      <c r="AN29" s="223" t="s">
        <v>1933</v>
      </c>
      <c r="AO29" s="87" t="s">
        <v>1934</v>
      </c>
      <c r="AP29" s="87" t="s">
        <v>1935</v>
      </c>
      <c r="AQ29" s="90"/>
      <c r="AR29" s="222" t="s">
        <v>1014</v>
      </c>
      <c r="AS29" s="87" t="s">
        <v>1936</v>
      </c>
      <c r="AT29" s="87" t="s">
        <v>135</v>
      </c>
      <c r="AU29" s="87" t="s">
        <v>1937</v>
      </c>
      <c r="AV29" s="87" t="s">
        <v>1460</v>
      </c>
      <c r="AW29" s="220" t="s">
        <v>1938</v>
      </c>
      <c r="AX29" s="220" t="s">
        <v>1539</v>
      </c>
      <c r="AY29" s="223" t="s">
        <v>1939</v>
      </c>
      <c r="AZ29" s="349"/>
      <c r="BA29" s="220" t="s">
        <v>147</v>
      </c>
      <c r="BB29" s="87" t="s">
        <v>463</v>
      </c>
      <c r="BC29" s="87" t="s">
        <v>1940</v>
      </c>
      <c r="BD29" s="220" t="s">
        <v>1941</v>
      </c>
      <c r="BE29" s="220" t="s">
        <v>1942</v>
      </c>
      <c r="BF29" s="220" t="s">
        <v>1943</v>
      </c>
      <c r="BG29" s="87" t="s">
        <v>1732</v>
      </c>
      <c r="BH29" s="87" t="s">
        <v>1944</v>
      </c>
      <c r="BI29" s="87" t="s">
        <v>1945</v>
      </c>
      <c r="BJ29" s="220"/>
      <c r="BK29" s="87" t="s">
        <v>1563</v>
      </c>
      <c r="BL29" s="220" t="s">
        <v>1946</v>
      </c>
      <c r="BM29" s="220" t="s">
        <v>1947</v>
      </c>
      <c r="BN29" s="220" t="s">
        <v>1948</v>
      </c>
      <c r="BO29" s="220" t="s">
        <v>1949</v>
      </c>
      <c r="BP29" s="350"/>
      <c r="BQ29" s="220" t="s">
        <v>1950</v>
      </c>
      <c r="BR29" s="87" t="s">
        <v>535</v>
      </c>
      <c r="BS29" s="87" t="s">
        <v>1951</v>
      </c>
      <c r="BT29" s="351" t="str">
        <f>HYPERLINK("https://youtu.be/zUcVzurkzxA","24.87")</f>
        <v>24.87</v>
      </c>
      <c r="BU29" s="220" t="s">
        <v>1952</v>
      </c>
      <c r="BV29" s="220" t="s">
        <v>1953</v>
      </c>
      <c r="BW29" s="220" t="s">
        <v>1954</v>
      </c>
      <c r="BX29" s="87" t="s">
        <v>1955</v>
      </c>
      <c r="BY29" s="220"/>
      <c r="BZ29" s="220" t="s">
        <v>1956</v>
      </c>
      <c r="CA29" s="220" t="s">
        <v>1957</v>
      </c>
      <c r="CB29" s="87" t="s">
        <v>1958</v>
      </c>
      <c r="CC29" s="87" t="s">
        <v>1959</v>
      </c>
      <c r="CD29" s="87" t="s">
        <v>1960</v>
      </c>
      <c r="CE29" s="350"/>
      <c r="CF29" s="220" t="s">
        <v>1961</v>
      </c>
      <c r="CG29" s="87" t="s">
        <v>1962</v>
      </c>
      <c r="CH29" s="220" t="s">
        <v>1326</v>
      </c>
      <c r="CI29" s="220" t="s">
        <v>1963</v>
      </c>
      <c r="CJ29" s="220" t="s">
        <v>1964</v>
      </c>
      <c r="CK29" s="87" t="s">
        <v>1965</v>
      </c>
      <c r="CL29" s="220" t="s">
        <v>1966</v>
      </c>
      <c r="CM29" s="220" t="s">
        <v>1967</v>
      </c>
      <c r="CN29" s="220" t="s">
        <v>1968</v>
      </c>
      <c r="CO29" s="220" t="s">
        <v>1969</v>
      </c>
      <c r="CP29" s="220" t="s">
        <v>1970</v>
      </c>
      <c r="CQ29" s="220" t="s">
        <v>1971</v>
      </c>
      <c r="CR29" s="220" t="s">
        <v>1972</v>
      </c>
      <c r="CS29" s="352"/>
      <c r="CT29" s="220" t="s">
        <v>1973</v>
      </c>
      <c r="CU29" s="220" t="s">
        <v>1974</v>
      </c>
      <c r="CV29" s="87" t="s">
        <v>1975</v>
      </c>
      <c r="CW29" s="87" t="s">
        <v>1976</v>
      </c>
      <c r="CX29" s="223" t="s">
        <v>1977</v>
      </c>
      <c r="CY29" s="87" t="s">
        <v>1750</v>
      </c>
      <c r="CZ29" s="254" t="s">
        <v>1978</v>
      </c>
      <c r="DA29" s="87" t="s">
        <v>1979</v>
      </c>
      <c r="DB29" s="88" t="s">
        <v>1980</v>
      </c>
      <c r="DC29" s="220" t="s">
        <v>1981</v>
      </c>
      <c r="DD29" s="87" t="s">
        <v>1982</v>
      </c>
      <c r="DE29" s="87" t="s">
        <v>295</v>
      </c>
      <c r="DF29" s="87"/>
      <c r="DG29" s="87" t="s">
        <v>1213</v>
      </c>
      <c r="DH29" s="222" t="s">
        <v>1983</v>
      </c>
      <c r="DI29" s="222" t="s">
        <v>1984</v>
      </c>
      <c r="DJ29" s="87" t="s">
        <v>1985</v>
      </c>
      <c r="DK29" s="220" t="s">
        <v>1986</v>
      </c>
      <c r="DL29" s="220" t="s">
        <v>1987</v>
      </c>
      <c r="DM29" s="220" t="s">
        <v>1988</v>
      </c>
      <c r="DN29" s="220" t="s">
        <v>1128</v>
      </c>
      <c r="DO29" s="222" t="s">
        <v>510</v>
      </c>
      <c r="DP29" s="87" t="s">
        <v>1318</v>
      </c>
      <c r="DQ29" s="87" t="s">
        <v>1989</v>
      </c>
      <c r="DR29" s="288" t="s">
        <v>184</v>
      </c>
      <c r="DS29" s="222" t="s">
        <v>1990</v>
      </c>
      <c r="DT29" s="220" t="s">
        <v>1583</v>
      </c>
      <c r="DU29" s="220" t="s">
        <v>1991</v>
      </c>
      <c r="DV29" s="220" t="s">
        <v>1992</v>
      </c>
      <c r="DW29" s="220" t="s">
        <v>1993</v>
      </c>
      <c r="DX29" s="222" t="s">
        <v>1574</v>
      </c>
      <c r="DY29" s="87" t="s">
        <v>1994</v>
      </c>
      <c r="DZ29" s="220" t="s">
        <v>1995</v>
      </c>
      <c r="EA29" s="222" t="s">
        <v>1447</v>
      </c>
      <c r="EB29" s="292" t="s">
        <v>1996</v>
      </c>
    </row>
    <row r="30" ht="15.75" customHeight="1">
      <c r="A30" s="353" t="s">
        <v>1997</v>
      </c>
      <c r="B30" s="98" t="s">
        <v>1998</v>
      </c>
      <c r="C30" s="99" t="s">
        <v>1225</v>
      </c>
      <c r="D30" s="100" t="s">
        <v>1225</v>
      </c>
      <c r="E30" s="101" t="s">
        <v>932</v>
      </c>
      <c r="F30" s="354" t="s">
        <v>1695</v>
      </c>
      <c r="G30" s="98" t="s">
        <v>1999</v>
      </c>
      <c r="H30" s="181" t="s">
        <v>1456</v>
      </c>
      <c r="I30" s="355" t="s">
        <v>2000</v>
      </c>
      <c r="J30" s="356" t="s">
        <v>2001</v>
      </c>
      <c r="K30" s="355" t="s">
        <v>2002</v>
      </c>
      <c r="L30" s="355" t="s">
        <v>2003</v>
      </c>
      <c r="M30" s="181" t="s">
        <v>2004</v>
      </c>
      <c r="N30" s="355" t="s">
        <v>2005</v>
      </c>
      <c r="O30" s="356" t="s">
        <v>2006</v>
      </c>
      <c r="P30" s="357" t="str">
        <f>HYPERLINK("https://clips.twitch.tv/BetterEnticingWatercressDancingBaby","16.08")</f>
        <v>16.08</v>
      </c>
      <c r="Q30" s="358" t="s">
        <v>2007</v>
      </c>
      <c r="R30" s="359"/>
      <c r="S30" s="358" t="s">
        <v>688</v>
      </c>
      <c r="T30" s="181" t="s">
        <v>2008</v>
      </c>
      <c r="U30" s="357" t="str">
        <f>HYPERLINK("https://youtu.be/HHFrEbWlPX4","50.03")</f>
        <v>50.03</v>
      </c>
      <c r="V30" s="103" t="s">
        <v>2009</v>
      </c>
      <c r="W30" s="109"/>
      <c r="X30" s="360" t="s">
        <v>2010</v>
      </c>
      <c r="Y30" s="360" t="s">
        <v>2011</v>
      </c>
      <c r="Z30" s="360" t="s">
        <v>2012</v>
      </c>
      <c r="AA30" s="360" t="s">
        <v>2013</v>
      </c>
      <c r="AB30" s="360" t="s">
        <v>2014</v>
      </c>
      <c r="AC30" s="360" t="s">
        <v>2015</v>
      </c>
      <c r="AD30" s="361"/>
      <c r="AE30" s="362" t="s">
        <v>2016</v>
      </c>
      <c r="AF30" s="362" t="s">
        <v>2017</v>
      </c>
      <c r="AG30" s="117" t="str">
        <f>HYPERLINK("https://youtu.be/N6tkTf4Wb68","53.04")</f>
        <v>53.04</v>
      </c>
      <c r="AH30" s="362"/>
      <c r="AI30" s="362" t="s">
        <v>2018</v>
      </c>
      <c r="AJ30" s="114" t="s">
        <v>2019</v>
      </c>
      <c r="AK30" s="109"/>
      <c r="AL30" s="196" t="s">
        <v>2020</v>
      </c>
      <c r="AM30" s="363" t="s">
        <v>2021</v>
      </c>
      <c r="AN30" s="196" t="s">
        <v>2022</v>
      </c>
      <c r="AO30" s="120" t="s">
        <v>2023</v>
      </c>
      <c r="AP30" s="364"/>
      <c r="AQ30" s="364"/>
      <c r="AR30" s="365" t="s">
        <v>133</v>
      </c>
      <c r="AS30" s="363" t="s">
        <v>628</v>
      </c>
      <c r="AT30" s="196" t="s">
        <v>2024</v>
      </c>
      <c r="AU30" s="366" t="str">
        <f>HYPERLINK("https://www.youtube.com/watch?v=I53jRzHVHbs","25.78")</f>
        <v>25.78</v>
      </c>
      <c r="AV30" s="365" t="s">
        <v>2025</v>
      </c>
      <c r="AW30" s="364"/>
      <c r="AX30" s="365" t="s">
        <v>2026</v>
      </c>
      <c r="AY30" s="118" t="s">
        <v>140</v>
      </c>
      <c r="AZ30" s="122"/>
      <c r="BA30" s="201" t="s">
        <v>2027</v>
      </c>
      <c r="BB30" s="367" t="s">
        <v>2028</v>
      </c>
      <c r="BC30" s="367" t="s">
        <v>492</v>
      </c>
      <c r="BD30" s="368" t="s">
        <v>1897</v>
      </c>
      <c r="BE30" s="369" t="s">
        <v>2029</v>
      </c>
      <c r="BF30" s="367" t="s">
        <v>2030</v>
      </c>
      <c r="BG30" s="201" t="s">
        <v>2031</v>
      </c>
      <c r="BH30" s="367" t="s">
        <v>298</v>
      </c>
      <c r="BI30" s="200"/>
      <c r="BJ30" s="368" t="s">
        <v>2032</v>
      </c>
      <c r="BK30" s="367" t="s">
        <v>2033</v>
      </c>
      <c r="BL30" s="201" t="s">
        <v>152</v>
      </c>
      <c r="BM30" s="370" t="str">
        <f>HYPERLINK("https://youtu.be/PNHoaVHANBk","42.06")</f>
        <v>42.06</v>
      </c>
      <c r="BN30" s="367" t="s">
        <v>2034</v>
      </c>
      <c r="BO30" s="128" t="s">
        <v>2035</v>
      </c>
      <c r="BP30" s="128"/>
      <c r="BQ30" s="371"/>
      <c r="BR30" s="372" t="s">
        <v>2036</v>
      </c>
      <c r="BS30" s="372" t="s">
        <v>2037</v>
      </c>
      <c r="BT30" s="140" t="s">
        <v>2038</v>
      </c>
      <c r="BU30" s="206" t="s">
        <v>290</v>
      </c>
      <c r="BV30" s="140" t="s">
        <v>2039</v>
      </c>
      <c r="BW30" s="206"/>
      <c r="BX30" s="206"/>
      <c r="BY30" s="140" t="s">
        <v>2040</v>
      </c>
      <c r="BZ30" s="372" t="s">
        <v>2041</v>
      </c>
      <c r="CA30" s="373" t="s">
        <v>2042</v>
      </c>
      <c r="CB30" s="374" t="s">
        <v>494</v>
      </c>
      <c r="CC30" s="375" t="s">
        <v>442</v>
      </c>
      <c r="CD30" s="139" t="s">
        <v>2043</v>
      </c>
      <c r="CE30" s="376"/>
      <c r="CF30" s="377" t="s">
        <v>2044</v>
      </c>
      <c r="CG30" s="153" t="s">
        <v>2045</v>
      </c>
      <c r="CH30" s="148" t="str">
        <f>HYPERLINK("https://www.twitch.tv/videos/374407941","46.69")</f>
        <v>46.69</v>
      </c>
      <c r="CI30" s="377" t="s">
        <v>2046</v>
      </c>
      <c r="CJ30" s="243" t="s">
        <v>2047</v>
      </c>
      <c r="CK30" s="377" t="s">
        <v>2048</v>
      </c>
      <c r="CL30" s="153" t="s">
        <v>212</v>
      </c>
      <c r="CM30" s="153" t="s">
        <v>2049</v>
      </c>
      <c r="CN30" s="243" t="s">
        <v>2050</v>
      </c>
      <c r="CO30" s="148" t="str">
        <f>HYPERLINK("https://youtu.be/ZVAfoGn-JTw","30.96")</f>
        <v>30.96</v>
      </c>
      <c r="CP30" s="378"/>
      <c r="CQ30" s="148" t="str">
        <f>HYPERLINK("https://youtu.be/AxEHpGTONpA","1:09.12")</f>
        <v>1:09.12</v>
      </c>
      <c r="CR30" s="379" t="s">
        <v>2051</v>
      </c>
      <c r="CS30" s="155"/>
      <c r="CT30" s="380" t="str">
        <f>HYPERLINK("https://clips.twitch.tv/BillowingGiftedGullMcaT","46.17")</f>
        <v>46.17</v>
      </c>
      <c r="CU30" s="213" t="s">
        <v>2052</v>
      </c>
      <c r="CV30" s="380" t="str">
        <f>HYPERLINK("https://clips.twitch.tv/TsundereNastyAntFailFish","30.86")</f>
        <v>30.86</v>
      </c>
      <c r="CW30" s="213" t="s">
        <v>916</v>
      </c>
      <c r="CX30" s="213" t="s">
        <v>2053</v>
      </c>
      <c r="CY30" s="213" t="s">
        <v>2054</v>
      </c>
      <c r="CZ30" s="381" t="s">
        <v>2055</v>
      </c>
      <c r="DA30" s="382" t="s">
        <v>2056</v>
      </c>
      <c r="DB30" s="383" t="s">
        <v>2057</v>
      </c>
      <c r="DC30" s="382" t="s">
        <v>2058</v>
      </c>
      <c r="DD30" s="382" t="s">
        <v>2059</v>
      </c>
      <c r="DE30" s="160" t="s">
        <v>2060</v>
      </c>
      <c r="DF30" s="160"/>
      <c r="DG30" s="384"/>
      <c r="DH30" s="284"/>
      <c r="DI30" s="172" t="str">
        <f>HYPERLINK("https://youtu.be/l69gUy8HYfU","1:30.11")</f>
        <v>1:30.11</v>
      </c>
      <c r="DJ30" s="385"/>
      <c r="DK30" s="385" t="s">
        <v>2061</v>
      </c>
      <c r="DL30" s="385" t="s">
        <v>2062</v>
      </c>
      <c r="DM30" s="384"/>
      <c r="DN30" s="384"/>
      <c r="DO30" s="384"/>
      <c r="DP30" s="165" t="s">
        <v>1605</v>
      </c>
      <c r="DQ30" s="165"/>
      <c r="DR30" s="165" t="s">
        <v>1304</v>
      </c>
      <c r="DS30" s="385" t="s">
        <v>2063</v>
      </c>
      <c r="DT30" s="165" t="s">
        <v>2064</v>
      </c>
      <c r="DU30" s="165" t="s">
        <v>1219</v>
      </c>
      <c r="DV30" s="384"/>
      <c r="DW30" s="385" t="s">
        <v>2065</v>
      </c>
      <c r="DX30" s="385" t="s">
        <v>2066</v>
      </c>
      <c r="DY30" s="385" t="s">
        <v>2067</v>
      </c>
      <c r="DZ30" s="385" t="s">
        <v>2068</v>
      </c>
      <c r="EA30" s="385" t="s">
        <v>2069</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2" t="s">
        <v>1230</v>
      </c>
      <c r="L31" s="222" t="s">
        <v>2077</v>
      </c>
      <c r="M31" s="222" t="s">
        <v>2078</v>
      </c>
      <c r="N31" s="87" t="s">
        <v>2079</v>
      </c>
      <c r="O31" s="222" t="s">
        <v>1033</v>
      </c>
      <c r="P31" s="87" t="s">
        <v>1967</v>
      </c>
      <c r="Q31" s="222" t="s">
        <v>2080</v>
      </c>
      <c r="R31" s="87" t="s">
        <v>2081</v>
      </c>
      <c r="S31" s="87" t="s">
        <v>2082</v>
      </c>
      <c r="T31" s="87" t="s">
        <v>352</v>
      </c>
      <c r="U31" s="222" t="s">
        <v>2083</v>
      </c>
      <c r="V31" s="222" t="s">
        <v>2084</v>
      </c>
      <c r="W31" s="253"/>
      <c r="X31" s="87" t="s">
        <v>1535</v>
      </c>
      <c r="Y31" s="87" t="s">
        <v>2085</v>
      </c>
      <c r="Z31" s="222" t="s">
        <v>2086</v>
      </c>
      <c r="AA31" s="87" t="s">
        <v>1916</v>
      </c>
      <c r="AB31" s="222" t="s">
        <v>212</v>
      </c>
      <c r="AC31" s="222" t="s">
        <v>2087</v>
      </c>
      <c r="AD31" s="86" t="s">
        <v>806</v>
      </c>
      <c r="AE31" s="222" t="s">
        <v>691</v>
      </c>
      <c r="AF31" s="222" t="s">
        <v>2088</v>
      </c>
      <c r="AG31" s="222" t="s">
        <v>2089</v>
      </c>
      <c r="AH31" s="87" t="s">
        <v>2090</v>
      </c>
      <c r="AI31" s="222" t="s">
        <v>714</v>
      </c>
      <c r="AJ31" s="222" t="s">
        <v>2091</v>
      </c>
      <c r="AK31" s="174"/>
      <c r="AL31" s="87" t="s">
        <v>2092</v>
      </c>
      <c r="AM31" s="87" t="s">
        <v>1161</v>
      </c>
      <c r="AN31" s="222" t="s">
        <v>2093</v>
      </c>
      <c r="AO31" s="222" t="s">
        <v>2094</v>
      </c>
      <c r="AP31" s="222" t="s">
        <v>1329</v>
      </c>
      <c r="AQ31" s="222"/>
      <c r="AR31" s="222" t="s">
        <v>2095</v>
      </c>
      <c r="AS31" s="222" t="s">
        <v>2096</v>
      </c>
      <c r="AT31" s="222" t="s">
        <v>2097</v>
      </c>
      <c r="AU31" s="222" t="s">
        <v>2098</v>
      </c>
      <c r="AV31" s="87" t="s">
        <v>2099</v>
      </c>
      <c r="AW31" s="87" t="s">
        <v>2100</v>
      </c>
      <c r="AX31" s="222" t="s">
        <v>2101</v>
      </c>
      <c r="AY31" s="222" t="s">
        <v>2102</v>
      </c>
      <c r="AZ31" s="222"/>
      <c r="BA31" s="87" t="s">
        <v>2103</v>
      </c>
      <c r="BB31" s="87" t="s">
        <v>2104</v>
      </c>
      <c r="BC31" s="87" t="s">
        <v>812</v>
      </c>
      <c r="BD31" s="222" t="s">
        <v>2105</v>
      </c>
      <c r="BE31" s="222" t="s">
        <v>2106</v>
      </c>
      <c r="BF31" s="222" t="s">
        <v>2107</v>
      </c>
      <c r="BG31" s="87" t="s">
        <v>2108</v>
      </c>
      <c r="BH31" s="222" t="s">
        <v>2109</v>
      </c>
      <c r="BI31" s="220" t="s">
        <v>2110</v>
      </c>
      <c r="BJ31" s="222" t="s">
        <v>2111</v>
      </c>
      <c r="BK31" s="222" t="s">
        <v>1118</v>
      </c>
      <c r="BL31" s="222" t="s">
        <v>2112</v>
      </c>
      <c r="BM31" s="222" t="s">
        <v>193</v>
      </c>
      <c r="BN31" s="222" t="s">
        <v>2113</v>
      </c>
      <c r="BO31" s="222" t="s">
        <v>2114</v>
      </c>
      <c r="BP31" s="222"/>
      <c r="BQ31" s="87" t="s">
        <v>2115</v>
      </c>
      <c r="BR31" s="87" t="s">
        <v>2116</v>
      </c>
      <c r="BS31" s="222" t="s">
        <v>2117</v>
      </c>
      <c r="BT31" s="87" t="s">
        <v>1527</v>
      </c>
      <c r="BU31" s="87" t="s">
        <v>2118</v>
      </c>
      <c r="BV31" s="222" t="s">
        <v>694</v>
      </c>
      <c r="BW31" s="87" t="s">
        <v>2119</v>
      </c>
      <c r="BX31" s="222" t="s">
        <v>2120</v>
      </c>
      <c r="BY31" s="222" t="s">
        <v>2120</v>
      </c>
      <c r="BZ31" s="87" t="s">
        <v>210</v>
      </c>
      <c r="CA31" s="222" t="s">
        <v>2121</v>
      </c>
      <c r="CB31" s="222" t="s">
        <v>2122</v>
      </c>
      <c r="CC31" s="222" t="s">
        <v>2123</v>
      </c>
      <c r="CD31" s="222" t="s">
        <v>2124</v>
      </c>
      <c r="CE31" s="222"/>
      <c r="CF31" s="222" t="s">
        <v>170</v>
      </c>
      <c r="CG31" s="222" t="s">
        <v>1173</v>
      </c>
      <c r="CH31" s="87" t="s">
        <v>2125</v>
      </c>
      <c r="CI31" s="222" t="s">
        <v>2126</v>
      </c>
      <c r="CJ31" s="222" t="s">
        <v>2127</v>
      </c>
      <c r="CK31" s="87" t="s">
        <v>2128</v>
      </c>
      <c r="CL31" s="222" t="s">
        <v>1286</v>
      </c>
      <c r="CM31" s="222" t="s">
        <v>2129</v>
      </c>
      <c r="CN31" s="87" t="s">
        <v>2130</v>
      </c>
      <c r="CO31" s="87" t="s">
        <v>2131</v>
      </c>
      <c r="CP31" s="87" t="s">
        <v>1715</v>
      </c>
      <c r="CQ31" s="222" t="s">
        <v>2132</v>
      </c>
      <c r="CR31" s="222" t="s">
        <v>2133</v>
      </c>
      <c r="CS31" s="178"/>
      <c r="CT31" s="86" t="str">
        <f>HYPERLINK("https://www.youtube.com/watch?v=parV2KwURTw","43.36")</f>
        <v>43.36</v>
      </c>
      <c r="CU31" s="87" t="s">
        <v>2134</v>
      </c>
      <c r="CV31" s="86" t="str">
        <f>HYPERLINK("https://www.youtube.com/watch?v=BQJxGC6nKKs","30.18")</f>
        <v>30.18</v>
      </c>
      <c r="CW31" s="222" t="s">
        <v>2135</v>
      </c>
      <c r="CX31" s="87" t="s">
        <v>2136</v>
      </c>
      <c r="CY31" s="87" t="s">
        <v>2137</v>
      </c>
      <c r="CZ31" s="222" t="s">
        <v>1296</v>
      </c>
      <c r="DA31" s="222" t="s">
        <v>2138</v>
      </c>
      <c r="DB31" s="222" t="s">
        <v>1659</v>
      </c>
      <c r="DC31" s="222" t="s">
        <v>1402</v>
      </c>
      <c r="DD31" s="222" t="s">
        <v>2139</v>
      </c>
      <c r="DE31" s="222" t="s">
        <v>2140</v>
      </c>
      <c r="DF31" s="222"/>
      <c r="DG31" s="87" t="s">
        <v>2141</v>
      </c>
      <c r="DH31" s="86" t="str">
        <f>HYPERLINK("https://www.youtube.com/watch?v=tvfpeUyMNms","1:33.18")</f>
        <v>1:33.18</v>
      </c>
      <c r="DI31" s="87" t="s">
        <v>2142</v>
      </c>
      <c r="DJ31" s="87" t="s">
        <v>2143</v>
      </c>
      <c r="DK31" s="87" t="s">
        <v>397</v>
      </c>
      <c r="DL31" s="222" t="s">
        <v>2144</v>
      </c>
      <c r="DM31" s="87" t="s">
        <v>1864</v>
      </c>
      <c r="DN31" s="87" t="s">
        <v>2145</v>
      </c>
      <c r="DO31" s="87" t="s">
        <v>2146</v>
      </c>
      <c r="DP31" s="222" t="s">
        <v>1209</v>
      </c>
      <c r="DQ31" s="87" t="s">
        <v>275</v>
      </c>
      <c r="DR31" s="87" t="s">
        <v>2147</v>
      </c>
      <c r="DS31" s="87" t="s">
        <v>2148</v>
      </c>
      <c r="DT31" s="87" t="s">
        <v>2149</v>
      </c>
      <c r="DU31" s="87" t="s">
        <v>2150</v>
      </c>
      <c r="DV31" s="87" t="s">
        <v>132</v>
      </c>
      <c r="DW31" s="87" t="s">
        <v>298</v>
      </c>
      <c r="DX31" s="222" t="s">
        <v>2151</v>
      </c>
      <c r="DY31" s="222" t="s">
        <v>1524</v>
      </c>
      <c r="DZ31" s="87" t="s">
        <v>2152</v>
      </c>
      <c r="EA31" s="87" t="s">
        <v>2153</v>
      </c>
      <c r="EB31" s="292" t="s">
        <v>2154</v>
      </c>
    </row>
    <row r="32">
      <c r="A32" s="386" t="s">
        <v>2155</v>
      </c>
      <c r="B32" s="98" t="s">
        <v>2156</v>
      </c>
      <c r="C32" s="99" t="s">
        <v>1225</v>
      </c>
      <c r="D32" s="100" t="s">
        <v>856</v>
      </c>
      <c r="E32" s="101" t="s">
        <v>1225</v>
      </c>
      <c r="F32" s="102" t="s">
        <v>427</v>
      </c>
      <c r="G32" s="98" t="s">
        <v>1023</v>
      </c>
      <c r="H32" s="387" t="s">
        <v>1140</v>
      </c>
      <c r="I32" s="387" t="s">
        <v>2157</v>
      </c>
      <c r="J32" s="387" t="s">
        <v>1537</v>
      </c>
      <c r="K32" s="387" t="s">
        <v>1908</v>
      </c>
      <c r="L32" s="387" t="s">
        <v>233</v>
      </c>
      <c r="M32" s="387" t="s">
        <v>2158</v>
      </c>
      <c r="N32" s="387" t="s">
        <v>105</v>
      </c>
      <c r="O32" s="387" t="s">
        <v>2159</v>
      </c>
      <c r="P32" s="388" t="s">
        <v>231</v>
      </c>
      <c r="Q32" s="387"/>
      <c r="R32" s="387"/>
      <c r="S32" s="387"/>
      <c r="T32" s="387"/>
      <c r="U32" s="387"/>
      <c r="V32" s="387"/>
      <c r="W32" s="389"/>
      <c r="X32" s="390" t="s">
        <v>2160</v>
      </c>
      <c r="Y32" s="391" t="s">
        <v>1238</v>
      </c>
      <c r="Z32" s="391" t="s">
        <v>1153</v>
      </c>
      <c r="AA32" s="390" t="s">
        <v>2161</v>
      </c>
      <c r="AB32" s="390" t="s">
        <v>948</v>
      </c>
      <c r="AC32" s="390" t="s">
        <v>2162</v>
      </c>
      <c r="AD32" s="390"/>
      <c r="AE32" s="390" t="s">
        <v>2163</v>
      </c>
      <c r="AF32" s="390" t="s">
        <v>719</v>
      </c>
      <c r="AG32" s="390"/>
      <c r="AH32" s="390"/>
      <c r="AI32" s="390"/>
      <c r="AJ32" s="390"/>
      <c r="AK32" s="389"/>
      <c r="AL32" s="392" t="s">
        <v>2164</v>
      </c>
      <c r="AM32" s="392" t="s">
        <v>2138</v>
      </c>
      <c r="AN32" s="392"/>
      <c r="AO32" s="392"/>
      <c r="AP32" s="392"/>
      <c r="AQ32" s="392"/>
      <c r="AR32" s="392"/>
      <c r="AS32" s="392"/>
      <c r="AT32" s="392" t="s">
        <v>2165</v>
      </c>
      <c r="AU32" s="393" t="s">
        <v>556</v>
      </c>
      <c r="AV32" s="392"/>
      <c r="AW32" s="392"/>
      <c r="AX32" s="392" t="s">
        <v>2166</v>
      </c>
      <c r="AY32" s="392"/>
      <c r="AZ32" s="392"/>
      <c r="BA32" s="394" t="s">
        <v>851</v>
      </c>
      <c r="BB32" s="394" t="s">
        <v>2167</v>
      </c>
      <c r="BC32" s="395" t="s">
        <v>143</v>
      </c>
      <c r="BD32" s="395" t="s">
        <v>1793</v>
      </c>
      <c r="BE32" s="394" t="s">
        <v>2168</v>
      </c>
      <c r="BF32" s="394" t="s">
        <v>1860</v>
      </c>
      <c r="BG32" s="394"/>
      <c r="BH32" s="394" t="s">
        <v>1220</v>
      </c>
      <c r="BI32" s="394"/>
      <c r="BJ32" s="394" t="s">
        <v>2169</v>
      </c>
      <c r="BK32" s="394" t="s">
        <v>2170</v>
      </c>
      <c r="BL32" s="394"/>
      <c r="BM32" s="395" t="s">
        <v>1860</v>
      </c>
      <c r="BN32" s="394"/>
      <c r="BO32" s="394"/>
      <c r="BP32" s="394"/>
      <c r="BQ32" s="396"/>
      <c r="BR32" s="396" t="s">
        <v>2031</v>
      </c>
      <c r="BS32" s="396" t="s">
        <v>2171</v>
      </c>
      <c r="BT32" s="396" t="s">
        <v>2172</v>
      </c>
      <c r="BU32" s="396" t="s">
        <v>1262</v>
      </c>
      <c r="BV32" s="396" t="s">
        <v>2173</v>
      </c>
      <c r="BW32" s="396" t="s">
        <v>2174</v>
      </c>
      <c r="BX32" s="396" t="s">
        <v>2175</v>
      </c>
      <c r="BY32" s="396" t="s">
        <v>2176</v>
      </c>
      <c r="BZ32" s="396" t="s">
        <v>742</v>
      </c>
      <c r="CA32" s="396"/>
      <c r="CB32" s="396"/>
      <c r="CC32" s="396"/>
      <c r="CD32" s="396"/>
      <c r="CE32" s="396"/>
      <c r="CF32" s="397" t="s">
        <v>2177</v>
      </c>
      <c r="CG32" s="398" t="s">
        <v>1447</v>
      </c>
      <c r="CH32" s="397" t="s">
        <v>2178</v>
      </c>
      <c r="CI32" s="397" t="s">
        <v>2179</v>
      </c>
      <c r="CJ32" s="397"/>
      <c r="CK32" s="397" t="s">
        <v>1952</v>
      </c>
      <c r="CL32" s="397" t="s">
        <v>2054</v>
      </c>
      <c r="CM32" s="399" t="str">
        <f>HYPERLINK("https://youtu.be/hGdi6yelSVI","15.80")</f>
        <v>15.80</v>
      </c>
      <c r="CN32" s="397"/>
      <c r="CO32" s="397" t="s">
        <v>2180</v>
      </c>
      <c r="CP32" s="397"/>
      <c r="CQ32" s="397" t="s">
        <v>2181</v>
      </c>
      <c r="CR32" s="397"/>
      <c r="CS32" s="389"/>
      <c r="CT32" s="400" t="s">
        <v>2182</v>
      </c>
      <c r="CU32" s="400" t="s">
        <v>1459</v>
      </c>
      <c r="CV32" s="401" t="s">
        <v>1679</v>
      </c>
      <c r="CW32" s="400" t="s">
        <v>916</v>
      </c>
      <c r="CX32" s="400"/>
      <c r="CY32" s="400"/>
      <c r="CZ32" s="402" t="s">
        <v>2183</v>
      </c>
      <c r="DA32" s="400" t="s">
        <v>2165</v>
      </c>
      <c r="DB32" s="400"/>
      <c r="DC32" s="400"/>
      <c r="DD32" s="400"/>
      <c r="DE32" s="400"/>
      <c r="DF32" s="400"/>
      <c r="DG32" s="403"/>
      <c r="DH32" s="403"/>
      <c r="DI32" s="403"/>
      <c r="DJ32" s="403"/>
      <c r="DK32" s="403" t="s">
        <v>2184</v>
      </c>
      <c r="DL32" s="403" t="s">
        <v>769</v>
      </c>
      <c r="DM32" s="403" t="s">
        <v>2185</v>
      </c>
      <c r="DN32" s="403" t="s">
        <v>2186</v>
      </c>
      <c r="DO32" s="403"/>
      <c r="DP32" s="403" t="s">
        <v>2187</v>
      </c>
      <c r="DQ32" s="403"/>
      <c r="DR32" s="403" t="s">
        <v>1786</v>
      </c>
      <c r="DS32" s="403"/>
      <c r="DT32" s="403"/>
      <c r="DU32" s="403" t="s">
        <v>2188</v>
      </c>
      <c r="DV32" s="403"/>
      <c r="DW32" s="403"/>
      <c r="DX32" s="404" t="s">
        <v>736</v>
      </c>
      <c r="DY32" s="403"/>
      <c r="DZ32" s="403"/>
      <c r="EA32" s="403" t="s">
        <v>2189</v>
      </c>
      <c r="EB32" s="403" t="s">
        <v>2190</v>
      </c>
    </row>
    <row r="33" ht="15.75" customHeight="1">
      <c r="A33" s="173" t="s">
        <v>2191</v>
      </c>
      <c r="B33" s="79" t="s">
        <v>2192</v>
      </c>
      <c r="C33" s="80" t="s">
        <v>1225</v>
      </c>
      <c r="D33" s="81" t="s">
        <v>1225</v>
      </c>
      <c r="E33" s="82" t="s">
        <v>1225</v>
      </c>
      <c r="F33" s="83" t="s">
        <v>932</v>
      </c>
      <c r="G33" s="79" t="s">
        <v>2193</v>
      </c>
      <c r="H33" s="222" t="s">
        <v>2194</v>
      </c>
      <c r="I33" s="222" t="s">
        <v>709</v>
      </c>
      <c r="J33" s="288" t="s">
        <v>2195</v>
      </c>
      <c r="K33" s="288" t="s">
        <v>1230</v>
      </c>
      <c r="L33" s="288"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88" t="s">
        <v>485</v>
      </c>
      <c r="AB33" s="288" t="s">
        <v>1513</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289</v>
      </c>
      <c r="AS33" s="177"/>
      <c r="AT33" s="222" t="s">
        <v>2145</v>
      </c>
      <c r="AU33" s="288" t="s">
        <v>2216</v>
      </c>
      <c r="AV33" s="222" t="s">
        <v>2217</v>
      </c>
      <c r="AW33" s="177"/>
      <c r="AX33" s="222" t="s">
        <v>2218</v>
      </c>
      <c r="AY33" s="177"/>
      <c r="AZ33" s="177"/>
      <c r="BA33" s="222" t="s">
        <v>835</v>
      </c>
      <c r="BB33" s="222" t="s">
        <v>2219</v>
      </c>
      <c r="BC33" s="222" t="s">
        <v>2220</v>
      </c>
      <c r="BD33" s="288" t="s">
        <v>2221</v>
      </c>
      <c r="BE33" s="222" t="s">
        <v>1343</v>
      </c>
      <c r="BF33" s="222" t="s">
        <v>2222</v>
      </c>
      <c r="BG33" s="222" t="s">
        <v>2223</v>
      </c>
      <c r="BH33" s="222" t="s">
        <v>1596</v>
      </c>
      <c r="BI33" s="222" t="s">
        <v>2224</v>
      </c>
      <c r="BJ33" s="222"/>
      <c r="BK33" s="222" t="s">
        <v>2225</v>
      </c>
      <c r="BL33" s="177"/>
      <c r="BM33" s="222" t="s">
        <v>558</v>
      </c>
      <c r="BN33" s="222" t="s">
        <v>1861</v>
      </c>
      <c r="BO33" s="177"/>
      <c r="BP33" s="177"/>
      <c r="BQ33" s="220"/>
      <c r="BR33" s="222" t="s">
        <v>2226</v>
      </c>
      <c r="BS33" s="222" t="s">
        <v>1126</v>
      </c>
      <c r="BT33" s="222" t="s">
        <v>2227</v>
      </c>
      <c r="BU33" s="222" t="s">
        <v>2228</v>
      </c>
      <c r="BV33" s="288" t="s">
        <v>2229</v>
      </c>
      <c r="BW33" s="222" t="s">
        <v>2230</v>
      </c>
      <c r="BX33" s="288" t="s">
        <v>2231</v>
      </c>
      <c r="BY33" s="177"/>
      <c r="BZ33" s="222" t="s">
        <v>519</v>
      </c>
      <c r="CA33" s="222" t="s">
        <v>2232</v>
      </c>
      <c r="CB33" s="222" t="s">
        <v>2233</v>
      </c>
      <c r="CC33" s="222" t="s">
        <v>2234</v>
      </c>
      <c r="CD33" s="177"/>
      <c r="CE33" s="177"/>
      <c r="CF33" s="86" t="str">
        <f>HYPERLINK("https://clips.twitch.tv/KawaiiRacySwordPeoplesChamp","53.72")</f>
        <v>53.72</v>
      </c>
      <c r="CG33" s="222" t="s">
        <v>1937</v>
      </c>
      <c r="CH33" s="222" t="s">
        <v>2235</v>
      </c>
      <c r="CI33" s="222" t="s">
        <v>2236</v>
      </c>
      <c r="CJ33" s="222" t="s">
        <v>2237</v>
      </c>
      <c r="CK33" s="405" t="s">
        <v>175</v>
      </c>
      <c r="CL33" s="288" t="s">
        <v>1835</v>
      </c>
      <c r="CM33" s="222" t="s">
        <v>2238</v>
      </c>
      <c r="CN33" s="177"/>
      <c r="CO33" s="222" t="s">
        <v>1512</v>
      </c>
      <c r="CP33" s="222"/>
      <c r="CQ33" s="222" t="s">
        <v>2239</v>
      </c>
      <c r="CR33" s="177"/>
      <c r="CS33" s="178"/>
      <c r="CT33" s="222" t="s">
        <v>2240</v>
      </c>
      <c r="CU33" s="222" t="s">
        <v>2241</v>
      </c>
      <c r="CV33" s="222" t="s">
        <v>2242</v>
      </c>
      <c r="CW33" s="222" t="s">
        <v>2243</v>
      </c>
      <c r="CX33" s="222" t="s">
        <v>905</v>
      </c>
      <c r="CY33" s="222" t="s">
        <v>1017</v>
      </c>
      <c r="CZ33" s="225" t="s">
        <v>762</v>
      </c>
      <c r="DA33" s="222" t="s">
        <v>723</v>
      </c>
      <c r="DB33" s="222" t="s">
        <v>2244</v>
      </c>
      <c r="DC33" s="177"/>
      <c r="DD33" s="177"/>
      <c r="DE33" s="177"/>
      <c r="DF33" s="177"/>
      <c r="DG33" s="177"/>
      <c r="DH33" s="177"/>
      <c r="DI33" s="177"/>
      <c r="DJ33" s="222"/>
      <c r="DK33" s="222" t="s">
        <v>2245</v>
      </c>
      <c r="DL33" s="222" t="s">
        <v>2246</v>
      </c>
      <c r="DM33" s="222" t="s">
        <v>2247</v>
      </c>
      <c r="DN33" s="222" t="s">
        <v>2248</v>
      </c>
      <c r="DO33" s="222" t="s">
        <v>1892</v>
      </c>
      <c r="DP33" s="222" t="s">
        <v>1815</v>
      </c>
      <c r="DQ33" s="222"/>
      <c r="DR33" s="222" t="s">
        <v>992</v>
      </c>
      <c r="DS33" s="222" t="s">
        <v>2249</v>
      </c>
      <c r="DT33" s="222" t="s">
        <v>2250</v>
      </c>
      <c r="DU33" s="222" t="s">
        <v>1764</v>
      </c>
      <c r="DV33" s="222" t="s">
        <v>2251</v>
      </c>
      <c r="DW33" s="222" t="s">
        <v>2252</v>
      </c>
      <c r="DX33" s="177"/>
      <c r="DY33" s="222" t="s">
        <v>2253</v>
      </c>
      <c r="DZ33" s="222" t="s">
        <v>2254</v>
      </c>
      <c r="EA33" s="222" t="s">
        <v>1995</v>
      </c>
      <c r="EB33" s="292" t="s">
        <v>2255</v>
      </c>
    </row>
    <row r="34" ht="15.75" customHeight="1">
      <c r="A34" s="179" t="s">
        <v>2256</v>
      </c>
      <c r="B34" s="98" t="s">
        <v>2257</v>
      </c>
      <c r="C34" s="99" t="s">
        <v>1225</v>
      </c>
      <c r="D34" s="100" t="s">
        <v>1225</v>
      </c>
      <c r="E34" s="101" t="s">
        <v>1225</v>
      </c>
      <c r="F34" s="102" t="s">
        <v>707</v>
      </c>
      <c r="G34" s="98" t="s">
        <v>2258</v>
      </c>
      <c r="H34" s="227" t="s">
        <v>234</v>
      </c>
      <c r="I34" s="182" t="s">
        <v>2259</v>
      </c>
      <c r="J34" s="227" t="s">
        <v>2260</v>
      </c>
      <c r="K34" s="227" t="s">
        <v>2002</v>
      </c>
      <c r="L34" s="227" t="s">
        <v>2261</v>
      </c>
      <c r="M34" s="182" t="s">
        <v>2262</v>
      </c>
      <c r="N34" s="227" t="s">
        <v>2263</v>
      </c>
      <c r="O34" s="227" t="s">
        <v>2264</v>
      </c>
      <c r="P34" s="227" t="s">
        <v>2265</v>
      </c>
      <c r="Q34" s="256"/>
      <c r="R34" s="256"/>
      <c r="S34" s="256"/>
      <c r="T34" s="256"/>
      <c r="U34" s="256"/>
      <c r="V34" s="256"/>
      <c r="W34" s="174"/>
      <c r="X34" s="234" t="s">
        <v>2266</v>
      </c>
      <c r="Y34" s="234" t="s">
        <v>2267</v>
      </c>
      <c r="Z34" s="234" t="s">
        <v>2012</v>
      </c>
      <c r="AA34" s="234" t="s">
        <v>2268</v>
      </c>
      <c r="AB34" s="234" t="s">
        <v>1244</v>
      </c>
      <c r="AC34" s="234" t="s">
        <v>2269</v>
      </c>
      <c r="AD34" s="234" t="s">
        <v>2270</v>
      </c>
      <c r="AE34" s="234" t="s">
        <v>767</v>
      </c>
      <c r="AF34" s="234" t="s">
        <v>2017</v>
      </c>
      <c r="AG34" s="234" t="s">
        <v>2271</v>
      </c>
      <c r="AH34" s="306"/>
      <c r="AI34" s="234" t="s">
        <v>2272</v>
      </c>
      <c r="AJ34" s="234" t="s">
        <v>2273</v>
      </c>
      <c r="AK34" s="174"/>
      <c r="AL34" s="296"/>
      <c r="AM34" s="296"/>
      <c r="AN34" s="296"/>
      <c r="AO34" s="296"/>
      <c r="AP34" s="296"/>
      <c r="AQ34" s="296"/>
      <c r="AR34" s="296"/>
      <c r="AS34" s="296"/>
      <c r="AT34" s="236" t="s">
        <v>2274</v>
      </c>
      <c r="AU34" s="236" t="s">
        <v>1457</v>
      </c>
      <c r="AV34" s="296"/>
      <c r="AW34" s="296"/>
      <c r="AX34" s="296"/>
      <c r="AY34" s="296"/>
      <c r="AZ34" s="296"/>
      <c r="BA34" s="197" t="s">
        <v>2222</v>
      </c>
      <c r="BB34" s="240" t="s">
        <v>1851</v>
      </c>
      <c r="BC34" s="240" t="s">
        <v>969</v>
      </c>
      <c r="BD34" s="240" t="s">
        <v>2148</v>
      </c>
      <c r="BE34" s="197" t="s">
        <v>1355</v>
      </c>
      <c r="BF34" s="297"/>
      <c r="BG34" s="297"/>
      <c r="BH34" s="240" t="s">
        <v>1220</v>
      </c>
      <c r="BI34" s="197" t="s">
        <v>2275</v>
      </c>
      <c r="BJ34" s="240" t="s">
        <v>2276</v>
      </c>
      <c r="BK34" s="240" t="s">
        <v>2277</v>
      </c>
      <c r="BL34" s="297"/>
      <c r="BM34" s="297"/>
      <c r="BN34" s="297"/>
      <c r="BO34" s="297"/>
      <c r="BP34" s="297"/>
      <c r="BQ34" s="310"/>
      <c r="BR34" s="241" t="s">
        <v>2278</v>
      </c>
      <c r="BS34" s="241" t="s">
        <v>2279</v>
      </c>
      <c r="BT34" s="241" t="s">
        <v>2280</v>
      </c>
      <c r="BU34" s="241" t="s">
        <v>344</v>
      </c>
      <c r="BV34" s="138" t="s">
        <v>2281</v>
      </c>
      <c r="BW34" s="241" t="s">
        <v>2282</v>
      </c>
      <c r="BX34" s="241" t="s">
        <v>2283</v>
      </c>
      <c r="BY34" s="310"/>
      <c r="BZ34" s="241" t="s">
        <v>700</v>
      </c>
      <c r="CA34" s="310"/>
      <c r="CB34" s="310"/>
      <c r="CC34" s="310"/>
      <c r="CD34" s="310"/>
      <c r="CE34" s="310"/>
      <c r="CF34" s="264" t="s">
        <v>2284</v>
      </c>
      <c r="CG34" s="264" t="s">
        <v>2285</v>
      </c>
      <c r="CH34" s="264" t="s">
        <v>1481</v>
      </c>
      <c r="CI34" s="146" t="s">
        <v>2286</v>
      </c>
      <c r="CJ34" s="264" t="s">
        <v>1682</v>
      </c>
      <c r="CK34" s="264" t="s">
        <v>2287</v>
      </c>
      <c r="CL34" s="264" t="s">
        <v>2288</v>
      </c>
      <c r="CM34" s="264" t="s">
        <v>1876</v>
      </c>
      <c r="CN34" s="311"/>
      <c r="CO34" s="311"/>
      <c r="CP34" s="311"/>
      <c r="CQ34" s="311"/>
      <c r="CR34" s="311"/>
      <c r="CS34" s="178"/>
      <c r="CT34" s="158" t="s">
        <v>2289</v>
      </c>
      <c r="CU34" s="246" t="s">
        <v>1374</v>
      </c>
      <c r="CV34" s="246" t="s">
        <v>2290</v>
      </c>
      <c r="CW34" s="246" t="s">
        <v>1909</v>
      </c>
      <c r="CX34" s="246" t="s">
        <v>2291</v>
      </c>
      <c r="CY34" s="246" t="s">
        <v>2292</v>
      </c>
      <c r="CZ34" s="246" t="s">
        <v>2293</v>
      </c>
      <c r="DA34" s="246" t="s">
        <v>881</v>
      </c>
      <c r="DB34" s="313"/>
      <c r="DC34" s="313"/>
      <c r="DD34" s="313"/>
      <c r="DE34" s="313"/>
      <c r="DF34" s="313"/>
      <c r="DG34" s="250" t="s">
        <v>2294</v>
      </c>
      <c r="DH34" s="266"/>
      <c r="DI34" s="266"/>
      <c r="DJ34" s="266"/>
      <c r="DK34" s="265"/>
      <c r="DL34" s="266"/>
      <c r="DM34" s="265"/>
      <c r="DN34" s="265"/>
      <c r="DO34" s="265"/>
      <c r="DP34" s="250" t="s">
        <v>2295</v>
      </c>
      <c r="DQ34" s="250" t="s">
        <v>2296</v>
      </c>
      <c r="DR34" s="265"/>
      <c r="DS34" s="265"/>
      <c r="DT34" s="265"/>
      <c r="DU34" s="265"/>
      <c r="DV34" s="265"/>
      <c r="DW34" s="265"/>
      <c r="DX34" s="265"/>
      <c r="DY34" s="250" t="s">
        <v>396</v>
      </c>
      <c r="DZ34" s="265"/>
      <c r="EA34" s="265"/>
      <c r="EB34" s="267"/>
    </row>
    <row r="35" ht="15.75" customHeight="1">
      <c r="A35" s="406" t="s">
        <v>2297</v>
      </c>
      <c r="B35" s="79" t="s">
        <v>2298</v>
      </c>
      <c r="C35" s="80" t="s">
        <v>1225</v>
      </c>
      <c r="D35" s="81" t="s">
        <v>1225</v>
      </c>
      <c r="E35" s="82" t="s">
        <v>1225</v>
      </c>
      <c r="F35" s="83" t="s">
        <v>787</v>
      </c>
      <c r="G35" s="79" t="s">
        <v>1316</v>
      </c>
      <c r="H35" s="222" t="s">
        <v>2299</v>
      </c>
      <c r="I35" s="220" t="s">
        <v>2300</v>
      </c>
      <c r="J35" s="222" t="s">
        <v>2301</v>
      </c>
      <c r="K35" s="220" t="s">
        <v>1027</v>
      </c>
      <c r="L35" s="220" t="s">
        <v>496</v>
      </c>
      <c r="M35" s="222" t="s">
        <v>2302</v>
      </c>
      <c r="N35" s="222" t="s">
        <v>2303</v>
      </c>
      <c r="O35" s="220" t="s">
        <v>2304</v>
      </c>
      <c r="P35" s="222" t="s">
        <v>2305</v>
      </c>
      <c r="Q35" s="177"/>
      <c r="R35" s="177"/>
      <c r="S35" s="222" t="s">
        <v>2306</v>
      </c>
      <c r="T35" s="177"/>
      <c r="U35" s="177"/>
      <c r="V35" s="177"/>
      <c r="W35" s="174"/>
      <c r="X35" s="220" t="s">
        <v>1500</v>
      </c>
      <c r="Y35" s="222" t="s">
        <v>2307</v>
      </c>
      <c r="Z35" s="222" t="s">
        <v>2308</v>
      </c>
      <c r="AA35" s="220" t="s">
        <v>2309</v>
      </c>
      <c r="AB35" s="220" t="s">
        <v>2310</v>
      </c>
      <c r="AC35" s="222" t="s">
        <v>2311</v>
      </c>
      <c r="AD35" s="177"/>
      <c r="AE35" s="222" t="s">
        <v>2312</v>
      </c>
      <c r="AF35" s="222" t="s">
        <v>2313</v>
      </c>
      <c r="AG35" s="222" t="s">
        <v>2314</v>
      </c>
      <c r="AH35" s="222"/>
      <c r="AI35" s="222"/>
      <c r="AJ35" s="222" t="s">
        <v>1802</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970</v>
      </c>
      <c r="BE35" s="222" t="s">
        <v>2321</v>
      </c>
      <c r="BF35" s="222" t="s">
        <v>2322</v>
      </c>
      <c r="BG35" s="222"/>
      <c r="BH35" s="220" t="s">
        <v>2323</v>
      </c>
      <c r="BI35" s="226"/>
      <c r="BJ35" s="220" t="s">
        <v>2324</v>
      </c>
      <c r="BK35" s="220" t="s">
        <v>566</v>
      </c>
      <c r="BL35" s="222" t="s">
        <v>1984</v>
      </c>
      <c r="BM35" s="222" t="s">
        <v>1498</v>
      </c>
      <c r="BN35" s="222" t="s">
        <v>2325</v>
      </c>
      <c r="BO35" s="222" t="s">
        <v>2326</v>
      </c>
      <c r="BP35" s="222"/>
      <c r="BQ35" s="220"/>
      <c r="BR35" s="222" t="s">
        <v>1935</v>
      </c>
      <c r="BS35" s="222" t="s">
        <v>2327</v>
      </c>
      <c r="BT35" s="222" t="s">
        <v>2328</v>
      </c>
      <c r="BU35" s="177"/>
      <c r="BV35" s="222" t="s">
        <v>2329</v>
      </c>
      <c r="BW35" s="177"/>
      <c r="BX35" s="222" t="s">
        <v>2330</v>
      </c>
      <c r="BY35" s="222" t="s">
        <v>2331</v>
      </c>
      <c r="BZ35" s="222" t="s">
        <v>2332</v>
      </c>
      <c r="CA35" s="177"/>
      <c r="CB35" s="222" t="s">
        <v>1289</v>
      </c>
      <c r="CC35" s="222" t="s">
        <v>2333</v>
      </c>
      <c r="CD35" s="288" t="s">
        <v>2334</v>
      </c>
      <c r="CE35" s="288"/>
      <c r="CF35" s="220" t="s">
        <v>2335</v>
      </c>
      <c r="CG35" s="222" t="s">
        <v>556</v>
      </c>
      <c r="CH35" s="222" t="s">
        <v>2336</v>
      </c>
      <c r="CI35" s="222" t="s">
        <v>2337</v>
      </c>
      <c r="CJ35" s="177"/>
      <c r="CK35" s="222" t="s">
        <v>2338</v>
      </c>
      <c r="CL35" s="223" t="s">
        <v>773</v>
      </c>
      <c r="CM35" s="86" t="str">
        <f>HYPERLINK("https://www.youtube.com/watch?v=X66lFoaVyLY","15.60")</f>
        <v>15.60</v>
      </c>
      <c r="CN35" s="177"/>
      <c r="CO35" s="177"/>
      <c r="CP35" s="177"/>
      <c r="CQ35" s="177"/>
      <c r="CR35" s="222" t="s">
        <v>2339</v>
      </c>
      <c r="CS35" s="178"/>
      <c r="CT35" s="177"/>
      <c r="CU35" s="220" t="s">
        <v>1292</v>
      </c>
      <c r="CV35" s="220" t="s">
        <v>2340</v>
      </c>
      <c r="CW35" s="222"/>
      <c r="CX35" s="177"/>
      <c r="CY35" s="222" t="s">
        <v>1631</v>
      </c>
      <c r="CZ35" s="87" t="s">
        <v>1640</v>
      </c>
      <c r="DA35" s="222" t="s">
        <v>2341</v>
      </c>
      <c r="DB35" s="222" t="s">
        <v>2342</v>
      </c>
      <c r="DC35" s="177"/>
      <c r="DD35" s="177"/>
      <c r="DE35" s="222" t="s">
        <v>2343</v>
      </c>
      <c r="DF35" s="222"/>
      <c r="DG35" s="222" t="s">
        <v>1213</v>
      </c>
      <c r="DH35" s="177"/>
      <c r="DI35" s="177"/>
      <c r="DJ35" s="177"/>
      <c r="DK35" s="222" t="s">
        <v>1477</v>
      </c>
      <c r="DL35" s="177"/>
      <c r="DM35" s="222" t="s">
        <v>2344</v>
      </c>
      <c r="DN35" s="222" t="s">
        <v>2345</v>
      </c>
      <c r="DO35" s="177"/>
      <c r="DP35" s="222" t="s">
        <v>2346</v>
      </c>
      <c r="DQ35" s="220" t="s">
        <v>850</v>
      </c>
      <c r="DR35" s="177"/>
      <c r="DS35" s="177"/>
      <c r="DT35" s="177"/>
      <c r="DU35" s="177"/>
      <c r="DV35" s="222" t="s">
        <v>2347</v>
      </c>
      <c r="DW35" s="177"/>
      <c r="DX35" s="222" t="s">
        <v>2348</v>
      </c>
      <c r="DY35" s="177"/>
      <c r="DZ35" s="177"/>
      <c r="EA35" s="222" t="s">
        <v>2349</v>
      </c>
      <c r="EB35" s="292"/>
    </row>
    <row r="36" ht="15.75" customHeight="1">
      <c r="A36" s="407" t="s">
        <v>2350</v>
      </c>
      <c r="B36" s="98" t="s">
        <v>2351</v>
      </c>
      <c r="C36" s="99" t="s">
        <v>856</v>
      </c>
      <c r="D36" s="100" t="s">
        <v>787</v>
      </c>
      <c r="E36" s="101" t="s">
        <v>787</v>
      </c>
      <c r="F36" s="102" t="s">
        <v>2352</v>
      </c>
      <c r="G36" s="98" t="s">
        <v>1470</v>
      </c>
      <c r="H36" s="227" t="s">
        <v>1317</v>
      </c>
      <c r="I36" s="227" t="s">
        <v>2353</v>
      </c>
      <c r="J36" s="181" t="s">
        <v>2354</v>
      </c>
      <c r="K36" s="227" t="s">
        <v>2355</v>
      </c>
      <c r="L36" s="270" t="s">
        <v>1589</v>
      </c>
      <c r="M36" s="256"/>
      <c r="N36" s="256"/>
      <c r="O36" s="228" t="s">
        <v>2356</v>
      </c>
      <c r="P36" s="181" t="s">
        <v>2357</v>
      </c>
      <c r="Q36" s="181" t="s">
        <v>1148</v>
      </c>
      <c r="R36" s="181"/>
      <c r="S36" s="181" t="s">
        <v>1342</v>
      </c>
      <c r="T36" s="228"/>
      <c r="U36" s="228" t="s">
        <v>2358</v>
      </c>
      <c r="V36" s="185" t="s">
        <v>2359</v>
      </c>
      <c r="W36" s="230"/>
      <c r="X36" s="234" t="s">
        <v>2360</v>
      </c>
      <c r="Y36" s="234" t="s">
        <v>2361</v>
      </c>
      <c r="Z36" s="188" t="s">
        <v>2362</v>
      </c>
      <c r="AA36" s="188" t="s">
        <v>2363</v>
      </c>
      <c r="AB36" s="234" t="s">
        <v>2364</v>
      </c>
      <c r="AC36" s="234" t="s">
        <v>2365</v>
      </c>
      <c r="AD36" s="234"/>
      <c r="AE36" s="188" t="s">
        <v>691</v>
      </c>
      <c r="AF36" s="188" t="s">
        <v>1986</v>
      </c>
      <c r="AG36" s="188" t="s">
        <v>2366</v>
      </c>
      <c r="AH36" s="188"/>
      <c r="AI36" s="188" t="s">
        <v>2367</v>
      </c>
      <c r="AJ36" s="235" t="s">
        <v>2368</v>
      </c>
      <c r="AK36" s="174"/>
      <c r="AL36" s="236" t="s">
        <v>263</v>
      </c>
      <c r="AM36" s="196" t="s">
        <v>2369</v>
      </c>
      <c r="AN36" s="238" t="str">
        <f>HYPERLINK("https://youtu.be/LAskX_epfLA","1:44.25")</f>
        <v>1:44.25</v>
      </c>
      <c r="AO36" s="236" t="s">
        <v>2370</v>
      </c>
      <c r="AP36" s="191" t="s">
        <v>2371</v>
      </c>
      <c r="AQ36" s="192"/>
      <c r="AR36" s="296"/>
      <c r="AS36" s="275" t="s">
        <v>2372</v>
      </c>
      <c r="AT36" s="274" t="s">
        <v>2373</v>
      </c>
      <c r="AU36" s="236" t="s">
        <v>1439</v>
      </c>
      <c r="AV36" s="236" t="s">
        <v>2374</v>
      </c>
      <c r="AW36" s="191" t="s">
        <v>844</v>
      </c>
      <c r="AX36" s="191" t="s">
        <v>2375</v>
      </c>
      <c r="AY36" s="408" t="s">
        <v>2376</v>
      </c>
      <c r="AZ36" s="276"/>
      <c r="BA36" s="297"/>
      <c r="BB36" s="297"/>
      <c r="BC36" s="297"/>
      <c r="BD36" s="201" t="s">
        <v>2377</v>
      </c>
      <c r="BE36" s="240" t="s">
        <v>2378</v>
      </c>
      <c r="BF36" s="308" t="str">
        <f>HYPERLINK("https://youtu.be/V-kufjH1djY","41.22")</f>
        <v>41.22</v>
      </c>
      <c r="BG36" s="297"/>
      <c r="BH36" s="240" t="s">
        <v>870</v>
      </c>
      <c r="BI36" s="200"/>
      <c r="BJ36" s="240" t="s">
        <v>2379</v>
      </c>
      <c r="BK36" s="297"/>
      <c r="BL36" s="297"/>
      <c r="BM36" s="409" t="s">
        <v>257</v>
      </c>
      <c r="BN36" s="201" t="s">
        <v>2187</v>
      </c>
      <c r="BO36" s="201" t="s">
        <v>2380</v>
      </c>
      <c r="BP36" s="201"/>
      <c r="BQ36" s="310"/>
      <c r="BR36" s="281" t="s">
        <v>905</v>
      </c>
      <c r="BS36" s="206" t="s">
        <v>2381</v>
      </c>
      <c r="BT36" s="138" t="s">
        <v>209</v>
      </c>
      <c r="BU36" s="310"/>
      <c r="BV36" s="206" t="s">
        <v>2038</v>
      </c>
      <c r="BW36" s="241" t="s">
        <v>2004</v>
      </c>
      <c r="BX36" s="206" t="s">
        <v>2382</v>
      </c>
      <c r="BY36" s="241" t="s">
        <v>2383</v>
      </c>
      <c r="BZ36" s="138" t="s">
        <v>2384</v>
      </c>
      <c r="CA36" s="241" t="s">
        <v>2385</v>
      </c>
      <c r="CB36" s="241" t="s">
        <v>902</v>
      </c>
      <c r="CC36" s="241" t="s">
        <v>496</v>
      </c>
      <c r="CD36" s="134" t="s">
        <v>2386</v>
      </c>
      <c r="CE36" s="262"/>
      <c r="CF36" s="264" t="s">
        <v>2387</v>
      </c>
      <c r="CG36" s="263" t="s">
        <v>906</v>
      </c>
      <c r="CH36" s="208" t="str">
        <f>HYPERLINK("https://youtu.be/Mwnid1_a4L4","42.15")</f>
        <v>42.15</v>
      </c>
      <c r="CI36" s="243" t="s">
        <v>2388</v>
      </c>
      <c r="CJ36" s="264" t="s">
        <v>2389</v>
      </c>
      <c r="CK36" s="146" t="s">
        <v>2390</v>
      </c>
      <c r="CL36" s="264" t="s">
        <v>414</v>
      </c>
      <c r="CM36" s="344" t="s">
        <v>2129</v>
      </c>
      <c r="CN36" s="244" t="str">
        <f>HYPERLINK("https://youtu.be/9t40-1JdpMg","1:12.35")</f>
        <v>1:12.35</v>
      </c>
      <c r="CO36" s="244" t="s">
        <v>1962</v>
      </c>
      <c r="CP36" s="209"/>
      <c r="CQ36" s="210" t="s">
        <v>588</v>
      </c>
      <c r="CR36" s="208" t="s">
        <v>2391</v>
      </c>
      <c r="CS36" s="178"/>
      <c r="CT36" s="313"/>
      <c r="CU36" s="246" t="s">
        <v>2047</v>
      </c>
      <c r="CV36" s="247" t="s">
        <v>2392</v>
      </c>
      <c r="CW36" s="246" t="s">
        <v>2393</v>
      </c>
      <c r="CX36" s="313"/>
      <c r="CY36" s="246" t="s">
        <v>517</v>
      </c>
      <c r="CZ36" s="213" t="s">
        <v>2293</v>
      </c>
      <c r="DA36" s="213" t="s">
        <v>2394</v>
      </c>
      <c r="DB36" s="212" t="str">
        <f>HYPERLINK("https://youtu.be/BJNJgSLnXTM","1:18.10")</f>
        <v>1:18.10</v>
      </c>
      <c r="DC36" s="213" t="s">
        <v>2395</v>
      </c>
      <c r="DD36" s="247" t="s">
        <v>2063</v>
      </c>
      <c r="DE36" s="314" t="s">
        <v>1267</v>
      </c>
      <c r="DF36" s="314"/>
      <c r="DG36" s="265"/>
      <c r="DH36" s="250" t="s">
        <v>2113</v>
      </c>
      <c r="DI36" s="265"/>
      <c r="DJ36" s="214" t="s">
        <v>2396</v>
      </c>
      <c r="DK36" s="250" t="s">
        <v>2397</v>
      </c>
      <c r="DL36" s="265"/>
      <c r="DM36" s="172" t="str">
        <f>HYPERLINK("https://www.youtube.com/watch?v=wvfjcRVL5Tg","22.83")</f>
        <v>22.83</v>
      </c>
      <c r="DN36" s="284" t="s">
        <v>277</v>
      </c>
      <c r="DO36" s="265"/>
      <c r="DP36" s="410" t="s">
        <v>2398</v>
      </c>
      <c r="DQ36" s="215"/>
      <c r="DR36" s="284"/>
      <c r="DS36" s="284" t="s">
        <v>2399</v>
      </c>
      <c r="DT36" s="172" t="str">
        <f>HYPERLINK("https://youtu.be/mf09PJ8pEj4","49.81")</f>
        <v>49.81</v>
      </c>
      <c r="DU36" s="265"/>
      <c r="DV36" s="265"/>
      <c r="DW36" s="214" t="s">
        <v>2400</v>
      </c>
      <c r="DX36" s="284" t="s">
        <v>315</v>
      </c>
      <c r="DY36" s="214" t="s">
        <v>2401</v>
      </c>
      <c r="DZ36" s="265"/>
      <c r="EA36" s="284"/>
      <c r="EB36" s="267"/>
    </row>
    <row r="37" ht="15.75" customHeight="1">
      <c r="A37" s="411" t="s">
        <v>2402</v>
      </c>
      <c r="B37" s="79" t="s">
        <v>2403</v>
      </c>
      <c r="C37" s="80" t="s">
        <v>1225</v>
      </c>
      <c r="D37" s="81" t="s">
        <v>1225</v>
      </c>
      <c r="E37" s="82" t="s">
        <v>1225</v>
      </c>
      <c r="F37" s="83" t="s">
        <v>2404</v>
      </c>
      <c r="G37" s="79" t="s">
        <v>1227</v>
      </c>
      <c r="H37" s="220" t="s">
        <v>2405</v>
      </c>
      <c r="I37" s="220" t="s">
        <v>2406</v>
      </c>
      <c r="J37" s="220" t="s">
        <v>2407</v>
      </c>
      <c r="K37" s="87" t="s">
        <v>1230</v>
      </c>
      <c r="L37" s="87" t="s">
        <v>2408</v>
      </c>
      <c r="M37" s="87" t="s">
        <v>747</v>
      </c>
      <c r="N37" s="87" t="s">
        <v>2409</v>
      </c>
      <c r="O37" s="87" t="s">
        <v>2264</v>
      </c>
      <c r="P37" s="87" t="s">
        <v>1477</v>
      </c>
      <c r="Q37" s="350" t="s">
        <v>1379</v>
      </c>
      <c r="R37" s="412" t="s">
        <v>1501</v>
      </c>
      <c r="S37" s="87" t="s">
        <v>110</v>
      </c>
      <c r="T37" s="254" t="s">
        <v>2410</v>
      </c>
      <c r="U37" s="220" t="s">
        <v>1422</v>
      </c>
      <c r="V37" s="220" t="s">
        <v>2411</v>
      </c>
      <c r="W37" s="174"/>
      <c r="X37" s="220" t="s">
        <v>2412</v>
      </c>
      <c r="Y37" s="220" t="s">
        <v>502</v>
      </c>
      <c r="Z37" s="254" t="s">
        <v>2413</v>
      </c>
      <c r="AA37" s="254" t="s">
        <v>2414</v>
      </c>
      <c r="AB37" s="220" t="s">
        <v>2415</v>
      </c>
      <c r="AC37" s="87" t="s">
        <v>2416</v>
      </c>
      <c r="AD37" s="220" t="s">
        <v>2417</v>
      </c>
      <c r="AE37" s="220" t="s">
        <v>2418</v>
      </c>
      <c r="AF37" s="87" t="s">
        <v>1838</v>
      </c>
      <c r="AG37" s="222" t="s">
        <v>2419</v>
      </c>
      <c r="AH37" s="220"/>
      <c r="AI37" s="220" t="s">
        <v>2420</v>
      </c>
      <c r="AJ37" s="222" t="s">
        <v>1842</v>
      </c>
      <c r="AK37" s="174"/>
      <c r="AL37" s="220" t="s">
        <v>2421</v>
      </c>
      <c r="AM37" s="87" t="s">
        <v>2049</v>
      </c>
      <c r="AN37" s="220" t="s">
        <v>2422</v>
      </c>
      <c r="AO37" s="222" t="s">
        <v>2423</v>
      </c>
      <c r="AP37" s="220" t="s">
        <v>2424</v>
      </c>
      <c r="AQ37" s="220"/>
      <c r="AR37" s="220" t="s">
        <v>2425</v>
      </c>
      <c r="AS37" s="87" t="s">
        <v>805</v>
      </c>
      <c r="AT37" s="220" t="s">
        <v>2426</v>
      </c>
      <c r="AU37" s="220" t="s">
        <v>1975</v>
      </c>
      <c r="AV37" s="220" t="s">
        <v>2427</v>
      </c>
      <c r="AW37" s="222" t="s">
        <v>1105</v>
      </c>
      <c r="AX37" s="220" t="s">
        <v>1342</v>
      </c>
      <c r="AY37" s="350" t="s">
        <v>2428</v>
      </c>
      <c r="AZ37" s="350"/>
      <c r="BA37" s="87" t="s">
        <v>2429</v>
      </c>
      <c r="BB37" s="220" t="s">
        <v>1419</v>
      </c>
      <c r="BC37" s="87" t="s">
        <v>2430</v>
      </c>
      <c r="BD37" s="87" t="s">
        <v>2431</v>
      </c>
      <c r="BE37" s="220" t="s">
        <v>2432</v>
      </c>
      <c r="BF37" s="220" t="s">
        <v>2433</v>
      </c>
      <c r="BG37" s="177"/>
      <c r="BH37" s="87" t="s">
        <v>320</v>
      </c>
      <c r="BI37" s="220" t="s">
        <v>2434</v>
      </c>
      <c r="BJ37" s="220" t="s">
        <v>2435</v>
      </c>
      <c r="BK37" s="87" t="s">
        <v>1178</v>
      </c>
      <c r="BL37" s="220" t="s">
        <v>2436</v>
      </c>
      <c r="BM37" s="220" t="s">
        <v>2437</v>
      </c>
      <c r="BN37" s="222" t="s">
        <v>2438</v>
      </c>
      <c r="BO37" s="220" t="s">
        <v>2439</v>
      </c>
      <c r="BP37" s="220"/>
      <c r="BQ37" s="87" t="s">
        <v>2440</v>
      </c>
      <c r="BR37" s="87" t="s">
        <v>2441</v>
      </c>
      <c r="BS37" s="87" t="s">
        <v>1567</v>
      </c>
      <c r="BT37" s="87" t="s">
        <v>2442</v>
      </c>
      <c r="BU37" s="87" t="s">
        <v>2443</v>
      </c>
      <c r="BV37" s="87" t="s">
        <v>1988</v>
      </c>
      <c r="BW37" s="177"/>
      <c r="BX37" s="222" t="s">
        <v>1275</v>
      </c>
      <c r="BY37" s="87" t="s">
        <v>2444</v>
      </c>
      <c r="BZ37" s="220" t="s">
        <v>2445</v>
      </c>
      <c r="CA37" s="87" t="s">
        <v>2446</v>
      </c>
      <c r="CB37" s="220" t="s">
        <v>2447</v>
      </c>
      <c r="CC37" s="87" t="s">
        <v>2448</v>
      </c>
      <c r="CD37" s="87" t="s">
        <v>2449</v>
      </c>
      <c r="CE37" s="220"/>
      <c r="CF37" s="87" t="s">
        <v>1262</v>
      </c>
      <c r="CG37" s="220" t="s">
        <v>2251</v>
      </c>
      <c r="CH37" s="220" t="s">
        <v>2450</v>
      </c>
      <c r="CI37" s="220" t="s">
        <v>2451</v>
      </c>
      <c r="CJ37" s="220" t="s">
        <v>2452</v>
      </c>
      <c r="CK37" s="220" t="s">
        <v>1242</v>
      </c>
      <c r="CL37" s="87" t="s">
        <v>1512</v>
      </c>
      <c r="CM37" s="220" t="s">
        <v>2453</v>
      </c>
      <c r="CN37" s="220" t="s">
        <v>2454</v>
      </c>
      <c r="CO37" s="87" t="s">
        <v>2455</v>
      </c>
      <c r="CP37" s="177"/>
      <c r="CQ37" s="177"/>
      <c r="CR37" s="220" t="s">
        <v>2456</v>
      </c>
      <c r="CS37" s="178"/>
      <c r="CT37" s="220" t="s">
        <v>2457</v>
      </c>
      <c r="CU37" s="220" t="s">
        <v>1974</v>
      </c>
      <c r="CV37" s="220" t="s">
        <v>2458</v>
      </c>
      <c r="CW37" s="87" t="s">
        <v>2459</v>
      </c>
      <c r="CX37" s="220" t="s">
        <v>2460</v>
      </c>
      <c r="CY37" s="220" t="s">
        <v>2392</v>
      </c>
      <c r="CZ37" s="87" t="s">
        <v>2461</v>
      </c>
      <c r="DA37" s="220" t="s">
        <v>2462</v>
      </c>
      <c r="DB37" s="220" t="s">
        <v>2463</v>
      </c>
      <c r="DC37" s="220" t="s">
        <v>1753</v>
      </c>
      <c r="DD37" s="220" t="s">
        <v>2464</v>
      </c>
      <c r="DE37" s="220" t="s">
        <v>2465</v>
      </c>
      <c r="DF37" s="220"/>
      <c r="DG37" s="220" t="s">
        <v>2466</v>
      </c>
      <c r="DH37" s="177"/>
      <c r="DI37" s="177"/>
      <c r="DJ37" s="220"/>
      <c r="DK37" s="87" t="s">
        <v>2184</v>
      </c>
      <c r="DL37" s="220" t="s">
        <v>2467</v>
      </c>
      <c r="DM37" s="220" t="s">
        <v>2468</v>
      </c>
      <c r="DN37" s="220" t="s">
        <v>2469</v>
      </c>
      <c r="DO37" s="220" t="s">
        <v>2470</v>
      </c>
      <c r="DP37" s="220" t="s">
        <v>2471</v>
      </c>
      <c r="DQ37" s="87" t="s">
        <v>2472</v>
      </c>
      <c r="DR37" s="222" t="s">
        <v>2473</v>
      </c>
      <c r="DS37" s="220" t="s">
        <v>2474</v>
      </c>
      <c r="DT37" s="220" t="s">
        <v>2475</v>
      </c>
      <c r="DU37" s="220" t="s">
        <v>2476</v>
      </c>
      <c r="DV37" s="220" t="s">
        <v>2477</v>
      </c>
      <c r="DW37" s="220" t="s">
        <v>1492</v>
      </c>
      <c r="DX37" s="87" t="s">
        <v>2478</v>
      </c>
      <c r="DY37" s="222" t="s">
        <v>1872</v>
      </c>
      <c r="DZ37" s="220" t="s">
        <v>1095</v>
      </c>
      <c r="EA37" s="220" t="s">
        <v>736</v>
      </c>
      <c r="EB37" s="292" t="s">
        <v>2479</v>
      </c>
    </row>
    <row r="38" ht="15.75" customHeight="1">
      <c r="A38" s="413" t="s">
        <v>2480</v>
      </c>
      <c r="B38" s="98" t="s">
        <v>2481</v>
      </c>
      <c r="C38" s="99" t="s">
        <v>932</v>
      </c>
      <c r="D38" s="100" t="s">
        <v>856</v>
      </c>
      <c r="E38" s="101" t="s">
        <v>932</v>
      </c>
      <c r="F38" s="102" t="s">
        <v>2482</v>
      </c>
      <c r="G38" s="98" t="s">
        <v>1139</v>
      </c>
      <c r="H38" s="182" t="s">
        <v>2483</v>
      </c>
      <c r="I38" s="184" t="s">
        <v>2484</v>
      </c>
      <c r="J38" s="182" t="s">
        <v>2485</v>
      </c>
      <c r="K38" s="184" t="s">
        <v>1908</v>
      </c>
      <c r="L38" s="182" t="s">
        <v>2486</v>
      </c>
      <c r="M38" s="184" t="s">
        <v>104</v>
      </c>
      <c r="N38" s="180" t="s">
        <v>2487</v>
      </c>
      <c r="O38" s="182" t="s">
        <v>2488</v>
      </c>
      <c r="P38" s="182" t="s">
        <v>2489</v>
      </c>
      <c r="Q38" s="184" t="str">
        <f>HYPERLINK("https://twitter.com/Qbe_Root/status/1254604046691860480","1:09.56")</f>
        <v>1:09.56</v>
      </c>
      <c r="R38" s="256"/>
      <c r="S38" s="182" t="s">
        <v>2490</v>
      </c>
      <c r="T38" s="256"/>
      <c r="U38" s="182" t="s">
        <v>2491</v>
      </c>
      <c r="V38" s="227" t="s">
        <v>2492</v>
      </c>
      <c r="W38" s="174"/>
      <c r="X38" s="231" t="s">
        <v>2493</v>
      </c>
      <c r="Y38" s="231" t="s">
        <v>2494</v>
      </c>
      <c r="Z38" s="110" t="s">
        <v>2495</v>
      </c>
      <c r="AA38" s="110" t="s">
        <v>2496</v>
      </c>
      <c r="AB38" s="110" t="s">
        <v>1426</v>
      </c>
      <c r="AC38" s="110" t="s">
        <v>2497</v>
      </c>
      <c r="AD38" s="186" t="s">
        <v>2498</v>
      </c>
      <c r="AE38" s="231" t="str">
        <f>HYPERLINK("https://twitter.com/Qbe_Root/status/1156762003857240064","1:33.81")</f>
        <v>1:33.81</v>
      </c>
      <c r="AF38" s="110" t="s">
        <v>2499</v>
      </c>
      <c r="AG38" s="231" t="str">
        <f>HYPERLINK("https://twitter.com/Qbe_Root/status/1161090273696473094","53.98")</f>
        <v>53.98</v>
      </c>
      <c r="AH38" s="258"/>
      <c r="AI38" s="110" t="s">
        <v>2500</v>
      </c>
      <c r="AJ38" s="306"/>
      <c r="AK38" s="174"/>
      <c r="AL38" s="274" t="s">
        <v>2501</v>
      </c>
      <c r="AM38" s="238" t="str">
        <f>HYPERLINK("https://twitter.com/Qbe_Root/status/1121081195205410816","19.98")</f>
        <v>19.98</v>
      </c>
      <c r="AN38" s="196" t="s">
        <v>2502</v>
      </c>
      <c r="AO38" s="196" t="s">
        <v>2503</v>
      </c>
      <c r="AP38" s="196" t="s">
        <v>2504</v>
      </c>
      <c r="AQ38" s="196"/>
      <c r="AR38" s="238" t="str">
        <f>HYPERLINK("https://twitter.com/Qbe_Root/status/1252284526044368897","8.94")</f>
        <v>8.94</v>
      </c>
      <c r="AS38" s="196" t="s">
        <v>2505</v>
      </c>
      <c r="AT38" s="196" t="s">
        <v>2506</v>
      </c>
      <c r="AU38" s="238" t="s">
        <v>2507</v>
      </c>
      <c r="AV38" s="191" t="s">
        <v>313</v>
      </c>
      <c r="AW38" s="296"/>
      <c r="AX38" s="196" t="s">
        <v>2508</v>
      </c>
      <c r="AY38" s="296"/>
      <c r="AZ38" s="296"/>
      <c r="BA38" s="199" t="s">
        <v>2509</v>
      </c>
      <c r="BB38" s="197" t="s">
        <v>2510</v>
      </c>
      <c r="BC38" s="197" t="s">
        <v>1492</v>
      </c>
      <c r="BD38" s="197" t="s">
        <v>2511</v>
      </c>
      <c r="BE38" s="197" t="s">
        <v>2512</v>
      </c>
      <c r="BF38" s="197" t="s">
        <v>2513</v>
      </c>
      <c r="BG38" s="201" t="s">
        <v>2514</v>
      </c>
      <c r="BH38" s="197" t="s">
        <v>1900</v>
      </c>
      <c r="BI38" s="130" t="s">
        <v>2515</v>
      </c>
      <c r="BJ38" s="414"/>
      <c r="BK38" s="197" t="s">
        <v>2516</v>
      </c>
      <c r="BL38" s="197" t="s">
        <v>2517</v>
      </c>
      <c r="BM38" s="201" t="s">
        <v>2518</v>
      </c>
      <c r="BN38" s="201" t="s">
        <v>2519</v>
      </c>
      <c r="BO38" s="240" t="s">
        <v>2520</v>
      </c>
      <c r="BP38" s="240"/>
      <c r="BQ38" s="202" t="s">
        <v>2521</v>
      </c>
      <c r="BR38" s="202" t="s">
        <v>2522</v>
      </c>
      <c r="BS38" s="138" t="s">
        <v>2221</v>
      </c>
      <c r="BT38" s="202" t="str">
        <f>HYPERLINK("https://twitter.com/Qbe_Root/status/1246830752987308033","23.85")</f>
        <v>23.85</v>
      </c>
      <c r="BU38" s="202" t="s">
        <v>2523</v>
      </c>
      <c r="BV38" s="202" t="str">
        <f>HYPERLINK("https://twitter.com/Qbe_Root/status/1173970755526242304","21.44")</f>
        <v>21.44</v>
      </c>
      <c r="BW38" s="261" t="s">
        <v>2524</v>
      </c>
      <c r="BX38" s="202" t="s">
        <v>2525</v>
      </c>
      <c r="BY38" s="310"/>
      <c r="BZ38" s="202" t="str">
        <f>HYPERLINK("https://twitter.com/Qbe_Root/status/1242199278610788353","23.10")</f>
        <v>23.10</v>
      </c>
      <c r="CA38" s="136" t="s">
        <v>2526</v>
      </c>
      <c r="CB38" s="206" t="s">
        <v>453</v>
      </c>
      <c r="CC38" s="206" t="s">
        <v>2527</v>
      </c>
      <c r="CD38" s="310"/>
      <c r="CE38" s="310"/>
      <c r="CF38" s="146" t="s">
        <v>2528</v>
      </c>
      <c r="CG38" s="146" t="s">
        <v>2529</v>
      </c>
      <c r="CH38" s="243" t="s">
        <v>2530</v>
      </c>
      <c r="CI38" s="146" t="s">
        <v>2531</v>
      </c>
      <c r="CJ38" s="244" t="s">
        <v>2532</v>
      </c>
      <c r="CK38" s="146" t="s">
        <v>2533</v>
      </c>
      <c r="CL38" s="146" t="s">
        <v>2014</v>
      </c>
      <c r="CM38" s="146" t="s">
        <v>2373</v>
      </c>
      <c r="CN38" s="264" t="s">
        <v>2534</v>
      </c>
      <c r="CO38" s="243" t="s">
        <v>2535</v>
      </c>
      <c r="CP38" s="243"/>
      <c r="CQ38" s="243" t="s">
        <v>2536</v>
      </c>
      <c r="CR38" s="311"/>
      <c r="CS38" s="178"/>
      <c r="CT38" s="158" t="s">
        <v>2537</v>
      </c>
      <c r="CU38" s="249" t="s">
        <v>2538</v>
      </c>
      <c r="CV38" s="249" t="s">
        <v>1241</v>
      </c>
      <c r="CW38" s="158" t="s">
        <v>316</v>
      </c>
      <c r="CX38" s="158" t="s">
        <v>2539</v>
      </c>
      <c r="CY38" s="158" t="s">
        <v>2540</v>
      </c>
      <c r="CZ38" s="249" t="s">
        <v>2541</v>
      </c>
      <c r="DA38" s="213" t="s">
        <v>2542</v>
      </c>
      <c r="DB38" s="415" t="str">
        <f>HYPERLINK("https://twitter.com/Qbe_Root/status/1400138849058275330", "1:53.21")</f>
        <v>1:53.21</v>
      </c>
      <c r="DC38" s="416" t="s">
        <v>2358</v>
      </c>
      <c r="DD38" s="158" t="s">
        <v>2543</v>
      </c>
      <c r="DE38" s="246" t="s">
        <v>2544</v>
      </c>
      <c r="DF38" s="246"/>
      <c r="DG38" s="172" t="s">
        <v>922</v>
      </c>
      <c r="DH38" s="217" t="s">
        <v>2545</v>
      </c>
      <c r="DI38" s="265"/>
      <c r="DJ38" s="214" t="s">
        <v>2546</v>
      </c>
      <c r="DK38" s="172" t="s">
        <v>2397</v>
      </c>
      <c r="DL38" s="284" t="s">
        <v>2332</v>
      </c>
      <c r="DM38" s="265"/>
      <c r="DN38" s="265"/>
      <c r="DO38" s="265"/>
      <c r="DP38" s="214" t="s">
        <v>2547</v>
      </c>
      <c r="DQ38" s="267" t="s">
        <v>2548</v>
      </c>
      <c r="DR38" s="417" t="str">
        <f>HYPERLINK("https://twitter.com/Qbe_Root/status/1241798344797798402","11.27")</f>
        <v>11.27</v>
      </c>
      <c r="DS38" s="284" t="s">
        <v>2474</v>
      </c>
      <c r="DT38" s="284" t="s">
        <v>1924</v>
      </c>
      <c r="DU38" s="265"/>
      <c r="DV38" s="284" t="s">
        <v>2549</v>
      </c>
      <c r="DW38" s="284" t="s">
        <v>1631</v>
      </c>
      <c r="DX38" s="284" t="s">
        <v>2550</v>
      </c>
      <c r="DY38" s="284" t="s">
        <v>2551</v>
      </c>
      <c r="DZ38" s="284" t="s">
        <v>265</v>
      </c>
      <c r="EA38" s="284" t="s">
        <v>960</v>
      </c>
      <c r="EB38" s="267" t="s">
        <v>2552</v>
      </c>
    </row>
    <row r="39" ht="15.75" customHeight="1">
      <c r="A39" s="173" t="s">
        <v>2553</v>
      </c>
      <c r="B39" s="79" t="s">
        <v>2554</v>
      </c>
      <c r="C39" s="80" t="s">
        <v>1225</v>
      </c>
      <c r="D39" s="81" t="s">
        <v>1225</v>
      </c>
      <c r="E39" s="82" t="s">
        <v>1225</v>
      </c>
      <c r="F39" s="83" t="s">
        <v>2555</v>
      </c>
      <c r="G39" s="79" t="s">
        <v>2073</v>
      </c>
      <c r="H39" s="222"/>
      <c r="I39" s="87" t="s">
        <v>2556</v>
      </c>
      <c r="J39" s="292" t="s">
        <v>2557</v>
      </c>
      <c r="K39" s="220" t="s">
        <v>1647</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2336</v>
      </c>
      <c r="AB39" s="254" t="s">
        <v>1513</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1658</v>
      </c>
      <c r="AU39" s="87" t="s">
        <v>2153</v>
      </c>
      <c r="AV39" s="177"/>
      <c r="AW39" s="177"/>
      <c r="AX39" s="177"/>
      <c r="AY39" s="177"/>
      <c r="AZ39" s="177"/>
      <c r="BA39" s="222" t="s">
        <v>290</v>
      </c>
      <c r="BB39" s="220" t="s">
        <v>1356</v>
      </c>
      <c r="BC39" s="220" t="s">
        <v>969</v>
      </c>
      <c r="BD39" s="87" t="s">
        <v>2567</v>
      </c>
      <c r="BE39" s="292" t="s">
        <v>655</v>
      </c>
      <c r="BF39" s="177"/>
      <c r="BG39" s="177"/>
      <c r="BH39" s="87" t="s">
        <v>889</v>
      </c>
      <c r="BI39" s="223" t="s">
        <v>2034</v>
      </c>
      <c r="BJ39" s="87" t="s">
        <v>2568</v>
      </c>
      <c r="BK39" s="220" t="s">
        <v>1896</v>
      </c>
      <c r="BL39" s="177"/>
      <c r="BM39" s="177"/>
      <c r="BN39" s="177"/>
      <c r="BO39" s="177"/>
      <c r="BP39" s="177"/>
      <c r="BQ39" s="87"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1804</v>
      </c>
      <c r="CG39" s="223" t="s">
        <v>1992</v>
      </c>
      <c r="CH39" s="87" t="s">
        <v>1909</v>
      </c>
      <c r="CI39" s="87" t="s">
        <v>2577</v>
      </c>
      <c r="CJ39" s="177"/>
      <c r="CK39" s="292" t="s">
        <v>2578</v>
      </c>
      <c r="CL39" s="87" t="s">
        <v>2579</v>
      </c>
      <c r="CM39" s="87" t="s">
        <v>2097</v>
      </c>
      <c r="CN39" s="177"/>
      <c r="CO39" s="177"/>
      <c r="CP39" s="177"/>
      <c r="CQ39" s="177"/>
      <c r="CR39" s="177"/>
      <c r="CS39" s="178"/>
      <c r="CT39" s="220" t="s">
        <v>2580</v>
      </c>
      <c r="CU39" s="177"/>
      <c r="CV39" s="220" t="s">
        <v>2581</v>
      </c>
      <c r="CW39" s="220" t="s">
        <v>2164</v>
      </c>
      <c r="CX39" s="292" t="s">
        <v>187</v>
      </c>
      <c r="CY39" s="292" t="s">
        <v>736</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2" t="s">
        <v>2591</v>
      </c>
      <c r="I40" s="182" t="s">
        <v>2592</v>
      </c>
      <c r="J40" s="182" t="s">
        <v>2593</v>
      </c>
      <c r="K40" s="182" t="s">
        <v>1647</v>
      </c>
      <c r="L40" s="182" t="s">
        <v>1204</v>
      </c>
      <c r="M40" s="180" t="s">
        <v>1122</v>
      </c>
      <c r="N40" s="182" t="s">
        <v>2594</v>
      </c>
      <c r="O40" s="182" t="s">
        <v>1539</v>
      </c>
      <c r="P40" s="182" t="s">
        <v>107</v>
      </c>
      <c r="Q40" s="256"/>
      <c r="R40" s="256"/>
      <c r="S40" s="256"/>
      <c r="T40" s="256"/>
      <c r="U40" s="256"/>
      <c r="V40" s="256"/>
      <c r="W40" s="174"/>
      <c r="X40" s="110" t="s">
        <v>866</v>
      </c>
      <c r="Y40" s="110" t="s">
        <v>115</v>
      </c>
      <c r="Z40" s="110" t="s">
        <v>2595</v>
      </c>
      <c r="AA40" s="110" t="s">
        <v>2414</v>
      </c>
      <c r="AB40" s="110" t="s">
        <v>2596</v>
      </c>
      <c r="AC40" s="110" t="s">
        <v>2597</v>
      </c>
      <c r="AD40" s="418"/>
      <c r="AE40" s="110" t="s">
        <v>637</v>
      </c>
      <c r="AF40" s="110" t="s">
        <v>1546</v>
      </c>
      <c r="AG40" s="306"/>
      <c r="AH40" s="306"/>
      <c r="AI40" s="306"/>
      <c r="AJ40" s="306"/>
      <c r="AK40" s="174"/>
      <c r="AL40" s="296"/>
      <c r="AM40" s="296"/>
      <c r="AN40" s="296"/>
      <c r="AO40" s="296"/>
      <c r="AP40" s="296"/>
      <c r="AQ40" s="296"/>
      <c r="AR40" s="296"/>
      <c r="AS40" s="296"/>
      <c r="AT40" s="191" t="s">
        <v>2341</v>
      </c>
      <c r="AU40" s="191" t="s">
        <v>995</v>
      </c>
      <c r="AV40" s="191" t="s">
        <v>1989</v>
      </c>
      <c r="AW40" s="296"/>
      <c r="AX40" s="296"/>
      <c r="AY40" s="296"/>
      <c r="AZ40" s="296"/>
      <c r="BA40" s="197" t="s">
        <v>147</v>
      </c>
      <c r="BB40" s="197" t="s">
        <v>142</v>
      </c>
      <c r="BC40" s="197" t="s">
        <v>1792</v>
      </c>
      <c r="BD40" s="197" t="s">
        <v>2598</v>
      </c>
      <c r="BE40" s="197" t="s">
        <v>2416</v>
      </c>
      <c r="BF40" s="197" t="s">
        <v>638</v>
      </c>
      <c r="BG40" s="297"/>
      <c r="BH40" s="197" t="s">
        <v>2599</v>
      </c>
      <c r="BI40" s="197" t="s">
        <v>2600</v>
      </c>
      <c r="BJ40" s="297"/>
      <c r="BK40" s="197" t="s">
        <v>1102</v>
      </c>
      <c r="BL40" s="297"/>
      <c r="BM40" s="197" t="s">
        <v>2601</v>
      </c>
      <c r="BN40" s="297"/>
      <c r="BO40" s="297"/>
      <c r="BP40" s="297"/>
      <c r="BQ40" s="138" t="s">
        <v>2602</v>
      </c>
      <c r="BR40" s="138" t="s">
        <v>2603</v>
      </c>
      <c r="BS40" s="138" t="s">
        <v>1947</v>
      </c>
      <c r="BT40" s="138" t="s">
        <v>1010</v>
      </c>
      <c r="BU40" s="134" t="s">
        <v>2604</v>
      </c>
      <c r="BV40" s="138" t="s">
        <v>2605</v>
      </c>
      <c r="BW40" s="310"/>
      <c r="BX40" s="138" t="s">
        <v>2606</v>
      </c>
      <c r="BY40" s="310"/>
      <c r="BZ40" s="138" t="s">
        <v>2607</v>
      </c>
      <c r="CA40" s="310"/>
      <c r="CB40" s="310"/>
      <c r="CC40" s="310"/>
      <c r="CD40" s="310"/>
      <c r="CE40" s="310"/>
      <c r="CF40" s="146" t="s">
        <v>2608</v>
      </c>
      <c r="CG40" s="146" t="s">
        <v>1492</v>
      </c>
      <c r="CH40" s="146" t="s">
        <v>2609</v>
      </c>
      <c r="CI40" s="210" t="s">
        <v>2610</v>
      </c>
      <c r="CJ40" s="311"/>
      <c r="CK40" s="146" t="s">
        <v>2611</v>
      </c>
      <c r="CL40" s="146" t="s">
        <v>2612</v>
      </c>
      <c r="CM40" s="146" t="s">
        <v>1551</v>
      </c>
      <c r="CN40" s="311"/>
      <c r="CO40" s="311"/>
      <c r="CP40" s="311"/>
      <c r="CQ40" s="311"/>
      <c r="CR40" s="311"/>
      <c r="CS40" s="178"/>
      <c r="CT40" s="158" t="s">
        <v>2613</v>
      </c>
      <c r="CU40" s="313"/>
      <c r="CV40" s="158" t="s">
        <v>2472</v>
      </c>
      <c r="CW40" s="158" t="s">
        <v>2614</v>
      </c>
      <c r="CX40" s="158" t="s">
        <v>2010</v>
      </c>
      <c r="CY40" s="158" t="s">
        <v>906</v>
      </c>
      <c r="CZ40" s="158" t="s">
        <v>2615</v>
      </c>
      <c r="DA40" s="158" t="s">
        <v>2274</v>
      </c>
      <c r="DB40" s="313"/>
      <c r="DC40" s="158" t="s">
        <v>2616</v>
      </c>
      <c r="DD40" s="313"/>
      <c r="DE40" s="313"/>
      <c r="DF40" s="313"/>
      <c r="DG40" s="214" t="s">
        <v>2617</v>
      </c>
      <c r="DH40" s="265"/>
      <c r="DI40" s="265"/>
      <c r="DJ40" s="265"/>
      <c r="DK40" s="265"/>
      <c r="DL40" s="265"/>
      <c r="DM40" s="265"/>
      <c r="DN40" s="265"/>
      <c r="DO40" s="265"/>
      <c r="DP40" s="214" t="s">
        <v>2618</v>
      </c>
      <c r="DQ40" s="214" t="s">
        <v>2619</v>
      </c>
      <c r="DR40" s="265"/>
      <c r="DS40" s="419"/>
      <c r="DT40" s="214" t="s">
        <v>2620</v>
      </c>
      <c r="DU40" s="265"/>
      <c r="DV40" s="265"/>
      <c r="DW40" s="265"/>
      <c r="DX40" s="214" t="s">
        <v>2621</v>
      </c>
      <c r="DY40" s="265"/>
      <c r="DZ40" s="265"/>
      <c r="EA40" s="265"/>
      <c r="EB40" s="420"/>
    </row>
    <row r="41" ht="15.75" customHeight="1">
      <c r="A41" s="173" t="s">
        <v>2622</v>
      </c>
      <c r="B41" s="79" t="s">
        <v>2623</v>
      </c>
      <c r="C41" s="80" t="s">
        <v>1225</v>
      </c>
      <c r="D41" s="81" t="s">
        <v>1225</v>
      </c>
      <c r="E41" s="82" t="s">
        <v>1225</v>
      </c>
      <c r="F41" s="83" t="s">
        <v>1226</v>
      </c>
      <c r="G41" s="79" t="s">
        <v>2590</v>
      </c>
      <c r="H41" s="87" t="s">
        <v>525</v>
      </c>
      <c r="I41" s="87" t="s">
        <v>2624</v>
      </c>
      <c r="J41" s="87" t="s">
        <v>1699</v>
      </c>
      <c r="K41" s="220" t="s">
        <v>1647</v>
      </c>
      <c r="L41" s="254" t="s">
        <v>2625</v>
      </c>
      <c r="M41" s="220" t="s">
        <v>2626</v>
      </c>
      <c r="N41" s="87" t="s">
        <v>2627</v>
      </c>
      <c r="O41" s="220" t="s">
        <v>1086</v>
      </c>
      <c r="P41" s="87" t="s">
        <v>2265</v>
      </c>
      <c r="Q41" s="177"/>
      <c r="R41" s="177"/>
      <c r="S41" s="177"/>
      <c r="T41" s="177"/>
      <c r="U41" s="177"/>
      <c r="V41" s="220"/>
      <c r="W41" s="174"/>
      <c r="X41" s="87" t="s">
        <v>2628</v>
      </c>
      <c r="Y41" s="220" t="s">
        <v>1782</v>
      </c>
      <c r="Z41" s="223" t="s">
        <v>2629</v>
      </c>
      <c r="AA41" s="220" t="s">
        <v>1514</v>
      </c>
      <c r="AB41" s="220" t="s">
        <v>1711</v>
      </c>
      <c r="AC41" s="87" t="s">
        <v>119</v>
      </c>
      <c r="AD41" s="220"/>
      <c r="AE41" s="220" t="s">
        <v>2630</v>
      </c>
      <c r="AF41" s="220" t="s">
        <v>2631</v>
      </c>
      <c r="AG41" s="177"/>
      <c r="AH41" s="177"/>
      <c r="AI41" s="177"/>
      <c r="AJ41" s="220"/>
      <c r="AK41" s="174"/>
      <c r="AL41" s="177"/>
      <c r="AM41" s="87" t="s">
        <v>2248</v>
      </c>
      <c r="AN41" s="177"/>
      <c r="AO41" s="177"/>
      <c r="AP41" s="177"/>
      <c r="AQ41" s="177"/>
      <c r="AR41" s="177"/>
      <c r="AS41" s="177"/>
      <c r="AT41" s="220" t="s">
        <v>963</v>
      </c>
      <c r="AU41" s="87" t="s">
        <v>2632</v>
      </c>
      <c r="AV41" s="177"/>
      <c r="AW41" s="177"/>
      <c r="AX41" s="177"/>
      <c r="AY41" s="177"/>
      <c r="AZ41" s="177"/>
      <c r="BA41" s="220" t="s">
        <v>933</v>
      </c>
      <c r="BB41" s="220" t="s">
        <v>2633</v>
      </c>
      <c r="BC41" s="87" t="s">
        <v>2320</v>
      </c>
      <c r="BD41" s="87" t="s">
        <v>710</v>
      </c>
      <c r="BE41" s="220" t="s">
        <v>2634</v>
      </c>
      <c r="BF41" s="220" t="s">
        <v>1037</v>
      </c>
      <c r="BG41" s="177"/>
      <c r="BH41" s="220" t="s">
        <v>1220</v>
      </c>
      <c r="BI41" s="87" t="s">
        <v>2635</v>
      </c>
      <c r="BJ41" s="177"/>
      <c r="BK41" s="87" t="s">
        <v>2277</v>
      </c>
      <c r="BL41" s="177"/>
      <c r="BM41" s="177"/>
      <c r="BN41" s="220"/>
      <c r="BO41" s="177"/>
      <c r="BP41" s="177"/>
      <c r="BQ41" s="220" t="s">
        <v>582</v>
      </c>
      <c r="BR41" s="87" t="s">
        <v>1370</v>
      </c>
      <c r="BS41" s="254" t="s">
        <v>2636</v>
      </c>
      <c r="BT41" s="87" t="s">
        <v>2637</v>
      </c>
      <c r="BU41" s="87" t="s">
        <v>2638</v>
      </c>
      <c r="BV41" s="87" t="s">
        <v>2639</v>
      </c>
      <c r="BW41" s="220" t="s">
        <v>2640</v>
      </c>
      <c r="BX41" s="220" t="s">
        <v>2641</v>
      </c>
      <c r="BY41" s="177"/>
      <c r="BZ41" s="87" t="s">
        <v>2642</v>
      </c>
      <c r="CA41" s="177"/>
      <c r="CB41" s="177"/>
      <c r="CC41" s="177"/>
      <c r="CD41" s="177"/>
      <c r="CE41" s="177"/>
      <c r="CF41" s="220" t="s">
        <v>1654</v>
      </c>
      <c r="CG41" s="220" t="s">
        <v>1509</v>
      </c>
      <c r="CH41" s="220" t="s">
        <v>2643</v>
      </c>
      <c r="CI41" s="220" t="s">
        <v>2644</v>
      </c>
      <c r="CJ41" s="220" t="s">
        <v>2645</v>
      </c>
      <c r="CK41" s="220" t="s">
        <v>2646</v>
      </c>
      <c r="CL41" s="254" t="s">
        <v>2647</v>
      </c>
      <c r="CM41" s="87" t="s">
        <v>2245</v>
      </c>
      <c r="CN41" s="177"/>
      <c r="CO41" s="177"/>
      <c r="CP41" s="177"/>
      <c r="CQ41" s="177"/>
      <c r="CR41" s="177"/>
      <c r="CS41" s="178"/>
      <c r="CT41" s="87" t="s">
        <v>2648</v>
      </c>
      <c r="CU41" s="220" t="s">
        <v>2052</v>
      </c>
      <c r="CV41" s="87" t="s">
        <v>2649</v>
      </c>
      <c r="CW41" s="254" t="s">
        <v>999</v>
      </c>
      <c r="CX41" s="220" t="s">
        <v>1478</v>
      </c>
      <c r="CY41" s="220" t="s">
        <v>2650</v>
      </c>
      <c r="CZ41" s="87" t="s">
        <v>2651</v>
      </c>
      <c r="DA41" s="87" t="s">
        <v>2652</v>
      </c>
      <c r="DB41" s="177"/>
      <c r="DC41" s="220" t="s">
        <v>2653</v>
      </c>
      <c r="DD41" s="177"/>
      <c r="DE41" s="220" t="s">
        <v>2112</v>
      </c>
      <c r="DF41" s="220"/>
      <c r="DG41" s="177"/>
      <c r="DH41" s="177"/>
      <c r="DI41" s="177"/>
      <c r="DJ41" s="177"/>
      <c r="DK41" s="177"/>
      <c r="DL41" s="177"/>
      <c r="DM41" s="177"/>
      <c r="DN41" s="177"/>
      <c r="DO41" s="222"/>
      <c r="DP41" s="254" t="s">
        <v>2654</v>
      </c>
      <c r="DQ41" s="220" t="s">
        <v>970</v>
      </c>
      <c r="DR41" s="177"/>
      <c r="DS41" s="177"/>
      <c r="DT41" s="177"/>
      <c r="DU41" s="177"/>
      <c r="DV41" s="177"/>
      <c r="DW41" s="177"/>
      <c r="DX41" s="177"/>
      <c r="DY41" s="177"/>
      <c r="DZ41" s="177"/>
      <c r="EA41" s="177"/>
      <c r="EB41" s="292"/>
    </row>
    <row r="42" ht="15.75" customHeight="1">
      <c r="A42" s="179" t="s">
        <v>2655</v>
      </c>
      <c r="B42" s="98" t="s">
        <v>2656</v>
      </c>
      <c r="C42" s="99" t="s">
        <v>1225</v>
      </c>
      <c r="D42" s="100" t="s">
        <v>932</v>
      </c>
      <c r="E42" s="101" t="s">
        <v>932</v>
      </c>
      <c r="F42" s="102" t="s">
        <v>427</v>
      </c>
      <c r="G42" s="98" t="s">
        <v>2657</v>
      </c>
      <c r="H42" s="181" t="s">
        <v>2658</v>
      </c>
      <c r="I42" s="421" t="s">
        <v>2659</v>
      </c>
      <c r="J42" s="228" t="s">
        <v>2660</v>
      </c>
      <c r="K42" s="304" t="s">
        <v>2661</v>
      </c>
      <c r="L42" s="228" t="s">
        <v>2584</v>
      </c>
      <c r="M42" s="256"/>
      <c r="N42" s="340" t="s">
        <v>2662</v>
      </c>
      <c r="O42" s="228" t="s">
        <v>2663</v>
      </c>
      <c r="P42" s="181" t="s">
        <v>2200</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2664</v>
      </c>
      <c r="AD42" s="306"/>
      <c r="AE42" s="188" t="s">
        <v>2665</v>
      </c>
      <c r="AF42" s="188" t="s">
        <v>1039</v>
      </c>
      <c r="AG42" s="306"/>
      <c r="AH42" s="306"/>
      <c r="AI42" s="306"/>
      <c r="AJ42" s="306"/>
      <c r="AK42" s="174"/>
      <c r="AL42" s="296"/>
      <c r="AM42" s="196" t="s">
        <v>2049</v>
      </c>
      <c r="AN42" s="296"/>
      <c r="AO42" s="296"/>
      <c r="AP42" s="296"/>
      <c r="AQ42" s="296"/>
      <c r="AR42" s="296"/>
      <c r="AS42" s="296"/>
      <c r="AT42" s="296"/>
      <c r="AU42" s="196" t="s">
        <v>2666</v>
      </c>
      <c r="AV42" s="296"/>
      <c r="AW42" s="238" t="str">
        <f>HYPERLINK("https://youtu.be/6Ivs7QCASPU","42.96")</f>
        <v>42.96</v>
      </c>
      <c r="AX42" s="296"/>
      <c r="AY42" s="296"/>
      <c r="AZ42" s="296"/>
      <c r="BA42" s="201" t="s">
        <v>621</v>
      </c>
      <c r="BB42" s="201" t="s">
        <v>1632</v>
      </c>
      <c r="BC42" s="201" t="s">
        <v>492</v>
      </c>
      <c r="BD42" s="422" t="s">
        <v>2667</v>
      </c>
      <c r="BE42" s="201" t="s">
        <v>1853</v>
      </c>
      <c r="BF42" s="297"/>
      <c r="BG42" s="297"/>
      <c r="BH42" s="201" t="s">
        <v>148</v>
      </c>
      <c r="BI42" s="200"/>
      <c r="BJ42" s="334" t="s">
        <v>2169</v>
      </c>
      <c r="BK42" s="198" t="str">
        <f>HYPERLINK("https://www.twitch.tv/kaffelon/clip/WittyHonestRaccoonSmoocherZ?filter=clips&amp;range=all&amp;sort=time","12.53")</f>
        <v>12.53</v>
      </c>
      <c r="BL42" s="297"/>
      <c r="BM42" s="297"/>
      <c r="BN42" s="297"/>
      <c r="BO42" s="297"/>
      <c r="BP42" s="297"/>
      <c r="BQ42" s="241"/>
      <c r="BR42" s="423" t="s">
        <v>2668</v>
      </c>
      <c r="BS42" s="206" t="s">
        <v>1951</v>
      </c>
      <c r="BT42" s="206" t="s">
        <v>2669</v>
      </c>
      <c r="BU42" s="206" t="s">
        <v>2670</v>
      </c>
      <c r="BV42" s="206" t="s">
        <v>2671</v>
      </c>
      <c r="BW42" s="310"/>
      <c r="BX42" s="310"/>
      <c r="BY42" s="206" t="s">
        <v>2672</v>
      </c>
      <c r="BZ42" s="206" t="s">
        <v>2673</v>
      </c>
      <c r="CA42" s="309" t="str">
        <f>HYPERLINK("https://www.youtube.com/watch?v=PyA-SZuIcJQ","4:26.17")</f>
        <v>4:26.17</v>
      </c>
      <c r="CB42" s="310"/>
      <c r="CC42" s="310"/>
      <c r="CD42" s="310"/>
      <c r="CE42" s="310"/>
      <c r="CF42" s="282" t="s">
        <v>2168</v>
      </c>
      <c r="CG42" s="243" t="s">
        <v>1492</v>
      </c>
      <c r="CH42" s="282" t="s">
        <v>498</v>
      </c>
      <c r="CI42" s="243" t="s">
        <v>2674</v>
      </c>
      <c r="CJ42" s="311"/>
      <c r="CK42" s="243" t="s">
        <v>2675</v>
      </c>
      <c r="CL42" s="243" t="s">
        <v>1513</v>
      </c>
      <c r="CM42" s="243" t="s">
        <v>2676</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1634</v>
      </c>
      <c r="CW42" s="213" t="s">
        <v>2030</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24" t="s">
        <v>2678</v>
      </c>
      <c r="B43" s="79" t="s">
        <v>2679</v>
      </c>
      <c r="C43" s="80" t="s">
        <v>786</v>
      </c>
      <c r="D43" s="81" t="s">
        <v>1225</v>
      </c>
      <c r="E43" s="82" t="s">
        <v>1225</v>
      </c>
      <c r="F43" s="83" t="s">
        <v>619</v>
      </c>
      <c r="G43" s="79" t="s">
        <v>2680</v>
      </c>
      <c r="H43" s="220" t="s">
        <v>1935</v>
      </c>
      <c r="I43" s="220" t="s">
        <v>2681</v>
      </c>
      <c r="J43" s="220" t="s">
        <v>2682</v>
      </c>
      <c r="K43" s="220" t="s">
        <v>2683</v>
      </c>
      <c r="L43" s="220" t="s">
        <v>972</v>
      </c>
      <c r="M43" s="177"/>
      <c r="N43" s="220" t="s">
        <v>2684</v>
      </c>
      <c r="O43" s="87" t="s">
        <v>2685</v>
      </c>
      <c r="P43" s="220" t="s">
        <v>107</v>
      </c>
      <c r="Q43" s="177"/>
      <c r="R43" s="177"/>
      <c r="S43" s="177"/>
      <c r="T43" s="177"/>
      <c r="U43" s="177"/>
      <c r="V43" s="177"/>
      <c r="W43" s="174"/>
      <c r="X43" s="87" t="s">
        <v>2686</v>
      </c>
      <c r="Y43" s="220" t="s">
        <v>1479</v>
      </c>
      <c r="Z43" s="220" t="s">
        <v>1330</v>
      </c>
      <c r="AA43" s="220" t="s">
        <v>2161</v>
      </c>
      <c r="AB43" s="223" t="s">
        <v>2687</v>
      </c>
      <c r="AC43" s="220" t="s">
        <v>1166</v>
      </c>
      <c r="AD43" s="177"/>
      <c r="AE43" s="220" t="s">
        <v>2688</v>
      </c>
      <c r="AF43" s="220" t="s">
        <v>244</v>
      </c>
      <c r="AG43" s="177"/>
      <c r="AH43" s="177"/>
      <c r="AI43" s="220" t="s">
        <v>2689</v>
      </c>
      <c r="AJ43" s="177"/>
      <c r="AK43" s="174"/>
      <c r="AL43" s="220" t="s">
        <v>2690</v>
      </c>
      <c r="AM43" s="220" t="s">
        <v>1758</v>
      </c>
      <c r="AN43" s="177"/>
      <c r="AO43" s="177"/>
      <c r="AP43" s="177"/>
      <c r="AQ43" s="177"/>
      <c r="AR43" s="177"/>
      <c r="AS43" s="177"/>
      <c r="AT43" s="220" t="s">
        <v>2506</v>
      </c>
      <c r="AU43" s="220" t="s">
        <v>2220</v>
      </c>
      <c r="AV43" s="177"/>
      <c r="AW43" s="177"/>
      <c r="AX43" s="220" t="s">
        <v>629</v>
      </c>
      <c r="AY43" s="177"/>
      <c r="AZ43" s="177"/>
      <c r="BA43" s="220" t="s">
        <v>2691</v>
      </c>
      <c r="BB43" s="220" t="s">
        <v>2104</v>
      </c>
      <c r="BC43" s="220" t="s">
        <v>2220</v>
      </c>
      <c r="BD43" s="220" t="s">
        <v>2692</v>
      </c>
      <c r="BE43" s="220" t="s">
        <v>2693</v>
      </c>
      <c r="BF43" s="93" t="s">
        <v>2333</v>
      </c>
      <c r="BG43" s="177"/>
      <c r="BH43" s="220" t="s">
        <v>2599</v>
      </c>
      <c r="BI43" s="220"/>
      <c r="BJ43" s="220" t="s">
        <v>978</v>
      </c>
      <c r="BK43" s="220" t="s">
        <v>1667</v>
      </c>
      <c r="BL43" s="177"/>
      <c r="BM43" s="220" t="s">
        <v>227</v>
      </c>
      <c r="BN43" s="220" t="s">
        <v>2694</v>
      </c>
      <c r="BO43" s="177"/>
      <c r="BP43" s="177"/>
      <c r="BQ43" s="220" t="s">
        <v>2695</v>
      </c>
      <c r="BR43" s="220" t="s">
        <v>2696</v>
      </c>
      <c r="BS43" s="220" t="s">
        <v>1947</v>
      </c>
      <c r="BT43" s="87" t="s">
        <v>159</v>
      </c>
      <c r="BU43" s="220" t="s">
        <v>2697</v>
      </c>
      <c r="BV43" s="220" t="s">
        <v>1953</v>
      </c>
      <c r="BW43" s="177"/>
      <c r="BX43" s="177"/>
      <c r="BY43" s="220" t="s">
        <v>1629</v>
      </c>
      <c r="BZ43" s="177"/>
      <c r="CA43" s="177"/>
      <c r="CB43" s="177"/>
      <c r="CC43" s="177"/>
      <c r="CD43" s="177"/>
      <c r="CE43" s="177"/>
      <c r="CF43" s="220" t="s">
        <v>119</v>
      </c>
      <c r="CG43" s="220" t="s">
        <v>1295</v>
      </c>
      <c r="CH43" s="220" t="s">
        <v>2698</v>
      </c>
      <c r="CI43" s="220" t="s">
        <v>2699</v>
      </c>
      <c r="CJ43" s="177"/>
      <c r="CK43" s="220" t="s">
        <v>2321</v>
      </c>
      <c r="CL43" s="220" t="s">
        <v>2700</v>
      </c>
      <c r="CM43" s="220" t="s">
        <v>2245</v>
      </c>
      <c r="CN43" s="177"/>
      <c r="CO43" s="177"/>
      <c r="CP43" s="177"/>
      <c r="CQ43" s="177"/>
      <c r="CR43" s="177"/>
      <c r="CS43" s="178"/>
      <c r="CT43" s="220" t="s">
        <v>2701</v>
      </c>
      <c r="CU43" s="220" t="s">
        <v>2538</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1225</v>
      </c>
      <c r="D44" s="100" t="s">
        <v>1225</v>
      </c>
      <c r="E44" s="101" t="s">
        <v>1225</v>
      </c>
      <c r="F44" s="102" t="s">
        <v>707</v>
      </c>
      <c r="G44" s="98" t="s">
        <v>2712</v>
      </c>
      <c r="H44" s="181" t="s">
        <v>262</v>
      </c>
      <c r="I44" s="181" t="s">
        <v>2713</v>
      </c>
      <c r="J44" s="182" t="s">
        <v>2714</v>
      </c>
      <c r="K44" s="182" t="s">
        <v>2715</v>
      </c>
      <c r="L44" s="227" t="s">
        <v>183</v>
      </c>
      <c r="M44" s="181" t="s">
        <v>2716</v>
      </c>
      <c r="N44" s="182" t="s">
        <v>2717</v>
      </c>
      <c r="O44" s="180" t="s">
        <v>2718</v>
      </c>
      <c r="P44" s="181" t="s">
        <v>939</v>
      </c>
      <c r="Q44" s="256"/>
      <c r="R44" s="256"/>
      <c r="S44" s="256"/>
      <c r="T44" s="256"/>
      <c r="U44" s="256"/>
      <c r="V44" s="256"/>
      <c r="W44" s="174"/>
      <c r="X44" s="188" t="s">
        <v>2719</v>
      </c>
      <c r="Y44" s="234" t="s">
        <v>2720</v>
      </c>
      <c r="Z44" s="188" t="s">
        <v>1921</v>
      </c>
      <c r="AA44" s="234" t="s">
        <v>2721</v>
      </c>
      <c r="AB44" s="234" t="s">
        <v>212</v>
      </c>
      <c r="AC44" s="188" t="s">
        <v>2722</v>
      </c>
      <c r="AD44" s="234"/>
      <c r="AE44" s="188" t="s">
        <v>1926</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2620</v>
      </c>
      <c r="BB44" s="240" t="s">
        <v>2219</v>
      </c>
      <c r="BC44" s="240" t="s">
        <v>492</v>
      </c>
      <c r="BD44" s="201" t="s">
        <v>2726</v>
      </c>
      <c r="BE44" s="240" t="s">
        <v>1260</v>
      </c>
      <c r="BF44" s="297"/>
      <c r="BG44" s="297"/>
      <c r="BH44" s="240" t="s">
        <v>1812</v>
      </c>
      <c r="BI44" s="240" t="s">
        <v>2727</v>
      </c>
      <c r="BJ44" s="201"/>
      <c r="BK44" s="201" t="s">
        <v>2728</v>
      </c>
      <c r="BL44" s="297"/>
      <c r="BM44" s="297"/>
      <c r="BN44" s="297"/>
      <c r="BO44" s="297"/>
      <c r="BP44" s="297"/>
      <c r="BQ44" s="241" t="s">
        <v>2729</v>
      </c>
      <c r="BR44" s="138" t="s">
        <v>2730</v>
      </c>
      <c r="BS44" s="206" t="s">
        <v>2081</v>
      </c>
      <c r="BT44" s="206" t="s">
        <v>2731</v>
      </c>
      <c r="BU44" s="206" t="s">
        <v>2620</v>
      </c>
      <c r="BV44" s="138" t="s">
        <v>2732</v>
      </c>
      <c r="BW44" s="310"/>
      <c r="BX44" s="241" t="s">
        <v>2733</v>
      </c>
      <c r="BY44" s="310"/>
      <c r="BZ44" s="241" t="s">
        <v>2734</v>
      </c>
      <c r="CA44" s="310"/>
      <c r="CB44" s="310"/>
      <c r="CC44" s="310"/>
      <c r="CD44" s="310"/>
      <c r="CE44" s="310"/>
      <c r="CF44" s="243" t="s">
        <v>2735</v>
      </c>
      <c r="CG44" s="243" t="s">
        <v>1722</v>
      </c>
      <c r="CH44" s="264" t="s">
        <v>2736</v>
      </c>
      <c r="CI44" s="243" t="s">
        <v>2737</v>
      </c>
      <c r="CJ44" s="243" t="s">
        <v>1395</v>
      </c>
      <c r="CK44" s="243" t="s">
        <v>391</v>
      </c>
      <c r="CL44" s="146" t="s">
        <v>634</v>
      </c>
      <c r="CM44" s="425" t="s">
        <v>397</v>
      </c>
      <c r="CN44" s="311"/>
      <c r="CO44" s="311"/>
      <c r="CP44" s="311"/>
      <c r="CQ44" s="311"/>
      <c r="CR44" s="311"/>
      <c r="CS44" s="178"/>
      <c r="CT44" s="246" t="s">
        <v>2738</v>
      </c>
      <c r="CU44" s="213" t="s">
        <v>2052</v>
      </c>
      <c r="CV44" s="158" t="s">
        <v>2739</v>
      </c>
      <c r="CW44" s="213" t="s">
        <v>2740</v>
      </c>
      <c r="CX44" s="213" t="s">
        <v>2741</v>
      </c>
      <c r="CY44" s="213" t="s">
        <v>2742</v>
      </c>
      <c r="CZ44" s="158" t="s">
        <v>2743</v>
      </c>
      <c r="DA44" s="213" t="s">
        <v>2542</v>
      </c>
      <c r="DB44" s="313"/>
      <c r="DC44" s="246"/>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2" t="s">
        <v>2751</v>
      </c>
      <c r="I45" s="222" t="s">
        <v>1297</v>
      </c>
      <c r="J45" s="220" t="s">
        <v>2752</v>
      </c>
      <c r="K45" s="87" t="s">
        <v>2002</v>
      </c>
      <c r="L45" s="87" t="s">
        <v>2753</v>
      </c>
      <c r="M45" s="222" t="s">
        <v>2754</v>
      </c>
      <c r="N45" s="220" t="s">
        <v>2755</v>
      </c>
      <c r="O45" s="222" t="s">
        <v>2756</v>
      </c>
      <c r="P45" s="222" t="s">
        <v>2757</v>
      </c>
      <c r="Q45" s="87" t="s">
        <v>1649</v>
      </c>
      <c r="R45" s="220" t="s">
        <v>2758</v>
      </c>
      <c r="S45" s="220" t="s">
        <v>2759</v>
      </c>
      <c r="T45" s="222" t="s">
        <v>2760</v>
      </c>
      <c r="U45" s="222" t="s">
        <v>2761</v>
      </c>
      <c r="V45" s="223" t="s">
        <v>2762</v>
      </c>
      <c r="W45" s="253"/>
      <c r="X45" s="220" t="s">
        <v>2763</v>
      </c>
      <c r="Y45" s="220" t="s">
        <v>2764</v>
      </c>
      <c r="Z45" s="220" t="s">
        <v>1761</v>
      </c>
      <c r="AA45" s="220" t="s">
        <v>1976</v>
      </c>
      <c r="AB45" s="222" t="s">
        <v>2765</v>
      </c>
      <c r="AC45" s="220" t="s">
        <v>2766</v>
      </c>
      <c r="AD45" s="220" t="s">
        <v>2767</v>
      </c>
      <c r="AE45" s="220" t="s">
        <v>2768</v>
      </c>
      <c r="AF45" s="222" t="s">
        <v>2769</v>
      </c>
      <c r="AG45" s="220" t="s">
        <v>2770</v>
      </c>
      <c r="AH45" s="220" t="s">
        <v>2771</v>
      </c>
      <c r="AI45" s="220" t="s">
        <v>2460</v>
      </c>
      <c r="AJ45" s="220" t="s">
        <v>2772</v>
      </c>
      <c r="AK45" s="174"/>
      <c r="AL45" s="220" t="s">
        <v>2773</v>
      </c>
      <c r="AM45" s="220" t="s">
        <v>2774</v>
      </c>
      <c r="AN45" s="220" t="s">
        <v>2775</v>
      </c>
      <c r="AO45" s="222" t="s">
        <v>2776</v>
      </c>
      <c r="AP45" s="222" t="s">
        <v>2777</v>
      </c>
      <c r="AQ45" s="222"/>
      <c r="AR45" s="222" t="s">
        <v>1579</v>
      </c>
      <c r="AS45" s="222"/>
      <c r="AT45" s="222" t="s">
        <v>2778</v>
      </c>
      <c r="AU45" s="87" t="s">
        <v>2779</v>
      </c>
      <c r="AV45" s="222" t="s">
        <v>2780</v>
      </c>
      <c r="AW45" s="222"/>
      <c r="AX45" s="222" t="s">
        <v>796</v>
      </c>
      <c r="AY45" s="220" t="s">
        <v>2781</v>
      </c>
      <c r="AZ45" s="220"/>
      <c r="BA45" s="220" t="s">
        <v>2782</v>
      </c>
      <c r="BB45" s="87" t="s">
        <v>2289</v>
      </c>
      <c r="BC45" s="87" t="s">
        <v>1940</v>
      </c>
      <c r="BD45" s="220" t="s">
        <v>2783</v>
      </c>
      <c r="BE45" s="220" t="s">
        <v>2784</v>
      </c>
      <c r="BF45" s="220" t="s">
        <v>1917</v>
      </c>
      <c r="BG45" s="222" t="s">
        <v>2785</v>
      </c>
      <c r="BH45" s="87" t="s">
        <v>1721</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2106</v>
      </c>
      <c r="BV45" s="220" t="s">
        <v>2796</v>
      </c>
      <c r="BW45" s="220" t="s">
        <v>2797</v>
      </c>
      <c r="BX45" s="222" t="s">
        <v>2798</v>
      </c>
      <c r="BY45" s="220" t="s">
        <v>2799</v>
      </c>
      <c r="BZ45" s="222" t="s">
        <v>2800</v>
      </c>
      <c r="CA45" s="220" t="s">
        <v>1739</v>
      </c>
      <c r="CB45" s="220" t="s">
        <v>2801</v>
      </c>
      <c r="CC45" s="222" t="s">
        <v>2802</v>
      </c>
      <c r="CD45" s="220" t="s">
        <v>2803</v>
      </c>
      <c r="CE45" s="220"/>
      <c r="CF45" s="220" t="s">
        <v>2804</v>
      </c>
      <c r="CG45" s="223" t="s">
        <v>587</v>
      </c>
      <c r="CH45" s="220" t="s">
        <v>672</v>
      </c>
      <c r="CI45" s="220" t="s">
        <v>2805</v>
      </c>
      <c r="CJ45" s="220" t="s">
        <v>2806</v>
      </c>
      <c r="CK45" s="220" t="s">
        <v>1804</v>
      </c>
      <c r="CL45" s="220" t="s">
        <v>2415</v>
      </c>
      <c r="CM45" s="220" t="s">
        <v>1717</v>
      </c>
      <c r="CN45" s="222" t="s">
        <v>2807</v>
      </c>
      <c r="CO45" s="220" t="s">
        <v>2808</v>
      </c>
      <c r="CP45" s="222"/>
      <c r="CQ45" s="220" t="s">
        <v>2809</v>
      </c>
      <c r="CR45" s="220" t="s">
        <v>2810</v>
      </c>
      <c r="CS45" s="178"/>
      <c r="CT45" s="220" t="s">
        <v>2811</v>
      </c>
      <c r="CU45" s="222" t="s">
        <v>2812</v>
      </c>
      <c r="CV45" s="87" t="s">
        <v>1426</v>
      </c>
      <c r="CW45" s="222" t="s">
        <v>2813</v>
      </c>
      <c r="CX45" s="223" t="s">
        <v>2814</v>
      </c>
      <c r="CY45" s="222" t="s">
        <v>1445</v>
      </c>
      <c r="CZ45" s="254" t="s">
        <v>2815</v>
      </c>
      <c r="DA45" s="87" t="s">
        <v>2542</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2148</v>
      </c>
      <c r="DT45" s="220" t="s">
        <v>1482</v>
      </c>
      <c r="DU45" s="220" t="s">
        <v>2828</v>
      </c>
      <c r="DV45" s="222" t="s">
        <v>2829</v>
      </c>
      <c r="DW45" s="222" t="s">
        <v>2340</v>
      </c>
      <c r="DX45" s="222" t="s">
        <v>2830</v>
      </c>
      <c r="DY45" s="222" t="s">
        <v>315</v>
      </c>
      <c r="DZ45" s="220" t="s">
        <v>2831</v>
      </c>
      <c r="EA45" s="222" t="s">
        <v>2832</v>
      </c>
      <c r="EB45" s="292" t="s">
        <v>2833</v>
      </c>
    </row>
    <row r="46">
      <c r="A46" s="426" t="s">
        <v>2834</v>
      </c>
      <c r="B46" s="98" t="s">
        <v>2835</v>
      </c>
      <c r="C46" s="99" t="s">
        <v>1225</v>
      </c>
      <c r="D46" s="100" t="s">
        <v>1225</v>
      </c>
      <c r="E46" s="101" t="s">
        <v>1225</v>
      </c>
      <c r="F46" s="102" t="s">
        <v>2836</v>
      </c>
      <c r="G46" s="98" t="s">
        <v>2589</v>
      </c>
      <c r="H46" s="182" t="s">
        <v>2837</v>
      </c>
      <c r="I46" s="227" t="s">
        <v>2838</v>
      </c>
      <c r="J46" s="182" t="s">
        <v>2839</v>
      </c>
      <c r="K46" s="184" t="s">
        <v>1908</v>
      </c>
      <c r="L46" s="227" t="s">
        <v>2178</v>
      </c>
      <c r="M46" s="227" t="s">
        <v>2840</v>
      </c>
      <c r="N46" s="227" t="s">
        <v>2841</v>
      </c>
      <c r="O46" s="227" t="s">
        <v>1247</v>
      </c>
      <c r="P46" s="182" t="s">
        <v>107</v>
      </c>
      <c r="Q46" s="256"/>
      <c r="R46" s="256"/>
      <c r="S46" s="227" t="s">
        <v>2354</v>
      </c>
      <c r="T46" s="256"/>
      <c r="U46" s="256"/>
      <c r="V46" s="256"/>
      <c r="W46" s="174"/>
      <c r="X46" s="234" t="s">
        <v>2842</v>
      </c>
      <c r="Y46" s="110" t="s">
        <v>2843</v>
      </c>
      <c r="Z46" s="234" t="s">
        <v>2844</v>
      </c>
      <c r="AA46" s="234" t="s">
        <v>2363</v>
      </c>
      <c r="AB46" s="234" t="s">
        <v>2647</v>
      </c>
      <c r="AC46" s="234" t="s">
        <v>2500</v>
      </c>
      <c r="AD46" s="306"/>
      <c r="AE46" s="110" t="s">
        <v>2016</v>
      </c>
      <c r="AF46" s="110" t="s">
        <v>1483</v>
      </c>
      <c r="AG46" s="306"/>
      <c r="AH46" s="306"/>
      <c r="AI46" s="234" t="s">
        <v>2845</v>
      </c>
      <c r="AJ46" s="306"/>
      <c r="AK46" s="174"/>
      <c r="AL46" s="296"/>
      <c r="AM46" s="236" t="s">
        <v>2846</v>
      </c>
      <c r="AN46" s="296"/>
      <c r="AO46" s="296"/>
      <c r="AP46" s="296"/>
      <c r="AQ46" s="296"/>
      <c r="AR46" s="296"/>
      <c r="AS46" s="296"/>
      <c r="AT46" s="191" t="s">
        <v>2847</v>
      </c>
      <c r="AU46" s="236" t="s">
        <v>396</v>
      </c>
      <c r="AV46" s="296"/>
      <c r="AW46" s="296"/>
      <c r="AX46" s="296"/>
      <c r="AY46" s="296"/>
      <c r="AZ46" s="296"/>
      <c r="BA46" s="240" t="s">
        <v>2848</v>
      </c>
      <c r="BB46" s="197" t="s">
        <v>153</v>
      </c>
      <c r="BC46" s="197" t="s">
        <v>468</v>
      </c>
      <c r="BD46" s="240" t="s">
        <v>2849</v>
      </c>
      <c r="BE46" s="240" t="s">
        <v>2250</v>
      </c>
      <c r="BF46" s="297"/>
      <c r="BG46" s="297"/>
      <c r="BH46" s="197" t="s">
        <v>752</v>
      </c>
      <c r="BI46" s="297"/>
      <c r="BJ46" s="240" t="s">
        <v>2850</v>
      </c>
      <c r="BK46" s="197" t="s">
        <v>2851</v>
      </c>
      <c r="BL46" s="297"/>
      <c r="BM46" s="297"/>
      <c r="BN46" s="297"/>
      <c r="BO46" s="297"/>
      <c r="BP46" s="297"/>
      <c r="BQ46" s="310"/>
      <c r="BR46" s="241" t="s">
        <v>816</v>
      </c>
      <c r="BS46" s="241" t="s">
        <v>2852</v>
      </c>
      <c r="BT46" s="241" t="s">
        <v>2853</v>
      </c>
      <c r="BU46" s="241" t="s">
        <v>1799</v>
      </c>
      <c r="BV46" s="138" t="s">
        <v>2384</v>
      </c>
      <c r="BW46" s="310"/>
      <c r="BX46" s="310"/>
      <c r="BY46" s="310"/>
      <c r="BZ46" s="138" t="s">
        <v>2854</v>
      </c>
      <c r="CA46" s="310"/>
      <c r="CB46" s="310"/>
      <c r="CC46" s="310"/>
      <c r="CD46" s="310"/>
      <c r="CE46" s="310"/>
      <c r="CF46" s="264" t="s">
        <v>2855</v>
      </c>
      <c r="CG46" s="264" t="s">
        <v>1173</v>
      </c>
      <c r="CH46" s="264" t="s">
        <v>2721</v>
      </c>
      <c r="CI46" s="264" t="s">
        <v>2856</v>
      </c>
      <c r="CJ46" s="264" t="s">
        <v>497</v>
      </c>
      <c r="CK46" s="264" t="s">
        <v>2857</v>
      </c>
      <c r="CL46" s="264" t="s">
        <v>2858</v>
      </c>
      <c r="CM46" s="146" t="s">
        <v>1876</v>
      </c>
      <c r="CN46" s="311"/>
      <c r="CO46" s="311"/>
      <c r="CP46" s="311"/>
      <c r="CQ46" s="311"/>
      <c r="CR46" s="311"/>
      <c r="CS46" s="178"/>
      <c r="CT46" s="246" t="s">
        <v>2859</v>
      </c>
      <c r="CU46" s="246" t="s">
        <v>2860</v>
      </c>
      <c r="CV46" s="246" t="s">
        <v>1512</v>
      </c>
      <c r="CW46" s="246" t="s">
        <v>2861</v>
      </c>
      <c r="CX46" s="246" t="s">
        <v>2862</v>
      </c>
      <c r="CY46" s="246" t="s">
        <v>2863</v>
      </c>
      <c r="CZ46" s="246" t="s">
        <v>2864</v>
      </c>
      <c r="DA46" s="337" t="s">
        <v>2341</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0"/>
    </row>
    <row r="47" ht="15.75" customHeight="1">
      <c r="A47" s="173" t="s">
        <v>2869</v>
      </c>
      <c r="B47" s="79" t="s">
        <v>2870</v>
      </c>
      <c r="C47" s="80" t="s">
        <v>1225</v>
      </c>
      <c r="D47" s="81" t="s">
        <v>1225</v>
      </c>
      <c r="E47" s="82" t="s">
        <v>1225</v>
      </c>
      <c r="F47" s="83" t="s">
        <v>619</v>
      </c>
      <c r="G47" s="79" t="s">
        <v>1138</v>
      </c>
      <c r="H47" s="177"/>
      <c r="I47" s="222" t="s">
        <v>2871</v>
      </c>
      <c r="J47" s="222" t="s">
        <v>2682</v>
      </c>
      <c r="K47" s="291" t="s">
        <v>2002</v>
      </c>
      <c r="L47" s="222" t="s">
        <v>2459</v>
      </c>
      <c r="M47" s="225" t="s">
        <v>1340</v>
      </c>
      <c r="N47" s="222" t="s">
        <v>2872</v>
      </c>
      <c r="O47" s="222" t="s">
        <v>2873</v>
      </c>
      <c r="P47" s="222" t="s">
        <v>1889</v>
      </c>
      <c r="Q47" s="177"/>
      <c r="R47" s="177"/>
      <c r="S47" s="177"/>
      <c r="T47" s="177"/>
      <c r="U47" s="177"/>
      <c r="V47" s="177"/>
      <c r="W47" s="174"/>
      <c r="X47" s="220" t="s">
        <v>2010</v>
      </c>
      <c r="Y47" s="222" t="s">
        <v>2874</v>
      </c>
      <c r="Z47" s="222" t="s">
        <v>2362</v>
      </c>
      <c r="AA47" s="222" t="s">
        <v>2875</v>
      </c>
      <c r="AB47" s="222" t="s">
        <v>1835</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731</v>
      </c>
      <c r="BC47" s="222" t="s">
        <v>1940</v>
      </c>
      <c r="BD47" s="222" t="s">
        <v>2880</v>
      </c>
      <c r="BE47" s="427" t="s">
        <v>2881</v>
      </c>
      <c r="BF47" s="177"/>
      <c r="BG47" s="177"/>
      <c r="BH47" s="222" t="s">
        <v>2882</v>
      </c>
      <c r="BI47" s="291" t="s">
        <v>2883</v>
      </c>
      <c r="BJ47" s="291"/>
      <c r="BK47" s="222" t="s">
        <v>1896</v>
      </c>
      <c r="BL47" s="177"/>
      <c r="BM47" s="177"/>
      <c r="BN47" s="177"/>
      <c r="BO47" s="177"/>
      <c r="BP47" s="177"/>
      <c r="BQ47" s="175"/>
      <c r="BR47" s="222" t="s">
        <v>2884</v>
      </c>
      <c r="BS47" s="222" t="s">
        <v>2885</v>
      </c>
      <c r="BT47" s="222" t="s">
        <v>2886</v>
      </c>
      <c r="BU47" s="222" t="s">
        <v>2203</v>
      </c>
      <c r="BV47" s="222" t="s">
        <v>2796</v>
      </c>
      <c r="BW47" s="222" t="s">
        <v>2887</v>
      </c>
      <c r="BX47" s="86" t="str">
        <f>HYPERLINK("https://clips.twitch.tv/EnergeticWrongManateeKlappa","2:32.84")</f>
        <v>2:32.84</v>
      </c>
      <c r="BY47" s="222" t="s">
        <v>2888</v>
      </c>
      <c r="BZ47" s="222" t="s">
        <v>742</v>
      </c>
      <c r="CA47" s="177"/>
      <c r="CB47" s="177"/>
      <c r="CC47" s="177"/>
      <c r="CD47" s="177"/>
      <c r="CE47" s="177"/>
      <c r="CF47" s="86" t="s">
        <v>1547</v>
      </c>
      <c r="CG47" s="222" t="s">
        <v>2650</v>
      </c>
      <c r="CH47" s="222" t="s">
        <v>2889</v>
      </c>
      <c r="CI47" s="222" t="s">
        <v>2890</v>
      </c>
      <c r="CJ47" s="222" t="s">
        <v>1667</v>
      </c>
      <c r="CK47" s="222" t="s">
        <v>2048</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1877</v>
      </c>
      <c r="DQ47" s="222"/>
      <c r="DR47" s="177"/>
      <c r="DS47" s="177"/>
      <c r="DT47" s="177"/>
      <c r="DU47" s="177"/>
      <c r="DV47" s="177"/>
      <c r="DW47" s="177"/>
      <c r="DX47" s="177"/>
      <c r="DY47" s="177"/>
      <c r="DZ47" s="177"/>
      <c r="EA47" s="177"/>
      <c r="EB47" s="292"/>
    </row>
    <row r="48" ht="15.75" customHeight="1">
      <c r="A48" s="179" t="s">
        <v>2901</v>
      </c>
      <c r="B48" s="98" t="s">
        <v>2902</v>
      </c>
      <c r="C48" s="99" t="s">
        <v>1225</v>
      </c>
      <c r="D48" s="100" t="s">
        <v>1225</v>
      </c>
      <c r="E48" s="101" t="s">
        <v>1225</v>
      </c>
      <c r="F48" s="102" t="s">
        <v>2903</v>
      </c>
      <c r="G48" s="98" t="s">
        <v>2904</v>
      </c>
      <c r="H48" s="256"/>
      <c r="I48" s="180" t="s">
        <v>2905</v>
      </c>
      <c r="J48" s="182" t="s">
        <v>2726</v>
      </c>
      <c r="K48" s="182" t="s">
        <v>792</v>
      </c>
      <c r="L48" s="180" t="s">
        <v>2906</v>
      </c>
      <c r="M48" s="256"/>
      <c r="N48" s="182" t="s">
        <v>2907</v>
      </c>
      <c r="O48" s="182" t="s">
        <v>1702</v>
      </c>
      <c r="P48" s="182" t="s">
        <v>939</v>
      </c>
      <c r="Q48" s="256"/>
      <c r="R48" s="256"/>
      <c r="S48" s="256"/>
      <c r="T48" s="256"/>
      <c r="U48" s="256"/>
      <c r="V48" s="256"/>
      <c r="W48" s="174"/>
      <c r="X48" s="110" t="s">
        <v>479</v>
      </c>
      <c r="Y48" s="110" t="s">
        <v>2908</v>
      </c>
      <c r="Z48" s="110" t="s">
        <v>1709</v>
      </c>
      <c r="AA48" s="110" t="s">
        <v>2909</v>
      </c>
      <c r="AB48" s="110" t="s">
        <v>420</v>
      </c>
      <c r="AC48" s="110" t="s">
        <v>2910</v>
      </c>
      <c r="AD48" s="306"/>
      <c r="AE48" s="306"/>
      <c r="AF48" s="110" t="s">
        <v>2911</v>
      </c>
      <c r="AG48" s="306"/>
      <c r="AH48" s="258"/>
      <c r="AI48" s="110" t="s">
        <v>1884</v>
      </c>
      <c r="AJ48" s="306"/>
      <c r="AK48" s="174"/>
      <c r="AL48" s="296"/>
      <c r="AM48" s="191" t="s">
        <v>2912</v>
      </c>
      <c r="AN48" s="296"/>
      <c r="AO48" s="296"/>
      <c r="AP48" s="296"/>
      <c r="AQ48" s="296"/>
      <c r="AR48" s="296"/>
      <c r="AS48" s="296"/>
      <c r="AT48" s="191" t="s">
        <v>2878</v>
      </c>
      <c r="AU48" s="191" t="s">
        <v>2913</v>
      </c>
      <c r="AV48" s="296"/>
      <c r="AW48" s="296"/>
      <c r="AX48" s="296"/>
      <c r="AY48" s="296"/>
      <c r="AZ48" s="296"/>
      <c r="BA48" s="197" t="s">
        <v>584</v>
      </c>
      <c r="BB48" s="428"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1504</v>
      </c>
      <c r="BW48" s="310"/>
      <c r="BX48" s="310"/>
      <c r="BY48" s="310"/>
      <c r="BZ48" s="138" t="s">
        <v>1672</v>
      </c>
      <c r="CA48" s="310"/>
      <c r="CB48" s="310"/>
      <c r="CC48" s="310"/>
      <c r="CD48" s="310"/>
      <c r="CE48" s="310"/>
      <c r="CF48" s="263" t="s">
        <v>2922</v>
      </c>
      <c r="CG48" s="263" t="s">
        <v>1584</v>
      </c>
      <c r="CH48" s="311"/>
      <c r="CI48" s="311"/>
      <c r="CJ48" s="311"/>
      <c r="CK48" s="311"/>
      <c r="CL48" s="146" t="s">
        <v>2923</v>
      </c>
      <c r="CM48" s="146" t="s">
        <v>1197</v>
      </c>
      <c r="CN48" s="311"/>
      <c r="CO48" s="311"/>
      <c r="CP48" s="311"/>
      <c r="CQ48" s="311"/>
      <c r="CR48" s="311"/>
      <c r="CS48" s="178"/>
      <c r="CT48" s="313"/>
      <c r="CU48" s="158" t="s">
        <v>184</v>
      </c>
      <c r="CV48" s="158" t="s">
        <v>2924</v>
      </c>
      <c r="CW48" s="158" t="s">
        <v>2243</v>
      </c>
      <c r="CX48" s="313"/>
      <c r="CY48" s="313"/>
      <c r="CZ48" s="211" t="s">
        <v>2925</v>
      </c>
      <c r="DA48" s="158" t="s">
        <v>1618</v>
      </c>
      <c r="DB48" s="313"/>
      <c r="DC48" s="313"/>
      <c r="DD48" s="313"/>
      <c r="DE48" s="158" t="s">
        <v>2926</v>
      </c>
      <c r="DF48" s="158"/>
      <c r="DG48" s="265"/>
      <c r="DH48" s="265"/>
      <c r="DI48" s="265"/>
      <c r="DJ48" s="215"/>
      <c r="DK48" s="265"/>
      <c r="DL48" s="214" t="s">
        <v>2927</v>
      </c>
      <c r="DM48" s="265"/>
      <c r="DN48" s="265"/>
      <c r="DO48" s="265"/>
      <c r="DP48" s="214" t="s">
        <v>1229</v>
      </c>
      <c r="DQ48" s="429"/>
      <c r="DR48" s="265"/>
      <c r="DS48" s="214" t="s">
        <v>2928</v>
      </c>
      <c r="DT48" s="265"/>
      <c r="DU48" s="214" t="s">
        <v>159</v>
      </c>
      <c r="DV48" s="265"/>
      <c r="DW48" s="265"/>
      <c r="DX48" s="265"/>
      <c r="DY48" s="265"/>
      <c r="DZ48" s="265"/>
      <c r="EA48" s="265"/>
      <c r="EB48" s="267"/>
    </row>
    <row r="49" ht="15.75" customHeight="1">
      <c r="A49" s="173" t="s">
        <v>2929</v>
      </c>
      <c r="B49" s="79" t="s">
        <v>2930</v>
      </c>
      <c r="C49" s="80" t="s">
        <v>1225</v>
      </c>
      <c r="D49" s="81" t="s">
        <v>1225</v>
      </c>
      <c r="E49" s="82" t="s">
        <v>1225</v>
      </c>
      <c r="F49" s="83" t="s">
        <v>221</v>
      </c>
      <c r="G49" s="79" t="s">
        <v>2073</v>
      </c>
      <c r="H49" s="87" t="s">
        <v>2931</v>
      </c>
      <c r="I49" s="87" t="s">
        <v>2932</v>
      </c>
      <c r="J49" s="87" t="s">
        <v>2001</v>
      </c>
      <c r="K49" s="86" t="s">
        <v>334</v>
      </c>
      <c r="L49" s="87" t="s">
        <v>123</v>
      </c>
      <c r="M49" s="222" t="s">
        <v>2933</v>
      </c>
      <c r="N49" s="222" t="s">
        <v>2934</v>
      </c>
      <c r="O49" s="220" t="s">
        <v>2783</v>
      </c>
      <c r="P49" s="220" t="s">
        <v>2265</v>
      </c>
      <c r="Q49" s="222" t="s">
        <v>2935</v>
      </c>
      <c r="R49" s="177"/>
      <c r="S49" s="177"/>
      <c r="T49" s="177"/>
      <c r="U49" s="177"/>
      <c r="V49" s="222" t="s">
        <v>2936</v>
      </c>
      <c r="W49" s="174"/>
      <c r="X49" s="87" t="s">
        <v>2937</v>
      </c>
      <c r="Y49" s="220" t="s">
        <v>538</v>
      </c>
      <c r="Z49" s="87" t="s">
        <v>1546</v>
      </c>
      <c r="AA49" s="222" t="s">
        <v>2938</v>
      </c>
      <c r="AB49" s="222" t="s">
        <v>1746</v>
      </c>
      <c r="AC49" s="288" t="s">
        <v>1712</v>
      </c>
      <c r="AD49" s="177"/>
      <c r="AE49" s="177"/>
      <c r="AF49" s="222" t="s">
        <v>1238</v>
      </c>
      <c r="AG49" s="177"/>
      <c r="AH49" s="177"/>
      <c r="AI49" s="177"/>
      <c r="AJ49" s="177"/>
      <c r="AK49" s="174"/>
      <c r="AL49" s="177"/>
      <c r="AM49" s="222" t="s">
        <v>2939</v>
      </c>
      <c r="AN49" s="222" t="s">
        <v>2940</v>
      </c>
      <c r="AO49" s="177"/>
      <c r="AP49" s="222" t="s">
        <v>715</v>
      </c>
      <c r="AQ49" s="222"/>
      <c r="AR49" s="177"/>
      <c r="AS49" s="177"/>
      <c r="AT49" s="87" t="s">
        <v>2941</v>
      </c>
      <c r="AU49" s="87" t="s">
        <v>1244</v>
      </c>
      <c r="AV49" s="177"/>
      <c r="AW49" s="177"/>
      <c r="AX49" s="177"/>
      <c r="AY49" s="177"/>
      <c r="AZ49" s="177"/>
      <c r="BA49" s="177"/>
      <c r="BB49" s="222" t="s">
        <v>1204</v>
      </c>
      <c r="BC49" s="87" t="s">
        <v>1048</v>
      </c>
      <c r="BD49" s="87" t="s">
        <v>2942</v>
      </c>
      <c r="BE49" s="222" t="s">
        <v>1280</v>
      </c>
      <c r="BF49" s="177"/>
      <c r="BG49" s="177"/>
      <c r="BH49" s="222" t="s">
        <v>2943</v>
      </c>
      <c r="BI49" s="226"/>
      <c r="BJ49" s="222" t="s">
        <v>2944</v>
      </c>
      <c r="BK49" s="222" t="s">
        <v>1515</v>
      </c>
      <c r="BL49" s="177"/>
      <c r="BM49" s="177"/>
      <c r="BN49" s="177"/>
      <c r="BO49" s="177"/>
      <c r="BP49" s="177"/>
      <c r="BQ49" s="220"/>
      <c r="BR49" s="220" t="s">
        <v>444</v>
      </c>
      <c r="BS49" s="220" t="s">
        <v>2636</v>
      </c>
      <c r="BT49" s="220" t="s">
        <v>1625</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2415</v>
      </c>
      <c r="CM49" s="222" t="s">
        <v>2952</v>
      </c>
      <c r="CN49" s="177"/>
      <c r="CO49" s="222" t="s">
        <v>2953</v>
      </c>
      <c r="CP49" s="222"/>
      <c r="CQ49" s="222" t="s">
        <v>2954</v>
      </c>
      <c r="CR49" s="177"/>
      <c r="CS49" s="178"/>
      <c r="CT49" s="222" t="s">
        <v>1481</v>
      </c>
      <c r="CU49" s="177"/>
      <c r="CV49" s="87" t="s">
        <v>1286</v>
      </c>
      <c r="CW49" s="222" t="s">
        <v>2955</v>
      </c>
      <c r="CX49" s="220"/>
      <c r="CY49" s="177"/>
      <c r="CZ49" s="222" t="s">
        <v>2956</v>
      </c>
      <c r="DA49" s="222" t="s">
        <v>2024</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932</v>
      </c>
      <c r="D50" s="100" t="s">
        <v>1225</v>
      </c>
      <c r="E50" s="101" t="s">
        <v>1225</v>
      </c>
      <c r="F50" s="102" t="s">
        <v>1695</v>
      </c>
      <c r="G50" s="98" t="s">
        <v>2258</v>
      </c>
      <c r="H50" s="227" t="s">
        <v>2963</v>
      </c>
      <c r="I50" s="227" t="s">
        <v>2964</v>
      </c>
      <c r="J50" s="339" t="s">
        <v>2965</v>
      </c>
      <c r="K50" s="182" t="s">
        <v>2966</v>
      </c>
      <c r="L50" s="227" t="s">
        <v>1473</v>
      </c>
      <c r="M50" s="256"/>
      <c r="N50" s="227" t="s">
        <v>2967</v>
      </c>
      <c r="O50" s="227" t="s">
        <v>2968</v>
      </c>
      <c r="P50" s="227" t="s">
        <v>2200</v>
      </c>
      <c r="Q50" s="256"/>
      <c r="R50" s="256"/>
      <c r="S50" s="256"/>
      <c r="T50" s="256"/>
      <c r="U50" s="227" t="s">
        <v>2969</v>
      </c>
      <c r="V50" s="256"/>
      <c r="W50" s="174"/>
      <c r="X50" s="110" t="s">
        <v>866</v>
      </c>
      <c r="Y50" s="110" t="s">
        <v>2970</v>
      </c>
      <c r="Z50" s="331" t="s">
        <v>2971</v>
      </c>
      <c r="AA50" s="234" t="s">
        <v>999</v>
      </c>
      <c r="AB50" s="110" t="s">
        <v>118</v>
      </c>
      <c r="AC50" s="110" t="s">
        <v>2972</v>
      </c>
      <c r="AD50" s="306"/>
      <c r="AE50" s="234" t="s">
        <v>1837</v>
      </c>
      <c r="AF50" s="110" t="s">
        <v>2911</v>
      </c>
      <c r="AG50" s="306"/>
      <c r="AH50" s="306"/>
      <c r="AI50" s="110" t="s">
        <v>874</v>
      </c>
      <c r="AJ50" s="306"/>
      <c r="AK50" s="174"/>
      <c r="AL50" s="236" t="s">
        <v>2973</v>
      </c>
      <c r="AM50" s="332" t="s">
        <v>2974</v>
      </c>
      <c r="AN50" s="236" t="s">
        <v>2975</v>
      </c>
      <c r="AO50" s="296"/>
      <c r="AP50" s="296"/>
      <c r="AQ50" s="296"/>
      <c r="AR50" s="296"/>
      <c r="AS50" s="296"/>
      <c r="AT50" s="332" t="s">
        <v>2394</v>
      </c>
      <c r="AU50" s="191" t="s">
        <v>1372</v>
      </c>
      <c r="AV50" s="236" t="s">
        <v>701</v>
      </c>
      <c r="AW50" s="296"/>
      <c r="AX50" s="296"/>
      <c r="AY50" s="296"/>
      <c r="AZ50" s="296"/>
      <c r="BA50" s="197" t="s">
        <v>2976</v>
      </c>
      <c r="BB50" s="240" t="s">
        <v>2977</v>
      </c>
      <c r="BC50" s="197" t="s">
        <v>969</v>
      </c>
      <c r="BD50" s="240" t="s">
        <v>2978</v>
      </c>
      <c r="BE50" s="240" t="s">
        <v>1089</v>
      </c>
      <c r="BF50" s="297"/>
      <c r="BG50" s="297"/>
      <c r="BH50" s="240" t="s">
        <v>2979</v>
      </c>
      <c r="BI50" s="240" t="s">
        <v>2980</v>
      </c>
      <c r="BJ50" s="240"/>
      <c r="BK50" s="240" t="s">
        <v>915</v>
      </c>
      <c r="BL50" s="240" t="s">
        <v>2981</v>
      </c>
      <c r="BM50" s="297"/>
      <c r="BN50" s="297"/>
      <c r="BO50" s="297"/>
      <c r="BP50" s="297"/>
      <c r="BQ50" s="241" t="s">
        <v>2982</v>
      </c>
      <c r="BR50" s="241" t="s">
        <v>1663</v>
      </c>
      <c r="BS50" s="280" t="s">
        <v>2759</v>
      </c>
      <c r="BT50" s="138" t="s">
        <v>778</v>
      </c>
      <c r="BU50" s="138" t="s">
        <v>2983</v>
      </c>
      <c r="BV50" s="138" t="s">
        <v>2639</v>
      </c>
      <c r="BW50" s="241" t="s">
        <v>2984</v>
      </c>
      <c r="BX50" s="310"/>
      <c r="BY50" s="241"/>
      <c r="BZ50" s="138" t="s">
        <v>1672</v>
      </c>
      <c r="CA50" s="310"/>
      <c r="CB50" s="310"/>
      <c r="CC50" s="241" t="s">
        <v>650</v>
      </c>
      <c r="CD50" s="310"/>
      <c r="CE50" s="310"/>
      <c r="CF50" s="264" t="s">
        <v>2985</v>
      </c>
      <c r="CG50" s="311"/>
      <c r="CH50" s="146" t="s">
        <v>123</v>
      </c>
      <c r="CI50" s="311"/>
      <c r="CJ50" s="311"/>
      <c r="CK50" s="264" t="s">
        <v>2986</v>
      </c>
      <c r="CL50" s="264" t="s">
        <v>2137</v>
      </c>
      <c r="CM50" s="146" t="s">
        <v>2495</v>
      </c>
      <c r="CN50" s="311"/>
      <c r="CO50" s="264" t="s">
        <v>2347</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2247</v>
      </c>
      <c r="DN50" s="265"/>
      <c r="DO50" s="265"/>
      <c r="DP50" s="215"/>
      <c r="DQ50" s="250" t="s">
        <v>2374</v>
      </c>
      <c r="DR50" s="265"/>
      <c r="DS50" s="265"/>
      <c r="DT50" s="265"/>
      <c r="DU50" s="250" t="s">
        <v>2992</v>
      </c>
      <c r="DV50" s="265"/>
      <c r="DW50" s="265"/>
      <c r="DX50" s="250" t="s">
        <v>2993</v>
      </c>
      <c r="DY50" s="265"/>
      <c r="DZ50" s="265"/>
      <c r="EA50" s="265"/>
      <c r="EB50" s="267"/>
    </row>
    <row r="51">
      <c r="A51" s="78" t="s">
        <v>2994</v>
      </c>
      <c r="B51" s="430" t="s">
        <v>2995</v>
      </c>
      <c r="C51" s="431" t="s">
        <v>932</v>
      </c>
      <c r="D51" s="432" t="s">
        <v>786</v>
      </c>
      <c r="E51" s="433" t="s">
        <v>786</v>
      </c>
      <c r="F51" s="434" t="s">
        <v>2996</v>
      </c>
      <c r="G51" s="430" t="s">
        <v>2997</v>
      </c>
      <c r="H51" s="435" t="s">
        <v>2998</v>
      </c>
      <c r="I51" s="435" t="s">
        <v>2157</v>
      </c>
      <c r="J51" s="435" t="s">
        <v>2999</v>
      </c>
      <c r="K51" s="435" t="s">
        <v>102</v>
      </c>
      <c r="L51" s="435" t="s">
        <v>1028</v>
      </c>
      <c r="M51" s="435" t="s">
        <v>3000</v>
      </c>
      <c r="N51" s="436" t="s">
        <v>3001</v>
      </c>
      <c r="O51" s="436" t="s">
        <v>3002</v>
      </c>
      <c r="P51" s="437" t="s">
        <v>439</v>
      </c>
      <c r="Q51" s="436"/>
      <c r="R51" s="438"/>
      <c r="S51" s="438"/>
      <c r="T51" s="438"/>
      <c r="U51" s="438"/>
      <c r="V51" s="438"/>
      <c r="W51" s="439"/>
      <c r="X51" s="435" t="s">
        <v>3003</v>
      </c>
      <c r="Y51" s="435" t="s">
        <v>3004</v>
      </c>
      <c r="Z51" s="84" t="s">
        <v>3005</v>
      </c>
      <c r="AA51" s="440" t="s">
        <v>1743</v>
      </c>
      <c r="AB51" s="435" t="s">
        <v>634</v>
      </c>
      <c r="AC51" s="436" t="s">
        <v>3006</v>
      </c>
      <c r="AD51" s="435" t="s">
        <v>1785</v>
      </c>
      <c r="AE51" s="436" t="s">
        <v>3007</v>
      </c>
      <c r="AF51" s="435" t="s">
        <v>1039</v>
      </c>
      <c r="AG51" s="438"/>
      <c r="AH51" s="438"/>
      <c r="AI51" s="438"/>
      <c r="AJ51" s="438"/>
      <c r="AK51" s="439"/>
      <c r="AL51" s="441" t="s">
        <v>3008</v>
      </c>
      <c r="AM51" s="435" t="s">
        <v>2373</v>
      </c>
      <c r="AN51" s="438"/>
      <c r="AO51" s="438"/>
      <c r="AP51" s="438"/>
      <c r="AQ51" s="438"/>
      <c r="AR51" s="436" t="s">
        <v>3009</v>
      </c>
      <c r="AS51" s="438"/>
      <c r="AT51" s="435" t="s">
        <v>3010</v>
      </c>
      <c r="AU51" s="435" t="s">
        <v>3011</v>
      </c>
      <c r="AV51" s="438"/>
      <c r="AW51" s="438"/>
      <c r="AX51" s="438"/>
      <c r="AY51" s="438"/>
      <c r="AZ51" s="442"/>
      <c r="BA51" s="435" t="s">
        <v>3012</v>
      </c>
      <c r="BB51" s="435" t="s">
        <v>968</v>
      </c>
      <c r="BC51" s="436" t="s">
        <v>969</v>
      </c>
      <c r="BD51" s="436" t="s">
        <v>798</v>
      </c>
      <c r="BE51" s="435" t="s">
        <v>3013</v>
      </c>
      <c r="BF51" s="438"/>
      <c r="BG51" s="438"/>
      <c r="BH51" s="436" t="s">
        <v>1805</v>
      </c>
      <c r="BI51" s="438"/>
      <c r="BJ51" s="436" t="s">
        <v>3014</v>
      </c>
      <c r="BK51" s="436" t="s">
        <v>1036</v>
      </c>
      <c r="BL51" s="438"/>
      <c r="BM51" s="438"/>
      <c r="BN51" s="438"/>
      <c r="BO51" s="438"/>
      <c r="BP51" s="442"/>
      <c r="BQ51" s="438"/>
      <c r="BR51" s="436" t="s">
        <v>3015</v>
      </c>
      <c r="BS51" s="435" t="s">
        <v>2570</v>
      </c>
      <c r="BT51" s="438"/>
      <c r="BU51" s="436"/>
      <c r="BV51" s="436" t="s">
        <v>1598</v>
      </c>
      <c r="BW51" s="438"/>
      <c r="BX51" s="438"/>
      <c r="BY51" s="438"/>
      <c r="BZ51" s="436"/>
      <c r="CA51" s="438"/>
      <c r="CB51" s="438"/>
      <c r="CC51" s="438"/>
      <c r="CD51" s="438"/>
      <c r="CE51" s="290"/>
      <c r="CF51" s="435" t="s">
        <v>3016</v>
      </c>
      <c r="CG51" s="92" t="s">
        <v>1100</v>
      </c>
      <c r="CH51" s="438"/>
      <c r="CI51" s="438"/>
      <c r="CJ51" s="438"/>
      <c r="CK51" s="226"/>
      <c r="CL51" s="435" t="s">
        <v>1325</v>
      </c>
      <c r="CM51" s="436" t="s">
        <v>3017</v>
      </c>
      <c r="CN51" s="438"/>
      <c r="CO51" s="438"/>
      <c r="CP51" s="438"/>
      <c r="CQ51" s="438"/>
      <c r="CR51" s="438"/>
      <c r="CS51" s="439"/>
      <c r="CT51" s="226"/>
      <c r="CU51" s="438"/>
      <c r="CV51" s="435" t="s">
        <v>256</v>
      </c>
      <c r="CW51" s="438"/>
      <c r="CX51" s="226"/>
      <c r="CY51" s="438"/>
      <c r="CZ51" s="442" t="s">
        <v>3018</v>
      </c>
      <c r="DA51" s="438"/>
      <c r="DB51" s="438"/>
      <c r="DC51" s="438"/>
      <c r="DD51" s="438"/>
      <c r="DE51" s="226"/>
      <c r="DF51" s="442"/>
      <c r="DG51" s="437" t="s">
        <v>496</v>
      </c>
      <c r="DH51" s="226"/>
      <c r="DI51" s="438"/>
      <c r="DJ51" s="443"/>
      <c r="DK51" s="436" t="s">
        <v>177</v>
      </c>
      <c r="DL51" s="435" t="s">
        <v>200</v>
      </c>
      <c r="DM51" s="438"/>
      <c r="DN51" s="90"/>
      <c r="DO51" s="226"/>
      <c r="DP51" s="435" t="s">
        <v>3019</v>
      </c>
      <c r="DQ51" s="438"/>
      <c r="DR51" s="442"/>
      <c r="DS51" s="438"/>
      <c r="DT51" s="438"/>
      <c r="DU51" s="435" t="s">
        <v>777</v>
      </c>
      <c r="DV51" s="438"/>
      <c r="DW51" s="438"/>
      <c r="DX51" s="438"/>
      <c r="DY51" s="177"/>
      <c r="DZ51" s="177"/>
      <c r="EA51" s="177"/>
      <c r="EB51" s="438"/>
    </row>
    <row r="52" ht="15.75" customHeight="1">
      <c r="A52" s="444" t="s">
        <v>3020</v>
      </c>
      <c r="B52" s="98" t="s">
        <v>3021</v>
      </c>
      <c r="C52" s="99" t="s">
        <v>1225</v>
      </c>
      <c r="D52" s="100" t="s">
        <v>1225</v>
      </c>
      <c r="E52" s="101" t="s">
        <v>932</v>
      </c>
      <c r="F52" s="102" t="s">
        <v>3022</v>
      </c>
      <c r="G52" s="98" t="s">
        <v>3023</v>
      </c>
      <c r="H52" s="182" t="s">
        <v>1306</v>
      </c>
      <c r="I52" s="227" t="s">
        <v>3024</v>
      </c>
      <c r="J52" s="182" t="s">
        <v>3025</v>
      </c>
      <c r="K52" s="181" t="s">
        <v>3026</v>
      </c>
      <c r="L52" s="182" t="s">
        <v>656</v>
      </c>
      <c r="M52" s="182" t="s">
        <v>3018</v>
      </c>
      <c r="N52" s="339" t="s">
        <v>3027</v>
      </c>
      <c r="O52" s="182" t="s">
        <v>688</v>
      </c>
      <c r="P52" s="182" t="s">
        <v>2305</v>
      </c>
      <c r="Q52" s="227"/>
      <c r="R52" s="182" t="s">
        <v>3028</v>
      </c>
      <c r="S52" s="182" t="s">
        <v>3029</v>
      </c>
      <c r="T52" s="227" t="s">
        <v>1107</v>
      </c>
      <c r="U52" s="339" t="s">
        <v>1542</v>
      </c>
      <c r="V52" s="227" t="s">
        <v>3030</v>
      </c>
      <c r="W52" s="174"/>
      <c r="X52" s="234" t="s">
        <v>175</v>
      </c>
      <c r="Y52" s="110" t="s">
        <v>1378</v>
      </c>
      <c r="Z52" s="110" t="s">
        <v>679</v>
      </c>
      <c r="AA52" s="294" t="s">
        <v>3031</v>
      </c>
      <c r="AB52" s="445" t="s">
        <v>3032</v>
      </c>
      <c r="AC52" s="234" t="s">
        <v>3033</v>
      </c>
      <c r="AD52" s="234" t="s">
        <v>3034</v>
      </c>
      <c r="AE52" s="234" t="s">
        <v>3035</v>
      </c>
      <c r="AF52" s="110" t="s">
        <v>3036</v>
      </c>
      <c r="AG52" s="110" t="s">
        <v>3013</v>
      </c>
      <c r="AH52" s="306"/>
      <c r="AI52" s="306"/>
      <c r="AJ52" s="110" t="s">
        <v>3037</v>
      </c>
      <c r="AK52" s="174"/>
      <c r="AL52" s="191" t="s">
        <v>1446</v>
      </c>
      <c r="AM52" s="191" t="s">
        <v>1717</v>
      </c>
      <c r="AN52" s="191" t="s">
        <v>3038</v>
      </c>
      <c r="AO52" s="236" t="s">
        <v>3039</v>
      </c>
      <c r="AP52" s="196" t="s">
        <v>3040</v>
      </c>
      <c r="AQ52" s="195" t="s">
        <v>132</v>
      </c>
      <c r="AR52" s="236" t="s">
        <v>3041</v>
      </c>
      <c r="AS52" s="296"/>
      <c r="AT52" s="191" t="s">
        <v>3042</v>
      </c>
      <c r="AU52" s="191" t="s">
        <v>3043</v>
      </c>
      <c r="AV52" s="191" t="s">
        <v>3044</v>
      </c>
      <c r="AW52" s="296"/>
      <c r="AX52" s="236" t="s">
        <v>3045</v>
      </c>
      <c r="AY52" s="259" t="s">
        <v>3046</v>
      </c>
      <c r="AZ52" s="259"/>
      <c r="BA52" s="197" t="s">
        <v>99</v>
      </c>
      <c r="BB52" s="240" t="s">
        <v>3047</v>
      </c>
      <c r="BC52" s="201" t="s">
        <v>3048</v>
      </c>
      <c r="BD52" s="197" t="s">
        <v>3049</v>
      </c>
      <c r="BE52" s="240" t="s">
        <v>3050</v>
      </c>
      <c r="BF52" s="201" t="s">
        <v>3051</v>
      </c>
      <c r="BG52" s="197" t="s">
        <v>3052</v>
      </c>
      <c r="BH52" s="240" t="s">
        <v>2950</v>
      </c>
      <c r="BI52" s="240" t="s">
        <v>3053</v>
      </c>
      <c r="BJ52" s="428" t="s">
        <v>3054</v>
      </c>
      <c r="BK52" s="428" t="s">
        <v>3055</v>
      </c>
      <c r="BL52" s="297"/>
      <c r="BM52" s="240" t="s">
        <v>1501</v>
      </c>
      <c r="BN52" s="240" t="s">
        <v>1002</v>
      </c>
      <c r="BO52" s="240" t="s">
        <v>3056</v>
      </c>
      <c r="BP52" s="240"/>
      <c r="BQ52" s="138" t="s">
        <v>3057</v>
      </c>
      <c r="BR52" s="241" t="s">
        <v>2029</v>
      </c>
      <c r="BS52" s="138" t="s">
        <v>1915</v>
      </c>
      <c r="BT52" s="138" t="s">
        <v>3058</v>
      </c>
      <c r="BU52" s="241" t="s">
        <v>1742</v>
      </c>
      <c r="BV52" s="241" t="s">
        <v>3059</v>
      </c>
      <c r="BW52" s="206" t="s">
        <v>3060</v>
      </c>
      <c r="BX52" s="206" t="s">
        <v>800</v>
      </c>
      <c r="BY52" s="138" t="s">
        <v>3061</v>
      </c>
      <c r="BZ52" s="138" t="s">
        <v>1738</v>
      </c>
      <c r="CA52" s="138" t="s">
        <v>3062</v>
      </c>
      <c r="CB52" s="241" t="s">
        <v>598</v>
      </c>
      <c r="CC52" s="138" t="s">
        <v>3063</v>
      </c>
      <c r="CD52" s="241" t="s">
        <v>3064</v>
      </c>
      <c r="CE52" s="241"/>
      <c r="CF52" s="263" t="s">
        <v>2018</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2661</v>
      </c>
      <c r="CV52" s="158" t="s">
        <v>414</v>
      </c>
      <c r="CW52" s="213" t="s">
        <v>3071</v>
      </c>
      <c r="CX52" s="158" t="s">
        <v>3072</v>
      </c>
      <c r="CY52" s="158" t="s">
        <v>2054</v>
      </c>
      <c r="CZ52" s="158" t="s">
        <v>3073</v>
      </c>
      <c r="DA52" s="158" t="s">
        <v>2274</v>
      </c>
      <c r="DB52" s="158" t="s">
        <v>3074</v>
      </c>
      <c r="DC52" s="158" t="s">
        <v>3075</v>
      </c>
      <c r="DD52" s="158" t="s">
        <v>1539</v>
      </c>
      <c r="DE52" s="158" t="s">
        <v>3076</v>
      </c>
      <c r="DF52" s="158"/>
      <c r="DG52" s="214" t="s">
        <v>3077</v>
      </c>
      <c r="DH52" s="214" t="s">
        <v>196</v>
      </c>
      <c r="DI52" s="284" t="s">
        <v>3078</v>
      </c>
      <c r="DJ52" s="215"/>
      <c r="DK52" s="214" t="s">
        <v>177</v>
      </c>
      <c r="DL52" s="214" t="s">
        <v>3079</v>
      </c>
      <c r="DM52" s="214" t="s">
        <v>3080</v>
      </c>
      <c r="DN52" s="214" t="s">
        <v>3081</v>
      </c>
      <c r="DO52" s="214" t="s">
        <v>2769</v>
      </c>
      <c r="DP52" s="214" t="s">
        <v>3082</v>
      </c>
      <c r="DQ52" s="214" t="s">
        <v>3083</v>
      </c>
      <c r="DR52" s="214" t="s">
        <v>2661</v>
      </c>
      <c r="DS52" s="214" t="s">
        <v>2306</v>
      </c>
      <c r="DT52" s="214" t="s">
        <v>3084</v>
      </c>
      <c r="DU52" s="214" t="s">
        <v>3085</v>
      </c>
      <c r="DV52" s="214" t="s">
        <v>3086</v>
      </c>
      <c r="DW52" s="214" t="s">
        <v>2340</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2258</v>
      </c>
      <c r="H53" s="220" t="s">
        <v>3094</v>
      </c>
      <c r="I53" s="220" t="s">
        <v>974</v>
      </c>
      <c r="J53" s="87" t="s">
        <v>2660</v>
      </c>
      <c r="K53" s="87" t="s">
        <v>1908</v>
      </c>
      <c r="L53" s="220" t="s">
        <v>3095</v>
      </c>
      <c r="M53" s="220" t="s">
        <v>3096</v>
      </c>
      <c r="N53" s="220" t="s">
        <v>3097</v>
      </c>
      <c r="O53" s="220" t="s">
        <v>2464</v>
      </c>
      <c r="P53" s="87" t="s">
        <v>1967</v>
      </c>
      <c r="Q53" s="177"/>
      <c r="R53" s="177"/>
      <c r="S53" s="222" t="s">
        <v>2885</v>
      </c>
      <c r="T53" s="177"/>
      <c r="U53" s="222" t="s">
        <v>3098</v>
      </c>
      <c r="V53" s="177"/>
      <c r="W53" s="174"/>
      <c r="X53" s="446" t="s">
        <v>157</v>
      </c>
      <c r="Y53" s="220" t="s">
        <v>2307</v>
      </c>
      <c r="Z53" s="220" t="s">
        <v>1786</v>
      </c>
      <c r="AA53" s="87" t="s">
        <v>3099</v>
      </c>
      <c r="AB53" s="87" t="s">
        <v>2310</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1932</v>
      </c>
      <c r="AU53" s="87" t="s">
        <v>993</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2452</v>
      </c>
      <c r="CV53" s="220" t="s">
        <v>1174</v>
      </c>
      <c r="CW53" s="220" t="s">
        <v>3127</v>
      </c>
      <c r="CX53" s="87" t="s">
        <v>3128</v>
      </c>
      <c r="CY53" s="87" t="s">
        <v>2054</v>
      </c>
      <c r="CZ53" s="87" t="s">
        <v>3129</v>
      </c>
      <c r="DA53" s="220" t="s">
        <v>3130</v>
      </c>
      <c r="DB53" s="177"/>
      <c r="DC53" s="177"/>
      <c r="DD53" s="177"/>
      <c r="DE53" s="177"/>
      <c r="DF53" s="177"/>
      <c r="DG53" s="220" t="s">
        <v>1778</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2712</v>
      </c>
      <c r="H54" s="182" t="s">
        <v>2522</v>
      </c>
      <c r="I54" s="182" t="s">
        <v>3137</v>
      </c>
      <c r="J54" s="227" t="s">
        <v>941</v>
      </c>
      <c r="K54" s="227" t="s">
        <v>3005</v>
      </c>
      <c r="L54" s="448" t="str">
        <f>hyperlink("https://www.twitch.tv/videos/642998947","44.64")</f>
        <v>44.64</v>
      </c>
      <c r="M54" s="182" t="s">
        <v>3138</v>
      </c>
      <c r="N54" s="448" t="str">
        <f>hyperlink("https://www.twitch.tv/videos/642995088","1:11.81")</f>
        <v>1:11.81</v>
      </c>
      <c r="O54" s="181" t="s">
        <v>3108</v>
      </c>
      <c r="P54" s="227" t="s">
        <v>1477</v>
      </c>
      <c r="Q54" s="227" t="s">
        <v>2409</v>
      </c>
      <c r="R54" s="256"/>
      <c r="S54" s="227" t="s">
        <v>1915</v>
      </c>
      <c r="T54" s="256"/>
      <c r="U54" s="227" t="s">
        <v>3139</v>
      </c>
      <c r="V54" s="227" t="s">
        <v>3140</v>
      </c>
      <c r="W54" s="174"/>
      <c r="X54" s="188" t="s">
        <v>1623</v>
      </c>
      <c r="Y54" s="188" t="s">
        <v>3141</v>
      </c>
      <c r="Z54" s="188" t="s">
        <v>1786</v>
      </c>
      <c r="AA54" s="231" t="str">
        <f>hyperlink("https://www.twitch.tv/videos/777078691","45.31")</f>
        <v>45.31</v>
      </c>
      <c r="AB54" s="234" t="s">
        <v>3142</v>
      </c>
      <c r="AC54" s="188" t="s">
        <v>3143</v>
      </c>
      <c r="AD54" s="110" t="s">
        <v>3144</v>
      </c>
      <c r="AE54" s="110" t="s">
        <v>691</v>
      </c>
      <c r="AF54" s="234" t="s">
        <v>1483</v>
      </c>
      <c r="AG54" s="306"/>
      <c r="AH54" s="306"/>
      <c r="AI54" s="306"/>
      <c r="AJ54" s="234" t="s">
        <v>3145</v>
      </c>
      <c r="AK54" s="174"/>
      <c r="AL54" s="191" t="s">
        <v>3146</v>
      </c>
      <c r="AM54" s="191" t="s">
        <v>1521</v>
      </c>
      <c r="AN54" s="296"/>
      <c r="AO54" s="296"/>
      <c r="AP54" s="191" t="s">
        <v>3147</v>
      </c>
      <c r="AQ54" s="192"/>
      <c r="AR54" s="296"/>
      <c r="AS54" s="236" t="s">
        <v>3148</v>
      </c>
      <c r="AT54" s="236" t="s">
        <v>2506</v>
      </c>
      <c r="AU54" s="191" t="s">
        <v>812</v>
      </c>
      <c r="AV54" s="296"/>
      <c r="AW54" s="296"/>
      <c r="AX54" s="259" t="s">
        <v>2234</v>
      </c>
      <c r="AY54" s="296"/>
      <c r="AZ54" s="296"/>
      <c r="BA54" s="297"/>
      <c r="BB54" s="240" t="s">
        <v>3149</v>
      </c>
      <c r="BC54" s="297"/>
      <c r="BD54" s="197" t="s">
        <v>1501</v>
      </c>
      <c r="BE54" s="297"/>
      <c r="BF54" s="297"/>
      <c r="BG54" s="297"/>
      <c r="BH54" s="201" t="s">
        <v>562</v>
      </c>
      <c r="BI54" s="297"/>
      <c r="BJ54" s="297"/>
      <c r="BK54" s="197" t="s">
        <v>2516</v>
      </c>
      <c r="BL54" s="297"/>
      <c r="BM54" s="297"/>
      <c r="BN54" s="297"/>
      <c r="BO54" s="297"/>
      <c r="BP54" s="297"/>
      <c r="BQ54" s="310"/>
      <c r="BR54" s="310"/>
      <c r="BS54" s="206" t="s">
        <v>3150</v>
      </c>
      <c r="BT54" s="136" t="s">
        <v>778</v>
      </c>
      <c r="BU54" s="310"/>
      <c r="BV54" s="138" t="s">
        <v>1988</v>
      </c>
      <c r="BW54" s="310"/>
      <c r="BX54" s="310"/>
      <c r="BY54" s="241" t="s">
        <v>2176</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1965</v>
      </c>
      <c r="CL54" s="243" t="s">
        <v>3044</v>
      </c>
      <c r="CM54" s="264" t="s">
        <v>3154</v>
      </c>
      <c r="CN54" s="311"/>
      <c r="CO54" s="311"/>
      <c r="CP54" s="311"/>
      <c r="CQ54" s="311"/>
      <c r="CR54" s="311"/>
      <c r="CS54" s="178"/>
      <c r="CT54" s="158" t="s">
        <v>2414</v>
      </c>
      <c r="CU54" s="213" t="s">
        <v>2052</v>
      </c>
      <c r="CV54" s="158" t="s">
        <v>3155</v>
      </c>
      <c r="CW54" s="158" t="s">
        <v>3156</v>
      </c>
      <c r="CX54" s="313"/>
      <c r="CY54" s="313"/>
      <c r="CZ54" s="158" t="s">
        <v>3157</v>
      </c>
      <c r="DA54" s="213" t="s">
        <v>3158</v>
      </c>
      <c r="DB54" s="313"/>
      <c r="DC54" s="313"/>
      <c r="DD54" s="313"/>
      <c r="DE54" s="416" t="s">
        <v>2417</v>
      </c>
      <c r="DF54" s="416"/>
      <c r="DG54" s="265"/>
      <c r="DH54" s="265"/>
      <c r="DI54" s="265"/>
      <c r="DJ54" s="215"/>
      <c r="DK54" s="265"/>
      <c r="DL54" s="214" t="s">
        <v>771</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2836</v>
      </c>
      <c r="G55" s="452" t="s">
        <v>222</v>
      </c>
      <c r="H55" s="457" t="s">
        <v>1763</v>
      </c>
      <c r="I55" s="457" t="s">
        <v>3161</v>
      </c>
      <c r="J55" s="457" t="s">
        <v>409</v>
      </c>
      <c r="K55" s="405" t="s">
        <v>2645</v>
      </c>
      <c r="L55" s="457" t="s">
        <v>2813</v>
      </c>
      <c r="M55" s="405" t="s">
        <v>3162</v>
      </c>
      <c r="N55" s="405" t="s">
        <v>3163</v>
      </c>
      <c r="O55" s="446" t="s">
        <v>3002</v>
      </c>
      <c r="P55" s="457" t="s">
        <v>2061</v>
      </c>
      <c r="Q55" s="457" t="s">
        <v>3164</v>
      </c>
      <c r="R55" s="405" t="s">
        <v>3165</v>
      </c>
      <c r="S55" s="457" t="s">
        <v>3166</v>
      </c>
      <c r="T55" s="457" t="s">
        <v>2261</v>
      </c>
      <c r="U55" s="457" t="s">
        <v>2408</v>
      </c>
      <c r="V55" s="457" t="s">
        <v>3167</v>
      </c>
      <c r="W55" s="109"/>
      <c r="X55" s="446" t="s">
        <v>2922</v>
      </c>
      <c r="Y55" s="457" t="s">
        <v>3168</v>
      </c>
      <c r="Z55" s="405" t="s">
        <v>1810</v>
      </c>
      <c r="AA55" s="446" t="s">
        <v>1282</v>
      </c>
      <c r="AB55" s="446" t="s">
        <v>118</v>
      </c>
      <c r="AC55" s="446" t="s">
        <v>3169</v>
      </c>
      <c r="AD55" s="457" t="s">
        <v>3170</v>
      </c>
      <c r="AE55" s="457" t="s">
        <v>1064</v>
      </c>
      <c r="AF55" s="405" t="s">
        <v>3171</v>
      </c>
      <c r="AG55" s="457" t="s">
        <v>2528</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2542</v>
      </c>
      <c r="AU55" s="446" t="s">
        <v>2832</v>
      </c>
      <c r="AV55" s="457" t="s">
        <v>2704</v>
      </c>
      <c r="AW55" s="457" t="s">
        <v>2249</v>
      </c>
      <c r="AX55" s="457" t="s">
        <v>3182</v>
      </c>
      <c r="AY55" s="457" t="s">
        <v>3183</v>
      </c>
      <c r="AZ55" s="457"/>
      <c r="BA55" s="405" t="s">
        <v>3184</v>
      </c>
      <c r="BB55" s="405" t="s">
        <v>3185</v>
      </c>
      <c r="BC55" s="457" t="s">
        <v>1852</v>
      </c>
      <c r="BD55" s="457" t="s">
        <v>109</v>
      </c>
      <c r="BE55" s="405" t="s">
        <v>3186</v>
      </c>
      <c r="BF55" s="458" t="s">
        <v>3187</v>
      </c>
      <c r="BG55" s="446" t="s">
        <v>3188</v>
      </c>
      <c r="BH55" s="458" t="s">
        <v>1577</v>
      </c>
      <c r="BI55" s="446" t="s">
        <v>3189</v>
      </c>
      <c r="BJ55" s="446" t="s">
        <v>3190</v>
      </c>
      <c r="BK55" s="457" t="s">
        <v>3180</v>
      </c>
      <c r="BL55" s="457" t="s">
        <v>3191</v>
      </c>
      <c r="BM55" s="457" t="s">
        <v>3192</v>
      </c>
      <c r="BN55" s="457" t="s">
        <v>1181</v>
      </c>
      <c r="BO55" s="457" t="s">
        <v>3193</v>
      </c>
      <c r="BP55" s="457"/>
      <c r="BQ55" s="446" t="s">
        <v>3194</v>
      </c>
      <c r="BR55" s="457" t="s">
        <v>905</v>
      </c>
      <c r="BS55" s="457" t="s">
        <v>3028</v>
      </c>
      <c r="BT55" s="459" t="s">
        <v>3195</v>
      </c>
      <c r="BU55" s="457" t="s">
        <v>3196</v>
      </c>
      <c r="BV55" s="457" t="s">
        <v>3197</v>
      </c>
      <c r="BW55" s="405" t="s">
        <v>3198</v>
      </c>
      <c r="BX55" s="446" t="s">
        <v>1955</v>
      </c>
      <c r="BY55" s="446" t="s">
        <v>3199</v>
      </c>
      <c r="BZ55" s="405" t="s">
        <v>3200</v>
      </c>
      <c r="CA55" s="457" t="s">
        <v>3201</v>
      </c>
      <c r="CB55" s="457" t="s">
        <v>304</v>
      </c>
      <c r="CC55" s="457" t="s">
        <v>3202</v>
      </c>
      <c r="CD55" s="446" t="s">
        <v>3203</v>
      </c>
      <c r="CE55" s="460"/>
      <c r="CF55" s="457" t="s">
        <v>3204</v>
      </c>
      <c r="CG55" s="457" t="s">
        <v>132</v>
      </c>
      <c r="CH55" s="457" t="s">
        <v>3205</v>
      </c>
      <c r="CI55" s="457" t="s">
        <v>3206</v>
      </c>
      <c r="CJ55" s="457" t="s">
        <v>3207</v>
      </c>
      <c r="CK55" s="457" t="s">
        <v>3208</v>
      </c>
      <c r="CL55" s="446" t="s">
        <v>3209</v>
      </c>
      <c r="CM55" s="446" t="s">
        <v>3210</v>
      </c>
      <c r="CN55" s="405" t="s">
        <v>3211</v>
      </c>
      <c r="CO55" s="457" t="s">
        <v>3212</v>
      </c>
      <c r="CP55" s="457"/>
      <c r="CQ55" s="457" t="s">
        <v>1210</v>
      </c>
      <c r="CR55" s="457" t="s">
        <v>2672</v>
      </c>
      <c r="CS55" s="155"/>
      <c r="CT55" s="405" t="s">
        <v>3213</v>
      </c>
      <c r="CU55" s="405" t="s">
        <v>3214</v>
      </c>
      <c r="CV55" s="457" t="s">
        <v>3215</v>
      </c>
      <c r="CW55" s="457" t="s">
        <v>3216</v>
      </c>
      <c r="CX55" s="457" t="s">
        <v>3217</v>
      </c>
      <c r="CY55" s="405" t="s">
        <v>3218</v>
      </c>
      <c r="CZ55" s="446" t="s">
        <v>3219</v>
      </c>
      <c r="DA55" s="457" t="s">
        <v>3220</v>
      </c>
      <c r="DB55" s="457" t="s">
        <v>3221</v>
      </c>
      <c r="DC55" s="457" t="s">
        <v>3222</v>
      </c>
      <c r="DD55" s="457" t="s">
        <v>1676</v>
      </c>
      <c r="DE55" s="457" t="s">
        <v>3223</v>
      </c>
      <c r="DF55" s="457"/>
      <c r="DG55" s="457" t="s">
        <v>1664</v>
      </c>
      <c r="DH55" s="457"/>
      <c r="DI55" s="405" t="s">
        <v>3224</v>
      </c>
      <c r="DJ55" s="457"/>
      <c r="DK55" s="405" t="s">
        <v>2397</v>
      </c>
      <c r="DL55" s="457" t="s">
        <v>3225</v>
      </c>
      <c r="DM55" s="457" t="s">
        <v>203</v>
      </c>
      <c r="DN55" s="457" t="s">
        <v>3226</v>
      </c>
      <c r="DO55" s="405" t="s">
        <v>3227</v>
      </c>
      <c r="DP55" s="457" t="s">
        <v>2957</v>
      </c>
      <c r="DQ55" s="457" t="s">
        <v>3228</v>
      </c>
      <c r="DR55" s="457" t="s">
        <v>3229</v>
      </c>
      <c r="DS55" s="457" t="s">
        <v>3230</v>
      </c>
      <c r="DT55" s="458" t="s">
        <v>3231</v>
      </c>
      <c r="DU55" s="461" t="s">
        <v>1525</v>
      </c>
      <c r="DV55" s="457" t="s">
        <v>3232</v>
      </c>
      <c r="DW55" s="457" t="s">
        <v>2650</v>
      </c>
      <c r="DX55" s="457" t="s">
        <v>3233</v>
      </c>
      <c r="DY55" s="457" t="s">
        <v>2682</v>
      </c>
      <c r="DZ55" s="457" t="s">
        <v>3234</v>
      </c>
      <c r="EA55" s="457" t="s">
        <v>993</v>
      </c>
      <c r="EB55" s="292" t="s">
        <v>3235</v>
      </c>
    </row>
    <row r="56" ht="15.75" customHeight="1">
      <c r="A56" s="179" t="s">
        <v>3236</v>
      </c>
      <c r="B56" s="98" t="s">
        <v>3237</v>
      </c>
      <c r="C56" s="99" t="s">
        <v>1225</v>
      </c>
      <c r="D56" s="100" t="s">
        <v>1225</v>
      </c>
      <c r="E56" s="101" t="s">
        <v>1225</v>
      </c>
      <c r="F56" s="102" t="s">
        <v>1225</v>
      </c>
      <c r="G56" s="98" t="s">
        <v>857</v>
      </c>
      <c r="H56" s="181" t="s">
        <v>1355</v>
      </c>
      <c r="I56" s="181" t="s">
        <v>3238</v>
      </c>
      <c r="J56" s="227" t="s">
        <v>3239</v>
      </c>
      <c r="K56" s="181" t="s">
        <v>2241</v>
      </c>
      <c r="L56" s="227" t="s">
        <v>3240</v>
      </c>
      <c r="M56" s="227" t="s">
        <v>407</v>
      </c>
      <c r="N56" s="181" t="s">
        <v>3241</v>
      </c>
      <c r="O56" s="227" t="s">
        <v>3242</v>
      </c>
      <c r="P56" s="227" t="s">
        <v>3243</v>
      </c>
      <c r="Q56" s="227" t="s">
        <v>3244</v>
      </c>
      <c r="R56" s="256"/>
      <c r="S56" s="181" t="s">
        <v>3245</v>
      </c>
      <c r="T56" s="256"/>
      <c r="U56" s="256"/>
      <c r="V56" s="227" t="s">
        <v>3246</v>
      </c>
      <c r="W56" s="174"/>
      <c r="X56" s="188" t="s">
        <v>1355</v>
      </c>
      <c r="Y56" s="234" t="s">
        <v>502</v>
      </c>
      <c r="Z56" s="234" t="s">
        <v>1197</v>
      </c>
      <c r="AA56" s="234" t="s">
        <v>3247</v>
      </c>
      <c r="AB56" s="234" t="s">
        <v>3248</v>
      </c>
      <c r="AC56" s="188" t="s">
        <v>3249</v>
      </c>
      <c r="AD56" s="234"/>
      <c r="AE56" s="188" t="s">
        <v>676</v>
      </c>
      <c r="AF56" s="188" t="s">
        <v>3250</v>
      </c>
      <c r="AG56" s="188" t="s">
        <v>3251</v>
      </c>
      <c r="AH56" s="188"/>
      <c r="AI56" s="188" t="s">
        <v>3252</v>
      </c>
      <c r="AJ56" s="188" t="s">
        <v>2525</v>
      </c>
      <c r="AK56" s="174"/>
      <c r="AL56" s="196" t="s">
        <v>2875</v>
      </c>
      <c r="AM56" s="196" t="s">
        <v>3253</v>
      </c>
      <c r="AN56" s="196" t="s">
        <v>3254</v>
      </c>
      <c r="AO56" s="196" t="s">
        <v>3255</v>
      </c>
      <c r="AP56" s="196" t="s">
        <v>250</v>
      </c>
      <c r="AQ56" s="196"/>
      <c r="AR56" s="196" t="s">
        <v>226</v>
      </c>
      <c r="AS56" s="196" t="s">
        <v>3256</v>
      </c>
      <c r="AT56" s="196" t="s">
        <v>696</v>
      </c>
      <c r="AU56" s="196" t="s">
        <v>718</v>
      </c>
      <c r="AV56" s="236" t="s">
        <v>2758</v>
      </c>
      <c r="AW56" s="296"/>
      <c r="AX56" s="296"/>
      <c r="AY56" s="196" t="s">
        <v>3257</v>
      </c>
      <c r="AZ56" s="196"/>
      <c r="BA56" s="240" t="s">
        <v>3015</v>
      </c>
      <c r="BB56" s="240" t="s">
        <v>2059</v>
      </c>
      <c r="BC56" s="201" t="s">
        <v>1722</v>
      </c>
      <c r="BD56" s="201" t="s">
        <v>3258</v>
      </c>
      <c r="BE56" s="201" t="s">
        <v>3259</v>
      </c>
      <c r="BF56" s="240" t="s">
        <v>300</v>
      </c>
      <c r="BG56" s="240" t="s">
        <v>3260</v>
      </c>
      <c r="BH56" s="240" t="s">
        <v>3261</v>
      </c>
      <c r="BI56" s="240" t="s">
        <v>3262</v>
      </c>
      <c r="BJ56" s="240" t="s">
        <v>3263</v>
      </c>
      <c r="BK56" s="201" t="s">
        <v>2806</v>
      </c>
      <c r="BL56" s="240" t="s">
        <v>3264</v>
      </c>
      <c r="BM56" s="297"/>
      <c r="BN56" s="297"/>
      <c r="BO56" s="297"/>
      <c r="BP56" s="297"/>
      <c r="BQ56" s="241" t="s">
        <v>3265</v>
      </c>
      <c r="BR56" s="206" t="s">
        <v>3266</v>
      </c>
      <c r="BS56" s="206" t="s">
        <v>3267</v>
      </c>
      <c r="BT56" s="206" t="s">
        <v>3200</v>
      </c>
      <c r="BU56" s="206" t="s">
        <v>3268</v>
      </c>
      <c r="BV56" s="206" t="s">
        <v>2318</v>
      </c>
      <c r="BW56" s="206" t="s">
        <v>3269</v>
      </c>
      <c r="BX56" s="206" t="s">
        <v>3270</v>
      </c>
      <c r="BY56" s="206" t="s">
        <v>3271</v>
      </c>
      <c r="BZ56" s="206" t="s">
        <v>2946</v>
      </c>
      <c r="CA56" s="206" t="s">
        <v>3272</v>
      </c>
      <c r="CB56" s="310"/>
      <c r="CC56" s="310"/>
      <c r="CD56" s="310"/>
      <c r="CE56" s="310"/>
      <c r="CF56" s="243" t="s">
        <v>3273</v>
      </c>
      <c r="CG56" s="243" t="s">
        <v>3274</v>
      </c>
      <c r="CH56" s="243" t="s">
        <v>3275</v>
      </c>
      <c r="CI56" s="243" t="s">
        <v>3276</v>
      </c>
      <c r="CJ56" s="243" t="s">
        <v>935</v>
      </c>
      <c r="CK56" s="243" t="s">
        <v>1042</v>
      </c>
      <c r="CL56" s="264" t="s">
        <v>1746</v>
      </c>
      <c r="CM56" s="243" t="s">
        <v>1717</v>
      </c>
      <c r="CN56" s="264" t="s">
        <v>3277</v>
      </c>
      <c r="CO56" s="264" t="s">
        <v>3278</v>
      </c>
      <c r="CP56" s="311"/>
      <c r="CQ56" s="311"/>
      <c r="CR56" s="311"/>
      <c r="CS56" s="178"/>
      <c r="CT56" s="213" t="s">
        <v>3279</v>
      </c>
      <c r="CU56" s="213" t="s">
        <v>3280</v>
      </c>
      <c r="CV56" s="213" t="s">
        <v>3281</v>
      </c>
      <c r="CW56" s="213" t="s">
        <v>1831</v>
      </c>
      <c r="CX56" s="213" t="s">
        <v>3282</v>
      </c>
      <c r="CY56" s="213" t="s">
        <v>3283</v>
      </c>
      <c r="CZ56" s="213" t="s">
        <v>3284</v>
      </c>
      <c r="DA56" s="246" t="s">
        <v>3285</v>
      </c>
      <c r="DB56" s="246"/>
      <c r="DC56" s="313"/>
      <c r="DD56" s="313"/>
      <c r="DE56" s="313"/>
      <c r="DF56" s="313"/>
      <c r="DG56" s="284" t="s">
        <v>3286</v>
      </c>
      <c r="DH56" s="265"/>
      <c r="DI56" s="284" t="s">
        <v>3287</v>
      </c>
      <c r="DJ56" s="284"/>
      <c r="DK56" s="284" t="s">
        <v>2971</v>
      </c>
      <c r="DL56" s="284" t="s">
        <v>3288</v>
      </c>
      <c r="DM56" s="284" t="s">
        <v>3289</v>
      </c>
      <c r="DN56" s="284" t="s">
        <v>555</v>
      </c>
      <c r="DO56" s="284" t="s">
        <v>3290</v>
      </c>
      <c r="DP56" s="284" t="s">
        <v>1983</v>
      </c>
      <c r="DQ56" s="250" t="s">
        <v>3291</v>
      </c>
      <c r="DR56" s="284" t="s">
        <v>1921</v>
      </c>
      <c r="DS56" s="284" t="s">
        <v>3292</v>
      </c>
      <c r="DT56" s="284" t="s">
        <v>2845</v>
      </c>
      <c r="DU56" s="284" t="s">
        <v>770</v>
      </c>
      <c r="DV56" s="284" t="s">
        <v>469</v>
      </c>
      <c r="DW56" s="284" t="s">
        <v>1992</v>
      </c>
      <c r="DX56" s="284" t="s">
        <v>3002</v>
      </c>
      <c r="DY56" s="250" t="s">
        <v>3293</v>
      </c>
      <c r="DZ56" s="284" t="s">
        <v>3294</v>
      </c>
      <c r="EA56" s="284" t="s">
        <v>3295</v>
      </c>
      <c r="EB56" s="267" t="s">
        <v>3296</v>
      </c>
    </row>
    <row r="57" ht="15.75" customHeight="1">
      <c r="A57" s="173" t="s">
        <v>3297</v>
      </c>
      <c r="B57" s="79" t="s">
        <v>3298</v>
      </c>
      <c r="C57" s="80" t="s">
        <v>1225</v>
      </c>
      <c r="D57" s="81" t="s">
        <v>1225</v>
      </c>
      <c r="E57" s="82" t="s">
        <v>1225</v>
      </c>
      <c r="F57" s="83" t="s">
        <v>427</v>
      </c>
      <c r="G57" s="79" t="s">
        <v>3299</v>
      </c>
      <c r="H57" s="86" t="str">
        <f>HYPERLINK("https://clips.twitch.tv/LachrymoseCourteousDelicataSeemsGood","51.28")</f>
        <v>51.28</v>
      </c>
      <c r="I57" s="288" t="s">
        <v>3300</v>
      </c>
      <c r="J57" s="288" t="s">
        <v>504</v>
      </c>
      <c r="K57" s="222" t="s">
        <v>1027</v>
      </c>
      <c r="L57" s="288" t="s">
        <v>2196</v>
      </c>
      <c r="M57" s="222" t="s">
        <v>3301</v>
      </c>
      <c r="N57" s="222" t="s">
        <v>3302</v>
      </c>
      <c r="O57" s="288" t="s">
        <v>263</v>
      </c>
      <c r="P57" s="86" t="str">
        <f>HYPERLINK("https://clips.twitch.tv/OpenFastVelociraptorPastaThat","16.00")</f>
        <v>16.00</v>
      </c>
      <c r="Q57" s="177"/>
      <c r="R57" s="177"/>
      <c r="S57" s="177"/>
      <c r="T57" s="177"/>
      <c r="U57" s="177"/>
      <c r="V57" s="177"/>
      <c r="W57" s="174"/>
      <c r="X57" s="222" t="s">
        <v>910</v>
      </c>
      <c r="Y57" s="288" t="s">
        <v>3303</v>
      </c>
      <c r="Z57" s="86" t="str">
        <f>HYPERLINK("https://youtu.be/DcWVHDR229E","14.90")</f>
        <v>14.90</v>
      </c>
      <c r="AA57" s="222" t="s">
        <v>2613</v>
      </c>
      <c r="AB57" s="86" t="str">
        <f>HYPERLINK("https://clips.twitch.tv/DifferentUninterestedGerbilHassaanChop","30.28")</f>
        <v>30.28</v>
      </c>
      <c r="AC57" s="86" t="str">
        <f>HYPERLINK("https://clips.twitch.tv/RenownedTiredGnatBigBrother","57.66")</f>
        <v>57.66</v>
      </c>
      <c r="AD57" s="177"/>
      <c r="AE57" s="222" t="s">
        <v>3304</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3305</v>
      </c>
      <c r="AU57" s="288" t="s">
        <v>3306</v>
      </c>
      <c r="AV57" s="177"/>
      <c r="AW57" s="177"/>
      <c r="AX57" s="177"/>
      <c r="AY57" s="177"/>
      <c r="AZ57" s="177"/>
      <c r="BA57" s="462" t="str">
        <f>HYPERLINK("https://clips.twitch.tv/BovineSecretiveTireItsBoshyTime","49.95")</f>
        <v>49.95</v>
      </c>
      <c r="BB57" s="222" t="s">
        <v>731</v>
      </c>
      <c r="BC57" s="86" t="str">
        <f>HYPERLINK("https://youtu.be/TzgOslc32vU","28.68")</f>
        <v>28.68</v>
      </c>
      <c r="BD57" s="222" t="s">
        <v>3307</v>
      </c>
      <c r="BE57" s="222" t="s">
        <v>3308</v>
      </c>
      <c r="BF57" s="177"/>
      <c r="BG57" s="177"/>
      <c r="BH57" s="222"/>
      <c r="BI57" s="226"/>
      <c r="BJ57" s="220" t="s">
        <v>843</v>
      </c>
      <c r="BK57" s="222" t="s">
        <v>3309</v>
      </c>
      <c r="BL57" s="177"/>
      <c r="BM57" s="177"/>
      <c r="BN57" s="177"/>
      <c r="BO57" s="177"/>
      <c r="BP57" s="177"/>
      <c r="BQ57" s="220"/>
      <c r="BR57" s="288" t="s">
        <v>487</v>
      </c>
      <c r="BS57" s="222" t="s">
        <v>3310</v>
      </c>
      <c r="BT57" s="222" t="s">
        <v>3311</v>
      </c>
      <c r="BU57" s="222" t="s">
        <v>3312</v>
      </c>
      <c r="BV57" s="288" t="s">
        <v>3313</v>
      </c>
      <c r="BW57" s="177"/>
      <c r="BX57" s="177"/>
      <c r="BY57" s="288"/>
      <c r="BZ57" s="288" t="s">
        <v>3314</v>
      </c>
      <c r="CA57" s="222" t="s">
        <v>3315</v>
      </c>
      <c r="CB57" s="177"/>
      <c r="CC57" s="177"/>
      <c r="CD57" s="177"/>
      <c r="CE57" s="177"/>
      <c r="CF57" s="222" t="s">
        <v>3316</v>
      </c>
      <c r="CG57" s="86" t="str">
        <f>HYPERLINK("https://youtu.be/AR9q0_E3gEQ","28.75")</f>
        <v>28.75</v>
      </c>
      <c r="CH57" s="222" t="s">
        <v>3317</v>
      </c>
      <c r="CI57" s="222"/>
      <c r="CJ57" s="177"/>
      <c r="CK57" s="222" t="s">
        <v>1855</v>
      </c>
      <c r="CL57" s="288" t="s">
        <v>3318</v>
      </c>
      <c r="CM57" s="222" t="s">
        <v>3319</v>
      </c>
      <c r="CN57" s="177"/>
      <c r="CO57" s="177"/>
      <c r="CP57" s="177"/>
      <c r="CQ57" s="177"/>
      <c r="CR57" s="177"/>
      <c r="CS57" s="178"/>
      <c r="CT57" s="222" t="s">
        <v>3320</v>
      </c>
      <c r="CU57" s="177"/>
      <c r="CV57" s="222" t="s">
        <v>3321</v>
      </c>
      <c r="CW57" s="222" t="s">
        <v>3322</v>
      </c>
      <c r="CX57" s="222"/>
      <c r="CY57" s="220"/>
      <c r="CZ57" s="86" t="str">
        <f>HYPERLINK("https://youtu.be/XTRC8xLEK0E","2:15.69")</f>
        <v>2:15.69</v>
      </c>
      <c r="DA57" s="222" t="s">
        <v>3323</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3324</v>
      </c>
      <c r="DQ57" s="222"/>
      <c r="DR57" s="177"/>
      <c r="DS57" s="177"/>
      <c r="DT57" s="177"/>
      <c r="DU57" s="177"/>
      <c r="DV57" s="177"/>
      <c r="DW57" s="177"/>
      <c r="DX57" s="177"/>
      <c r="DY57" s="177"/>
      <c r="DZ57" s="177"/>
      <c r="EA57" s="177"/>
      <c r="EB57" s="292"/>
    </row>
    <row r="58" ht="15.75" customHeight="1">
      <c r="A58" s="179" t="s">
        <v>3325</v>
      </c>
      <c r="B58" s="98" t="s">
        <v>3326</v>
      </c>
      <c r="C58" s="99" t="s">
        <v>932</v>
      </c>
      <c r="D58" s="100" t="s">
        <v>1225</v>
      </c>
      <c r="E58" s="101" t="s">
        <v>932</v>
      </c>
      <c r="F58" s="102" t="s">
        <v>856</v>
      </c>
      <c r="G58" s="98" t="s">
        <v>2680</v>
      </c>
      <c r="H58" s="181" t="s">
        <v>470</v>
      </c>
      <c r="I58" s="228" t="s">
        <v>3327</v>
      </c>
      <c r="J58" s="228" t="s">
        <v>3328</v>
      </c>
      <c r="K58" s="181" t="s">
        <v>2002</v>
      </c>
      <c r="L58" s="228" t="s">
        <v>3329</v>
      </c>
      <c r="M58" s="256"/>
      <c r="N58" s="228" t="s">
        <v>3330</v>
      </c>
      <c r="O58" s="228" t="s">
        <v>3331</v>
      </c>
      <c r="P58" s="181" t="s">
        <v>107</v>
      </c>
      <c r="Q58" s="256"/>
      <c r="R58" s="256"/>
      <c r="S58" s="181" t="s">
        <v>3332</v>
      </c>
      <c r="T58" s="181" t="s">
        <v>1003</v>
      </c>
      <c r="U58" s="256"/>
      <c r="V58" s="256"/>
      <c r="W58" s="174"/>
      <c r="X58" s="188" t="s">
        <v>3333</v>
      </c>
      <c r="Y58" s="188" t="s">
        <v>3334</v>
      </c>
      <c r="Z58" s="188" t="s">
        <v>3207</v>
      </c>
      <c r="AA58" s="188" t="s">
        <v>3335</v>
      </c>
      <c r="AB58" s="188" t="s">
        <v>2647</v>
      </c>
      <c r="AC58" s="188" t="s">
        <v>3336</v>
      </c>
      <c r="AD58" s="306"/>
      <c r="AE58" s="188"/>
      <c r="AF58" s="188" t="s">
        <v>2827</v>
      </c>
      <c r="AG58" s="306"/>
      <c r="AH58" s="188"/>
      <c r="AI58" s="188" t="s">
        <v>2272</v>
      </c>
      <c r="AJ58" s="306"/>
      <c r="AK58" s="174"/>
      <c r="AL58" s="196" t="s">
        <v>3337</v>
      </c>
      <c r="AM58" s="196" t="s">
        <v>3338</v>
      </c>
      <c r="AN58" s="296"/>
      <c r="AO58" s="196" t="s">
        <v>3339</v>
      </c>
      <c r="AP58" s="296"/>
      <c r="AQ58" s="296"/>
      <c r="AR58" s="296"/>
      <c r="AS58" s="296"/>
      <c r="AT58" s="196" t="s">
        <v>3340</v>
      </c>
      <c r="AU58" s="196" t="s">
        <v>3341</v>
      </c>
      <c r="AV58" s="196"/>
      <c r="AW58" s="296"/>
      <c r="AX58" s="196" t="s">
        <v>549</v>
      </c>
      <c r="AY58" s="296"/>
      <c r="AZ58" s="296"/>
      <c r="BA58" s="201" t="s">
        <v>3342</v>
      </c>
      <c r="BB58" s="201" t="s">
        <v>183</v>
      </c>
      <c r="BC58" s="201" t="s">
        <v>2220</v>
      </c>
      <c r="BD58" s="409" t="s">
        <v>3343</v>
      </c>
      <c r="BE58" s="201" t="s">
        <v>1280</v>
      </c>
      <c r="BF58" s="297"/>
      <c r="BG58" s="297"/>
      <c r="BH58" s="201" t="s">
        <v>3344</v>
      </c>
      <c r="BI58" s="201"/>
      <c r="BJ58" s="201"/>
      <c r="BK58" s="201" t="s">
        <v>1563</v>
      </c>
      <c r="BL58" s="297"/>
      <c r="BM58" s="201" t="s">
        <v>2771</v>
      </c>
      <c r="BN58" s="201" t="s">
        <v>3345</v>
      </c>
      <c r="BO58" s="297"/>
      <c r="BP58" s="297"/>
      <c r="BQ58" s="241"/>
      <c r="BR58" s="281" t="s">
        <v>3346</v>
      </c>
      <c r="BS58" s="206" t="s">
        <v>2920</v>
      </c>
      <c r="BT58" s="206" t="s">
        <v>3347</v>
      </c>
      <c r="BU58" s="206" t="s">
        <v>3348</v>
      </c>
      <c r="BV58" s="206" t="s">
        <v>519</v>
      </c>
      <c r="BW58" s="134" t="s">
        <v>3349</v>
      </c>
      <c r="BX58" s="310"/>
      <c r="BY58" s="206" t="s">
        <v>3350</v>
      </c>
      <c r="BZ58" s="206" t="s">
        <v>3351</v>
      </c>
      <c r="CA58" s="281" t="s">
        <v>3352</v>
      </c>
      <c r="CB58" s="206" t="s">
        <v>3353</v>
      </c>
      <c r="CC58" s="206" t="s">
        <v>146</v>
      </c>
      <c r="CD58" s="310"/>
      <c r="CE58" s="310"/>
      <c r="CF58" s="282" t="s">
        <v>3354</v>
      </c>
      <c r="CG58" s="243" t="s">
        <v>3355</v>
      </c>
      <c r="CH58" s="282"/>
      <c r="CI58" s="463" t="s">
        <v>3356</v>
      </c>
      <c r="CJ58" s="311"/>
      <c r="CK58" s="243" t="s">
        <v>2036</v>
      </c>
      <c r="CL58" s="243" t="s">
        <v>1133</v>
      </c>
      <c r="CM58" s="243" t="s">
        <v>2265</v>
      </c>
      <c r="CN58" s="311"/>
      <c r="CO58" s="311"/>
      <c r="CP58" s="311"/>
      <c r="CQ58" s="311"/>
      <c r="CR58" s="311"/>
      <c r="CS58" s="178"/>
      <c r="CT58" s="213" t="s">
        <v>3357</v>
      </c>
      <c r="CU58" s="313"/>
      <c r="CV58" s="213" t="s">
        <v>1512</v>
      </c>
      <c r="CW58" s="213" t="s">
        <v>3358</v>
      </c>
      <c r="CX58" s="313"/>
      <c r="CY58" s="313"/>
      <c r="CZ58" s="213" t="s">
        <v>2925</v>
      </c>
      <c r="DA58" s="249" t="str">
        <f>HYPERLINK("https://www.youtube.com/watch?v=lJ0vz6bQQE0","18.10")</f>
        <v>18.10</v>
      </c>
      <c r="DB58" s="313"/>
      <c r="DC58" s="213" t="s">
        <v>3359</v>
      </c>
      <c r="DD58" s="313"/>
      <c r="DE58" s="313"/>
      <c r="DF58" s="313"/>
      <c r="DG58" s="265"/>
      <c r="DH58" s="265"/>
      <c r="DI58" s="265"/>
      <c r="DJ58" s="265"/>
      <c r="DK58" s="265"/>
      <c r="DL58" s="265"/>
      <c r="DM58" s="265"/>
      <c r="DN58" s="265"/>
      <c r="DO58" s="265"/>
      <c r="DP58" s="284" t="s">
        <v>3360</v>
      </c>
      <c r="DQ58" s="284"/>
      <c r="DR58" s="265"/>
      <c r="DS58" s="265"/>
      <c r="DT58" s="284" t="s">
        <v>3361</v>
      </c>
      <c r="DU58" s="265"/>
      <c r="DV58" s="265"/>
      <c r="DW58" s="265"/>
      <c r="DX58" s="265"/>
      <c r="DY58" s="284" t="s">
        <v>761</v>
      </c>
      <c r="DZ58" s="265"/>
      <c r="EA58" s="265"/>
      <c r="EB58" s="267"/>
    </row>
    <row r="59" ht="15.75" customHeight="1">
      <c r="A59" s="173" t="s">
        <v>3362</v>
      </c>
      <c r="B59" s="79" t="s">
        <v>3363</v>
      </c>
      <c r="C59" s="80" t="s">
        <v>1225</v>
      </c>
      <c r="D59" s="81" t="s">
        <v>932</v>
      </c>
      <c r="E59" s="82" t="s">
        <v>1225</v>
      </c>
      <c r="F59" s="83" t="s">
        <v>786</v>
      </c>
      <c r="G59" s="79" t="s">
        <v>2258</v>
      </c>
      <c r="H59" s="222" t="s">
        <v>1355</v>
      </c>
      <c r="I59" s="222" t="s">
        <v>1877</v>
      </c>
      <c r="J59" s="222" t="s">
        <v>2076</v>
      </c>
      <c r="K59" s="222" t="s">
        <v>1143</v>
      </c>
      <c r="L59" s="222" t="s">
        <v>363</v>
      </c>
      <c r="M59" s="222" t="s">
        <v>3364</v>
      </c>
      <c r="N59" s="222" t="s">
        <v>2755</v>
      </c>
      <c r="O59" s="222" t="s">
        <v>3365</v>
      </c>
      <c r="P59" s="222" t="s">
        <v>939</v>
      </c>
      <c r="Q59" s="177"/>
      <c r="R59" s="177"/>
      <c r="S59" s="177"/>
      <c r="T59" s="177"/>
      <c r="U59" s="177"/>
      <c r="V59" s="177"/>
      <c r="W59" s="174"/>
      <c r="X59" s="222" t="s">
        <v>2226</v>
      </c>
      <c r="Y59" s="222" t="s">
        <v>3366</v>
      </c>
      <c r="Z59" s="225" t="s">
        <v>868</v>
      </c>
      <c r="AA59" s="222" t="s">
        <v>3367</v>
      </c>
      <c r="AB59" s="222" t="s">
        <v>3368</v>
      </c>
      <c r="AC59" s="222" t="s">
        <v>3369</v>
      </c>
      <c r="AD59" s="222" t="s">
        <v>3370</v>
      </c>
      <c r="AE59" s="222" t="s">
        <v>3170</v>
      </c>
      <c r="AF59" s="222" t="s">
        <v>2631</v>
      </c>
      <c r="AG59" s="177"/>
      <c r="AH59" s="222"/>
      <c r="AI59" s="222" t="s">
        <v>3371</v>
      </c>
      <c r="AJ59" s="177"/>
      <c r="AK59" s="174"/>
      <c r="AL59" s="222" t="s">
        <v>3372</v>
      </c>
      <c r="AM59" s="222" t="s">
        <v>214</v>
      </c>
      <c r="AN59" s="177"/>
      <c r="AO59" s="222" t="s">
        <v>3373</v>
      </c>
      <c r="AP59" s="177"/>
      <c r="AQ59" s="177"/>
      <c r="AR59" s="222" t="s">
        <v>3374</v>
      </c>
      <c r="AS59" s="177"/>
      <c r="AT59" s="222" t="s">
        <v>457</v>
      </c>
      <c r="AU59" s="222" t="s">
        <v>1492</v>
      </c>
      <c r="AV59" s="222" t="s">
        <v>3375</v>
      </c>
      <c r="AW59" s="177"/>
      <c r="AX59" s="177"/>
      <c r="AY59" s="177"/>
      <c r="AZ59" s="177"/>
      <c r="BA59" s="222" t="s">
        <v>114</v>
      </c>
      <c r="BB59" s="222" t="s">
        <v>1614</v>
      </c>
      <c r="BC59" s="222" t="s">
        <v>137</v>
      </c>
      <c r="BD59" s="222" t="s">
        <v>3376</v>
      </c>
      <c r="BE59" s="222" t="s">
        <v>3377</v>
      </c>
      <c r="BF59" s="222" t="s">
        <v>1824</v>
      </c>
      <c r="BG59" s="177"/>
      <c r="BH59" s="222" t="s">
        <v>3261</v>
      </c>
      <c r="BI59" s="226"/>
      <c r="BJ59" s="222" t="s">
        <v>3378</v>
      </c>
      <c r="BK59" s="222" t="s">
        <v>2389</v>
      </c>
      <c r="BL59" s="177"/>
      <c r="BM59" s="177"/>
      <c r="BN59" s="177"/>
      <c r="BO59" s="177"/>
      <c r="BP59" s="177"/>
      <c r="BQ59" s="220"/>
      <c r="BR59" s="220" t="s">
        <v>3379</v>
      </c>
      <c r="BS59" s="222" t="s">
        <v>1766</v>
      </c>
      <c r="BT59" s="222" t="s">
        <v>1368</v>
      </c>
      <c r="BU59" s="222" t="s">
        <v>3380</v>
      </c>
      <c r="BV59" s="222" t="s">
        <v>3381</v>
      </c>
      <c r="BW59" s="177"/>
      <c r="BX59" s="177"/>
      <c r="BY59" s="222" t="s">
        <v>3382</v>
      </c>
      <c r="BZ59" s="222" t="s">
        <v>3383</v>
      </c>
      <c r="CA59" s="222" t="s">
        <v>3384</v>
      </c>
      <c r="CB59" s="177"/>
      <c r="CC59" s="177"/>
      <c r="CD59" s="177"/>
      <c r="CE59" s="177"/>
      <c r="CF59" s="222" t="s">
        <v>3260</v>
      </c>
      <c r="CG59" s="222" t="s">
        <v>1899</v>
      </c>
      <c r="CH59" s="222" t="s">
        <v>990</v>
      </c>
      <c r="CI59" s="222" t="s">
        <v>3385</v>
      </c>
      <c r="CJ59" s="222" t="s">
        <v>2127</v>
      </c>
      <c r="CK59" s="222" t="s">
        <v>3050</v>
      </c>
      <c r="CL59" s="222" t="s">
        <v>3386</v>
      </c>
      <c r="CM59" s="86" t="str">
        <f>HYPERLINK("https://youtu.be/eT1ltwCFNY0","15.59")</f>
        <v>15.59</v>
      </c>
      <c r="CN59" s="177"/>
      <c r="CO59" s="177"/>
      <c r="CP59" s="85" t="s">
        <v>3387</v>
      </c>
      <c r="CQ59" s="96"/>
      <c r="CR59" s="177"/>
      <c r="CS59" s="178"/>
      <c r="CT59" s="222" t="s">
        <v>3388</v>
      </c>
      <c r="CU59" s="222" t="s">
        <v>2241</v>
      </c>
      <c r="CV59" s="222" t="s">
        <v>1966</v>
      </c>
      <c r="CW59" s="222" t="s">
        <v>3213</v>
      </c>
      <c r="CX59" s="222" t="s">
        <v>3348</v>
      </c>
      <c r="CY59" s="220"/>
      <c r="CZ59" s="222" t="s">
        <v>3389</v>
      </c>
      <c r="DA59" s="222" t="s">
        <v>3390</v>
      </c>
      <c r="DB59" s="177"/>
      <c r="DC59" s="177"/>
      <c r="DD59" s="177"/>
      <c r="DE59" s="177"/>
      <c r="DF59" s="177"/>
      <c r="DG59" s="177"/>
      <c r="DH59" s="177"/>
      <c r="DI59" s="177"/>
      <c r="DJ59" s="177"/>
      <c r="DK59" s="177"/>
      <c r="DL59" s="177"/>
      <c r="DM59" s="177"/>
      <c r="DN59" s="177"/>
      <c r="DO59" s="177"/>
      <c r="DP59" s="220" t="s">
        <v>3391</v>
      </c>
      <c r="DQ59" s="220"/>
      <c r="DR59" s="177"/>
      <c r="DS59" s="177"/>
      <c r="DT59" s="177"/>
      <c r="DU59" s="177"/>
      <c r="DV59" s="177"/>
      <c r="DW59" s="177"/>
      <c r="DX59" s="177"/>
      <c r="DY59" s="177"/>
      <c r="DZ59" s="177"/>
      <c r="EA59" s="177"/>
      <c r="EB59" s="292"/>
    </row>
    <row r="60" ht="15.75" customHeight="1">
      <c r="A60" s="179" t="s">
        <v>3392</v>
      </c>
      <c r="B60" s="98" t="s">
        <v>3393</v>
      </c>
      <c r="C60" s="99" t="s">
        <v>1225</v>
      </c>
      <c r="D60" s="100" t="s">
        <v>786</v>
      </c>
      <c r="E60" s="101" t="s">
        <v>1225</v>
      </c>
      <c r="F60" s="102" t="s">
        <v>2836</v>
      </c>
      <c r="G60" s="98" t="s">
        <v>2590</v>
      </c>
      <c r="H60" s="182" t="s">
        <v>2998</v>
      </c>
      <c r="I60" s="256"/>
      <c r="J60" s="256"/>
      <c r="K60" s="256"/>
      <c r="L60" s="181" t="s">
        <v>109</v>
      </c>
      <c r="M60" s="256"/>
      <c r="N60" s="256"/>
      <c r="O60" s="227" t="s">
        <v>1941</v>
      </c>
      <c r="P60" s="227" t="s">
        <v>2265</v>
      </c>
      <c r="Q60" s="305" t="s">
        <v>531</v>
      </c>
      <c r="R60" s="256"/>
      <c r="S60" s="256"/>
      <c r="T60" s="227" t="s">
        <v>942</v>
      </c>
      <c r="U60" s="227" t="s">
        <v>2770</v>
      </c>
      <c r="V60" s="182" t="s">
        <v>3394</v>
      </c>
      <c r="W60" s="174"/>
      <c r="X60" s="306"/>
      <c r="Y60" s="234" t="s">
        <v>2204</v>
      </c>
      <c r="Z60" s="231" t="str">
        <f>HYPERLINK("https://youtu.be/esd_xoh2Wlk","14.77")</f>
        <v>14.77</v>
      </c>
      <c r="AA60" s="306"/>
      <c r="AB60" s="234" t="s">
        <v>2863</v>
      </c>
      <c r="AC60" s="234" t="s">
        <v>3395</v>
      </c>
      <c r="AD60" s="306"/>
      <c r="AE60" s="306"/>
      <c r="AF60" s="234" t="s">
        <v>3036</v>
      </c>
      <c r="AG60" s="188" t="s">
        <v>3396</v>
      </c>
      <c r="AH60" s="188"/>
      <c r="AI60" s="234" t="s">
        <v>3397</v>
      </c>
      <c r="AJ60" s="110" t="s">
        <v>3398</v>
      </c>
      <c r="AK60" s="174"/>
      <c r="AL60" s="296"/>
      <c r="AM60" s="296"/>
      <c r="AN60" s="194" t="s">
        <v>3399</v>
      </c>
      <c r="AO60" s="296"/>
      <c r="AP60" s="259" t="s">
        <v>259</v>
      </c>
      <c r="AQ60" s="259"/>
      <c r="AR60" s="296"/>
      <c r="AS60" s="196" t="s">
        <v>3033</v>
      </c>
      <c r="AT60" s="236" t="s">
        <v>1399</v>
      </c>
      <c r="AU60" s="191" t="s">
        <v>188</v>
      </c>
      <c r="AV60" s="191" t="s">
        <v>1975</v>
      </c>
      <c r="AW60" s="296"/>
      <c r="AX60" s="296"/>
      <c r="AY60" s="296"/>
      <c r="AZ60" s="296"/>
      <c r="BA60" s="297"/>
      <c r="BB60" s="297"/>
      <c r="BC60" s="240"/>
      <c r="BD60" s="197" t="s">
        <v>2826</v>
      </c>
      <c r="BE60" s="297"/>
      <c r="BF60" s="197" t="s">
        <v>3400</v>
      </c>
      <c r="BG60" s="297"/>
      <c r="BH60" s="197" t="s">
        <v>1900</v>
      </c>
      <c r="BI60" s="297"/>
      <c r="BJ60" s="297"/>
      <c r="BK60" s="240" t="s">
        <v>2033</v>
      </c>
      <c r="BL60" s="297"/>
      <c r="BM60" s="297"/>
      <c r="BN60" s="297"/>
      <c r="BO60" s="240" t="s">
        <v>3401</v>
      </c>
      <c r="BP60" s="240"/>
      <c r="BQ60" s="310"/>
      <c r="BR60" s="310"/>
      <c r="BS60" s="241" t="s">
        <v>3402</v>
      </c>
      <c r="BT60" s="464">
        <v>23.56</v>
      </c>
      <c r="BU60" s="310"/>
      <c r="BV60" s="241" t="s">
        <v>3403</v>
      </c>
      <c r="BW60" s="310"/>
      <c r="BX60" s="310"/>
      <c r="BY60" s="310"/>
      <c r="BZ60" s="310"/>
      <c r="CA60" s="138" t="s">
        <v>3404</v>
      </c>
      <c r="CB60" s="241" t="s">
        <v>3405</v>
      </c>
      <c r="CC60" s="206" t="s">
        <v>257</v>
      </c>
      <c r="CD60" s="206" t="s">
        <v>3406</v>
      </c>
      <c r="CE60" s="206"/>
      <c r="CF60" s="243" t="s">
        <v>1482</v>
      </c>
      <c r="CG60" s="146" t="s">
        <v>3407</v>
      </c>
      <c r="CH60" s="283" t="s">
        <v>1743</v>
      </c>
      <c r="CI60" s="264" t="s">
        <v>2051</v>
      </c>
      <c r="CJ60" s="264" t="s">
        <v>3041</v>
      </c>
      <c r="CK60" s="264" t="s">
        <v>816</v>
      </c>
      <c r="CL60" s="264" t="s">
        <v>1466</v>
      </c>
      <c r="CM60" s="311"/>
      <c r="CN60" s="311"/>
      <c r="CO60" s="263" t="s">
        <v>1241</v>
      </c>
      <c r="CP60" s="311"/>
      <c r="CQ60" s="311"/>
      <c r="CR60" s="243" t="s">
        <v>3408</v>
      </c>
      <c r="CS60" s="178"/>
      <c r="CT60" s="313"/>
      <c r="CU60" s="313"/>
      <c r="CV60" s="313"/>
      <c r="CW60" s="313"/>
      <c r="CX60" s="313"/>
      <c r="CY60" s="246" t="s">
        <v>2923</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2923</v>
      </c>
      <c r="DR60" s="265"/>
      <c r="DS60" s="265"/>
      <c r="DT60" s="250" t="s">
        <v>2443</v>
      </c>
      <c r="DU60" s="265"/>
      <c r="DV60" s="265"/>
      <c r="DW60" s="250" t="s">
        <v>3414</v>
      </c>
      <c r="DX60" s="172" t="s">
        <v>2472</v>
      </c>
      <c r="DY60" s="172" t="str">
        <f>HYPERLINK("https://youtu.be/cSRvv7G0qWk","25.28")</f>
        <v>25.28</v>
      </c>
      <c r="DZ60" s="250" t="s">
        <v>3415</v>
      </c>
      <c r="EA60" s="250" t="s">
        <v>3416</v>
      </c>
      <c r="EB60" s="267"/>
    </row>
    <row r="61" ht="15.75" customHeight="1">
      <c r="A61" s="173" t="s">
        <v>3417</v>
      </c>
      <c r="B61" s="79" t="s">
        <v>3418</v>
      </c>
      <c r="C61" s="80" t="s">
        <v>1225</v>
      </c>
      <c r="D61" s="81" t="s">
        <v>1225</v>
      </c>
      <c r="E61" s="82" t="s">
        <v>1225</v>
      </c>
      <c r="F61" s="83" t="s">
        <v>856</v>
      </c>
      <c r="G61" s="79" t="s">
        <v>2482</v>
      </c>
      <c r="H61" s="222" t="s">
        <v>145</v>
      </c>
      <c r="I61" s="222" t="s">
        <v>3419</v>
      </c>
      <c r="J61" s="222" t="s">
        <v>3420</v>
      </c>
      <c r="K61" s="222" t="s">
        <v>2002</v>
      </c>
      <c r="L61" s="220" t="s">
        <v>3421</v>
      </c>
      <c r="M61" s="222" t="s">
        <v>3422</v>
      </c>
      <c r="N61" s="220" t="s">
        <v>3423</v>
      </c>
      <c r="O61" s="220" t="s">
        <v>1741</v>
      </c>
      <c r="P61" s="220" t="s">
        <v>2265</v>
      </c>
      <c r="Q61" s="177"/>
      <c r="R61" s="177"/>
      <c r="S61" s="87" t="s">
        <v>3424</v>
      </c>
      <c r="T61" s="177"/>
      <c r="U61" s="220" t="s">
        <v>3425</v>
      </c>
      <c r="V61" s="177"/>
      <c r="W61" s="174"/>
      <c r="X61" s="220" t="s">
        <v>2390</v>
      </c>
      <c r="Y61" s="222" t="s">
        <v>3426</v>
      </c>
      <c r="Z61" s="222" t="s">
        <v>1967</v>
      </c>
      <c r="AA61" s="220" t="s">
        <v>3427</v>
      </c>
      <c r="AB61" s="220" t="s">
        <v>3428</v>
      </c>
      <c r="AC61" s="220" t="s">
        <v>3252</v>
      </c>
      <c r="AD61" s="177"/>
      <c r="AE61" s="220" t="s">
        <v>3429</v>
      </c>
      <c r="AF61" s="220" t="s">
        <v>3430</v>
      </c>
      <c r="AG61" s="177"/>
      <c r="AH61" s="222"/>
      <c r="AI61" s="222" t="s">
        <v>2029</v>
      </c>
      <c r="AJ61" s="177"/>
      <c r="AK61" s="174"/>
      <c r="AL61" s="222" t="s">
        <v>1282</v>
      </c>
      <c r="AM61" s="220" t="s">
        <v>2097</v>
      </c>
      <c r="AN61" s="177"/>
      <c r="AO61" s="177"/>
      <c r="AP61" s="177"/>
      <c r="AQ61" s="177"/>
      <c r="AR61" s="177"/>
      <c r="AS61" s="177"/>
      <c r="AT61" s="87" t="s">
        <v>2778</v>
      </c>
      <c r="AU61" s="220" t="s">
        <v>1513</v>
      </c>
      <c r="AV61" s="222" t="s">
        <v>895</v>
      </c>
      <c r="AW61" s="177"/>
      <c r="AX61" s="222" t="s">
        <v>2159</v>
      </c>
      <c r="AY61" s="177"/>
      <c r="AZ61" s="177"/>
      <c r="BA61" s="177"/>
      <c r="BB61" s="220" t="s">
        <v>601</v>
      </c>
      <c r="BC61" s="220" t="s">
        <v>3431</v>
      </c>
      <c r="BD61" s="220" t="s">
        <v>3002</v>
      </c>
      <c r="BE61" s="222" t="s">
        <v>3380</v>
      </c>
      <c r="BF61" s="222" t="s">
        <v>1107</v>
      </c>
      <c r="BG61" s="177"/>
      <c r="BH61" s="222" t="s">
        <v>3432</v>
      </c>
      <c r="BI61" s="226"/>
      <c r="BJ61" s="222" t="s">
        <v>544</v>
      </c>
      <c r="BK61" s="222" t="s">
        <v>2225</v>
      </c>
      <c r="BL61" s="177"/>
      <c r="BM61" s="87" t="s">
        <v>3433</v>
      </c>
      <c r="BN61" s="222" t="s">
        <v>3434</v>
      </c>
      <c r="BO61" s="177"/>
      <c r="BP61" s="177"/>
      <c r="BQ61" s="220"/>
      <c r="BR61" s="222" t="s">
        <v>3435</v>
      </c>
      <c r="BS61" s="220" t="s">
        <v>3436</v>
      </c>
      <c r="BT61" s="220" t="s">
        <v>1467</v>
      </c>
      <c r="BU61" s="222" t="s">
        <v>3377</v>
      </c>
      <c r="BV61" s="222" t="s">
        <v>3437</v>
      </c>
      <c r="BW61" s="177"/>
      <c r="BX61" s="177"/>
      <c r="BY61" s="220" t="s">
        <v>1275</v>
      </c>
      <c r="BZ61" s="220" t="s">
        <v>770</v>
      </c>
      <c r="CA61" s="222" t="s">
        <v>3438</v>
      </c>
      <c r="CB61" s="220" t="s">
        <v>3439</v>
      </c>
      <c r="CC61" s="222" t="s">
        <v>533</v>
      </c>
      <c r="CD61" s="177"/>
      <c r="CE61" s="177"/>
      <c r="CF61" s="220" t="s">
        <v>2985</v>
      </c>
      <c r="CG61" s="222" t="s">
        <v>1457</v>
      </c>
      <c r="CH61" s="222" t="s">
        <v>3440</v>
      </c>
      <c r="CI61" s="177"/>
      <c r="CJ61" s="177"/>
      <c r="CK61" s="220" t="s">
        <v>3441</v>
      </c>
      <c r="CL61" s="222" t="s">
        <v>2742</v>
      </c>
      <c r="CM61" s="220" t="s">
        <v>3154</v>
      </c>
      <c r="CN61" s="177"/>
      <c r="CO61" s="177"/>
      <c r="CP61" s="220"/>
      <c r="CQ61" s="220" t="s">
        <v>1740</v>
      </c>
      <c r="CR61" s="177"/>
      <c r="CS61" s="178"/>
      <c r="CT61" s="220" t="s">
        <v>3442</v>
      </c>
      <c r="CU61" s="222" t="s">
        <v>2661</v>
      </c>
      <c r="CV61" s="222" t="s">
        <v>1966</v>
      </c>
      <c r="CW61" s="220" t="s">
        <v>3443</v>
      </c>
      <c r="CX61" s="220" t="s">
        <v>3444</v>
      </c>
      <c r="CY61" s="222" t="s">
        <v>3445</v>
      </c>
      <c r="CZ61" s="220" t="s">
        <v>3446</v>
      </c>
      <c r="DA61" s="220" t="s">
        <v>2165</v>
      </c>
      <c r="DB61" s="177"/>
      <c r="DC61" s="177"/>
      <c r="DD61" s="177"/>
      <c r="DE61" s="177"/>
      <c r="DF61" s="177"/>
      <c r="DG61" s="222" t="s">
        <v>2513</v>
      </c>
      <c r="DH61" s="177"/>
      <c r="DI61" s="177"/>
      <c r="DJ61" s="220"/>
      <c r="DK61" s="177"/>
      <c r="DL61" s="220" t="s">
        <v>2960</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65" t="s">
        <v>3451</v>
      </c>
      <c r="B62" s="98" t="s">
        <v>3452</v>
      </c>
      <c r="C62" s="99" t="s">
        <v>1225</v>
      </c>
      <c r="D62" s="100" t="s">
        <v>1225</v>
      </c>
      <c r="E62" s="101" t="s">
        <v>1225</v>
      </c>
      <c r="F62" s="102" t="s">
        <v>3453</v>
      </c>
      <c r="G62" s="98" t="s">
        <v>3454</v>
      </c>
      <c r="H62" s="182" t="s">
        <v>3455</v>
      </c>
      <c r="I62" s="182" t="s">
        <v>2807</v>
      </c>
      <c r="J62" s="182" t="s">
        <v>3456</v>
      </c>
      <c r="K62" s="182" t="s">
        <v>1230</v>
      </c>
      <c r="L62" s="182" t="s">
        <v>1037</v>
      </c>
      <c r="M62" s="181" t="s">
        <v>3457</v>
      </c>
      <c r="N62" s="181" t="s">
        <v>3458</v>
      </c>
      <c r="O62" s="182" t="s">
        <v>1321</v>
      </c>
      <c r="P62" s="182" t="s">
        <v>2305</v>
      </c>
      <c r="Q62" s="181" t="s">
        <v>3459</v>
      </c>
      <c r="R62" s="256"/>
      <c r="S62" s="182" t="s">
        <v>3460</v>
      </c>
      <c r="T62" s="256"/>
      <c r="U62" s="182" t="s">
        <v>3461</v>
      </c>
      <c r="V62" s="227" t="s">
        <v>3462</v>
      </c>
      <c r="W62" s="174"/>
      <c r="X62" s="188" t="s">
        <v>3463</v>
      </c>
      <c r="Y62" s="110" t="s">
        <v>3464</v>
      </c>
      <c r="Z62" s="110" t="s">
        <v>3465</v>
      </c>
      <c r="AA62" s="110" t="s">
        <v>3466</v>
      </c>
      <c r="AB62" s="110" t="s">
        <v>1746</v>
      </c>
      <c r="AC62" s="110" t="s">
        <v>3467</v>
      </c>
      <c r="AD62" s="258"/>
      <c r="AE62" s="110" t="s">
        <v>2791</v>
      </c>
      <c r="AF62" s="110" t="s">
        <v>2313</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3212</v>
      </c>
      <c r="AV62" s="296"/>
      <c r="AW62" s="296"/>
      <c r="AX62" s="191" t="s">
        <v>3474</v>
      </c>
      <c r="AY62" s="236" t="s">
        <v>3475</v>
      </c>
      <c r="AZ62" s="236"/>
      <c r="BA62" s="197" t="s">
        <v>3476</v>
      </c>
      <c r="BB62" s="197" t="s">
        <v>3400</v>
      </c>
      <c r="BC62" s="197" t="s">
        <v>836</v>
      </c>
      <c r="BD62" s="428" t="s">
        <v>2756</v>
      </c>
      <c r="BE62" s="197" t="s">
        <v>3249</v>
      </c>
      <c r="BF62" s="197" t="s">
        <v>3477</v>
      </c>
      <c r="BG62" s="297"/>
      <c r="BH62" s="197" t="s">
        <v>1812</v>
      </c>
      <c r="BI62" s="201" t="s">
        <v>3478</v>
      </c>
      <c r="BJ62" s="201"/>
      <c r="BK62" s="197" t="s">
        <v>3055</v>
      </c>
      <c r="BL62" s="297"/>
      <c r="BM62" s="197" t="s">
        <v>3029</v>
      </c>
      <c r="BN62" s="201" t="s">
        <v>3479</v>
      </c>
      <c r="BO62" s="297"/>
      <c r="BP62" s="297"/>
      <c r="BQ62" s="138" t="s">
        <v>3480</v>
      </c>
      <c r="BR62" s="138" t="s">
        <v>1062</v>
      </c>
      <c r="BS62" s="138" t="s">
        <v>3481</v>
      </c>
      <c r="BT62" s="138" t="s">
        <v>3114</v>
      </c>
      <c r="BU62" s="138" t="s">
        <v>3482</v>
      </c>
      <c r="BV62" s="138" t="s">
        <v>1272</v>
      </c>
      <c r="BW62" s="310"/>
      <c r="BX62" s="138" t="s">
        <v>3483</v>
      </c>
      <c r="BY62" s="310"/>
      <c r="BZ62" s="138" t="s">
        <v>3484</v>
      </c>
      <c r="CA62" s="206" t="s">
        <v>3485</v>
      </c>
      <c r="CB62" s="138" t="s">
        <v>3486</v>
      </c>
      <c r="CC62" s="206" t="s">
        <v>3487</v>
      </c>
      <c r="CD62" s="241" t="s">
        <v>3488</v>
      </c>
      <c r="CE62" s="241"/>
      <c r="CF62" s="146" t="s">
        <v>2689</v>
      </c>
      <c r="CG62" s="146" t="s">
        <v>2216</v>
      </c>
      <c r="CH62" s="146" t="s">
        <v>3489</v>
      </c>
      <c r="CI62" s="264" t="s">
        <v>3490</v>
      </c>
      <c r="CJ62" s="146" t="s">
        <v>2134</v>
      </c>
      <c r="CK62" s="146" t="s">
        <v>3491</v>
      </c>
      <c r="CL62" s="146" t="s">
        <v>2647</v>
      </c>
      <c r="CM62" s="146" t="s">
        <v>2495</v>
      </c>
      <c r="CN62" s="311"/>
      <c r="CO62" s="311"/>
      <c r="CP62" s="243"/>
      <c r="CQ62" s="243" t="s">
        <v>3492</v>
      </c>
      <c r="CR62" s="311"/>
      <c r="CS62" s="178"/>
      <c r="CT62" s="158" t="s">
        <v>3493</v>
      </c>
      <c r="CU62" s="246" t="s">
        <v>3280</v>
      </c>
      <c r="CV62" s="158" t="s">
        <v>3494</v>
      </c>
      <c r="CW62" s="158" t="s">
        <v>1132</v>
      </c>
      <c r="CX62" s="158" t="s">
        <v>3495</v>
      </c>
      <c r="CY62" s="213" t="s">
        <v>3496</v>
      </c>
      <c r="CZ62" s="158" t="s">
        <v>3497</v>
      </c>
      <c r="DA62" s="158" t="s">
        <v>963</v>
      </c>
      <c r="DB62" s="313"/>
      <c r="DC62" s="313"/>
      <c r="DD62" s="313"/>
      <c r="DE62" s="246" t="s">
        <v>3498</v>
      </c>
      <c r="DF62" s="246"/>
      <c r="DG62" s="214" t="s">
        <v>2003</v>
      </c>
      <c r="DH62" s="265"/>
      <c r="DI62" s="265"/>
      <c r="DJ62" s="265"/>
      <c r="DK62" s="214" t="s">
        <v>1197</v>
      </c>
      <c r="DL62" s="265"/>
      <c r="DM62" s="265"/>
      <c r="DN62" s="265"/>
      <c r="DO62" s="265"/>
      <c r="DP62" s="284" t="s">
        <v>3499</v>
      </c>
      <c r="DQ62" s="284"/>
      <c r="DR62" s="284" t="s">
        <v>1708</v>
      </c>
      <c r="DS62" s="265"/>
      <c r="DT62" s="265"/>
      <c r="DU62" s="265"/>
      <c r="DV62" s="265"/>
      <c r="DW62" s="265"/>
      <c r="DX62" s="265"/>
      <c r="DY62" s="214" t="s">
        <v>3500</v>
      </c>
      <c r="DZ62" s="265"/>
      <c r="EA62" s="214" t="s">
        <v>3294</v>
      </c>
      <c r="EB62" s="267" t="s">
        <v>3501</v>
      </c>
    </row>
    <row r="63" ht="15.75" customHeight="1">
      <c r="A63" s="173" t="s">
        <v>3502</v>
      </c>
      <c r="B63" s="79" t="s">
        <v>3503</v>
      </c>
      <c r="C63" s="80" t="s">
        <v>1225</v>
      </c>
      <c r="D63" s="81" t="s">
        <v>1225</v>
      </c>
      <c r="E63" s="82" t="s">
        <v>1225</v>
      </c>
      <c r="F63" s="83" t="s">
        <v>2749</v>
      </c>
      <c r="G63" s="79" t="s">
        <v>2903</v>
      </c>
      <c r="H63" s="222"/>
      <c r="I63" s="220" t="s">
        <v>3504</v>
      </c>
      <c r="J63" s="177" t="s">
        <v>3505</v>
      </c>
      <c r="K63" s="223" t="s">
        <v>3506</v>
      </c>
      <c r="L63" s="87" t="s">
        <v>103</v>
      </c>
      <c r="M63" s="292" t="s">
        <v>1700</v>
      </c>
      <c r="N63" s="177"/>
      <c r="O63" s="326" t="s">
        <v>340</v>
      </c>
      <c r="P63" s="87" t="s">
        <v>2265</v>
      </c>
      <c r="Q63" s="177"/>
      <c r="R63" s="222"/>
      <c r="S63" s="222"/>
      <c r="T63" s="177"/>
      <c r="U63" s="177"/>
      <c r="V63" s="177"/>
      <c r="W63" s="174"/>
      <c r="X63" s="87" t="s">
        <v>981</v>
      </c>
      <c r="Y63" s="220" t="s">
        <v>3464</v>
      </c>
      <c r="Z63" s="87" t="s">
        <v>1036</v>
      </c>
      <c r="AA63" s="220" t="s">
        <v>610</v>
      </c>
      <c r="AB63" s="87" t="s">
        <v>3507</v>
      </c>
      <c r="AC63" s="220" t="s">
        <v>2986</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2269</v>
      </c>
      <c r="BF63" s="177"/>
      <c r="BG63" s="177"/>
      <c r="BH63" s="220" t="s">
        <v>1254</v>
      </c>
      <c r="BI63" s="220" t="s">
        <v>3511</v>
      </c>
      <c r="BJ63" s="222"/>
      <c r="BK63" s="177"/>
      <c r="BL63" s="177"/>
      <c r="BM63" s="177"/>
      <c r="BN63" s="177"/>
      <c r="BO63" s="177"/>
      <c r="BP63" s="177"/>
      <c r="BQ63" s="220" t="s">
        <v>3512</v>
      </c>
      <c r="BR63" s="288" t="s">
        <v>3513</v>
      </c>
      <c r="BS63" s="222" t="s">
        <v>2037</v>
      </c>
      <c r="BT63" s="87" t="s">
        <v>2800</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1285</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1225</v>
      </c>
      <c r="D64" s="100" t="s">
        <v>1225</v>
      </c>
      <c r="E64" s="101" t="s">
        <v>1225</v>
      </c>
      <c r="F64" s="102" t="s">
        <v>3523</v>
      </c>
      <c r="G64" s="98" t="s">
        <v>3524</v>
      </c>
      <c r="H64" s="227" t="s">
        <v>3525</v>
      </c>
      <c r="I64" s="227" t="s">
        <v>3161</v>
      </c>
      <c r="J64" s="227" t="s">
        <v>3526</v>
      </c>
      <c r="K64" s="227" t="s">
        <v>3527</v>
      </c>
      <c r="L64" s="339" t="s">
        <v>2811</v>
      </c>
      <c r="M64" s="227" t="s">
        <v>3528</v>
      </c>
      <c r="N64" s="227" t="s">
        <v>3529</v>
      </c>
      <c r="O64" s="227" t="s">
        <v>3530</v>
      </c>
      <c r="P64" s="182" t="s">
        <v>2200</v>
      </c>
      <c r="Q64" s="227" t="s">
        <v>3531</v>
      </c>
      <c r="R64" s="227" t="s">
        <v>414</v>
      </c>
      <c r="S64" s="227" t="s">
        <v>3532</v>
      </c>
      <c r="T64" s="256"/>
      <c r="U64" s="182" t="s">
        <v>1917</v>
      </c>
      <c r="V64" s="227" t="s">
        <v>3533</v>
      </c>
      <c r="W64" s="174"/>
      <c r="X64" s="234" t="s">
        <v>1294</v>
      </c>
      <c r="Y64" s="234" t="s">
        <v>3534</v>
      </c>
      <c r="Z64" s="234" t="s">
        <v>3465</v>
      </c>
      <c r="AA64" s="234" t="s">
        <v>3258</v>
      </c>
      <c r="AB64" s="188" t="s">
        <v>2953</v>
      </c>
      <c r="AC64" s="234" t="s">
        <v>3535</v>
      </c>
      <c r="AD64" s="234"/>
      <c r="AE64" s="234" t="s">
        <v>3536</v>
      </c>
      <c r="AF64" s="234" t="s">
        <v>2313</v>
      </c>
      <c r="AG64" s="234" t="s">
        <v>3537</v>
      </c>
      <c r="AH64" s="234"/>
      <c r="AI64" s="234" t="s">
        <v>3538</v>
      </c>
      <c r="AJ64" s="110" t="s">
        <v>3539</v>
      </c>
      <c r="AK64" s="174"/>
      <c r="AL64" s="236" t="s">
        <v>3540</v>
      </c>
      <c r="AM64" s="196" t="s">
        <v>3541</v>
      </c>
      <c r="AN64" s="296"/>
      <c r="AO64" s="236" t="s">
        <v>3542</v>
      </c>
      <c r="AP64" s="196" t="s">
        <v>3543</v>
      </c>
      <c r="AQ64" s="236" t="s">
        <v>2570</v>
      </c>
      <c r="AR64" s="296"/>
      <c r="AS64" s="296"/>
      <c r="AT64" s="236" t="s">
        <v>2373</v>
      </c>
      <c r="AU64" s="236" t="s">
        <v>1217</v>
      </c>
      <c r="AV64" s="236" t="s">
        <v>3544</v>
      </c>
      <c r="AW64" s="296"/>
      <c r="AX64" s="236" t="s">
        <v>2839</v>
      </c>
      <c r="AY64" s="236" t="s">
        <v>3545</v>
      </c>
      <c r="AZ64" s="236"/>
      <c r="BA64" s="197" t="s">
        <v>1322</v>
      </c>
      <c r="BB64" s="240" t="s">
        <v>1419</v>
      </c>
      <c r="BC64" s="197" t="s">
        <v>1852</v>
      </c>
      <c r="BD64" s="197" t="s">
        <v>1299</v>
      </c>
      <c r="BE64" s="240" t="s">
        <v>2378</v>
      </c>
      <c r="BF64" s="240" t="s">
        <v>1613</v>
      </c>
      <c r="BG64" s="240" t="s">
        <v>1262</v>
      </c>
      <c r="BH64" s="240" t="s">
        <v>1492</v>
      </c>
      <c r="BI64" s="240" t="s">
        <v>3546</v>
      </c>
      <c r="BJ64" s="240" t="s">
        <v>3547</v>
      </c>
      <c r="BK64" s="240" t="s">
        <v>2918</v>
      </c>
      <c r="BL64" s="197" t="s">
        <v>3548</v>
      </c>
      <c r="BM64" s="197" t="s">
        <v>3549</v>
      </c>
      <c r="BN64" s="240" t="s">
        <v>2057</v>
      </c>
      <c r="BO64" s="240" t="s">
        <v>3550</v>
      </c>
      <c r="BP64" s="240"/>
      <c r="BQ64" s="241" t="s">
        <v>3551</v>
      </c>
      <c r="BR64" s="241" t="s">
        <v>542</v>
      </c>
      <c r="BS64" s="241" t="s">
        <v>1747</v>
      </c>
      <c r="BT64" s="206" t="s">
        <v>3552</v>
      </c>
      <c r="BU64" s="241" t="s">
        <v>3553</v>
      </c>
      <c r="BV64" s="206" t="s">
        <v>2144</v>
      </c>
      <c r="BW64" s="310"/>
      <c r="BX64" s="241" t="s">
        <v>3554</v>
      </c>
      <c r="BY64" s="241" t="s">
        <v>3061</v>
      </c>
      <c r="BZ64" s="241" t="s">
        <v>1768</v>
      </c>
      <c r="CA64" s="206" t="s">
        <v>3555</v>
      </c>
      <c r="CB64" s="138" t="s">
        <v>3556</v>
      </c>
      <c r="CC64" s="241" t="s">
        <v>2234</v>
      </c>
      <c r="CD64" s="138" t="s">
        <v>3557</v>
      </c>
      <c r="CE64" s="241"/>
      <c r="CF64" s="146" t="s">
        <v>3033</v>
      </c>
      <c r="CG64" s="146" t="s">
        <v>838</v>
      </c>
      <c r="CH64" s="263" t="s">
        <v>3066</v>
      </c>
      <c r="CI64" s="264" t="s">
        <v>3558</v>
      </c>
      <c r="CJ64" s="311"/>
      <c r="CK64" s="146" t="s">
        <v>3559</v>
      </c>
      <c r="CL64" s="146" t="s">
        <v>3560</v>
      </c>
      <c r="CM64" s="264" t="s">
        <v>3561</v>
      </c>
      <c r="CN64" s="311"/>
      <c r="CO64" s="264" t="s">
        <v>2037</v>
      </c>
      <c r="CP64" s="243"/>
      <c r="CQ64" s="264" t="s">
        <v>3562</v>
      </c>
      <c r="CR64" s="264" t="s">
        <v>3563</v>
      </c>
      <c r="CS64" s="178"/>
      <c r="CT64" s="246" t="s">
        <v>3564</v>
      </c>
      <c r="CU64" s="246" t="s">
        <v>1921</v>
      </c>
      <c r="CV64" s="246" t="s">
        <v>3565</v>
      </c>
      <c r="CW64" s="246" t="s">
        <v>3213</v>
      </c>
      <c r="CX64" s="246" t="s">
        <v>3566</v>
      </c>
      <c r="CY64" s="213" t="s">
        <v>2751</v>
      </c>
      <c r="CZ64" s="158" t="s">
        <v>3567</v>
      </c>
      <c r="DA64" s="246" t="s">
        <v>3568</v>
      </c>
      <c r="DB64" s="246" t="s">
        <v>3569</v>
      </c>
      <c r="DC64" s="246" t="s">
        <v>2564</v>
      </c>
      <c r="DD64" s="246" t="s">
        <v>3230</v>
      </c>
      <c r="DE64" s="246" t="s">
        <v>3570</v>
      </c>
      <c r="DF64" s="246"/>
      <c r="DG64" s="250" t="s">
        <v>540</v>
      </c>
      <c r="DH64" s="284" t="s">
        <v>758</v>
      </c>
      <c r="DI64" s="265"/>
      <c r="DJ64" s="250"/>
      <c r="DK64" s="250" t="s">
        <v>3154</v>
      </c>
      <c r="DL64" s="250" t="s">
        <v>3571</v>
      </c>
      <c r="DM64" s="284" t="s">
        <v>1011</v>
      </c>
      <c r="DN64" s="250" t="s">
        <v>3132</v>
      </c>
      <c r="DO64" s="265"/>
      <c r="DP64" s="250" t="s">
        <v>3572</v>
      </c>
      <c r="DQ64" s="250" t="s">
        <v>3573</v>
      </c>
      <c r="DR64" s="265"/>
      <c r="DS64" s="265"/>
      <c r="DT64" s="250" t="s">
        <v>3574</v>
      </c>
      <c r="DU64" s="284" t="s">
        <v>159</v>
      </c>
      <c r="DV64" s="250" t="s">
        <v>3575</v>
      </c>
      <c r="DW64" s="250" t="s">
        <v>1288</v>
      </c>
      <c r="DX64" s="250" t="s">
        <v>2511</v>
      </c>
      <c r="DY64" s="284" t="s">
        <v>3576</v>
      </c>
      <c r="DZ64" s="250" t="s">
        <v>3577</v>
      </c>
      <c r="EA64" s="214" t="s">
        <v>3578</v>
      </c>
      <c r="EB64" s="267" t="s">
        <v>3579</v>
      </c>
    </row>
    <row r="65" ht="15.75" customHeight="1">
      <c r="A65" s="173" t="s">
        <v>3580</v>
      </c>
      <c r="B65" s="79" t="s">
        <v>3581</v>
      </c>
      <c r="C65" s="80" t="s">
        <v>786</v>
      </c>
      <c r="D65" s="81" t="s">
        <v>1225</v>
      </c>
      <c r="E65" s="82" t="s">
        <v>1225</v>
      </c>
      <c r="F65" s="83" t="s">
        <v>3582</v>
      </c>
      <c r="G65" s="79" t="s">
        <v>1023</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3583</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3584</v>
      </c>
      <c r="B66" s="98" t="s">
        <v>3585</v>
      </c>
      <c r="C66" s="99" t="s">
        <v>1225</v>
      </c>
      <c r="D66" s="100" t="s">
        <v>1225</v>
      </c>
      <c r="E66" s="101" t="s">
        <v>1225</v>
      </c>
      <c r="F66" s="102" t="s">
        <v>1225</v>
      </c>
      <c r="G66" s="98" t="s">
        <v>1139</v>
      </c>
      <c r="H66" s="227" t="s">
        <v>3586</v>
      </c>
      <c r="I66" s="227" t="s">
        <v>3587</v>
      </c>
      <c r="J66" s="227" t="s">
        <v>3588</v>
      </c>
      <c r="K66" s="227" t="s">
        <v>3589</v>
      </c>
      <c r="L66" s="227" t="s">
        <v>3590</v>
      </c>
      <c r="M66" s="227" t="s">
        <v>3591</v>
      </c>
      <c r="N66" s="227" t="s">
        <v>3592</v>
      </c>
      <c r="O66" s="227" t="s">
        <v>257</v>
      </c>
      <c r="P66" s="227" t="s">
        <v>2757</v>
      </c>
      <c r="Q66" s="256"/>
      <c r="R66" s="227" t="s">
        <v>3593</v>
      </c>
      <c r="S66" s="227" t="s">
        <v>3594</v>
      </c>
      <c r="T66" s="256"/>
      <c r="U66" s="256"/>
      <c r="V66" s="227" t="s">
        <v>3595</v>
      </c>
      <c r="W66" s="174"/>
      <c r="X66" s="234" t="s">
        <v>3596</v>
      </c>
      <c r="Y66" s="234" t="s">
        <v>1441</v>
      </c>
      <c r="Z66" s="234" t="s">
        <v>3597</v>
      </c>
      <c r="AA66" s="234" t="s">
        <v>3598</v>
      </c>
      <c r="AB66" s="234" t="s">
        <v>3560</v>
      </c>
      <c r="AC66" s="234" t="s">
        <v>3599</v>
      </c>
      <c r="AD66" s="234" t="s">
        <v>3600</v>
      </c>
      <c r="AE66" s="234" t="s">
        <v>3601</v>
      </c>
      <c r="AF66" s="234" t="s">
        <v>3602</v>
      </c>
      <c r="AG66" s="234" t="s">
        <v>3603</v>
      </c>
      <c r="AH66" s="234"/>
      <c r="AI66" s="234" t="s">
        <v>1929</v>
      </c>
      <c r="AJ66" s="234" t="s">
        <v>3604</v>
      </c>
      <c r="AK66" s="174"/>
      <c r="AL66" s="236" t="s">
        <v>2753</v>
      </c>
      <c r="AM66" s="236" t="s">
        <v>3605</v>
      </c>
      <c r="AN66" s="236" t="s">
        <v>3606</v>
      </c>
      <c r="AO66" s="236" t="s">
        <v>3607</v>
      </c>
      <c r="AP66" s="236" t="s">
        <v>3608</v>
      </c>
      <c r="AQ66" s="236"/>
      <c r="AR66" s="236" t="s">
        <v>133</v>
      </c>
      <c r="AS66" s="236" t="s">
        <v>3609</v>
      </c>
      <c r="AT66" s="236" t="s">
        <v>614</v>
      </c>
      <c r="AU66" s="236" t="s">
        <v>3610</v>
      </c>
      <c r="AV66" s="236" t="s">
        <v>3611</v>
      </c>
      <c r="AW66" s="236" t="s">
        <v>3612</v>
      </c>
      <c r="AX66" s="236" t="s">
        <v>3505</v>
      </c>
      <c r="AY66" s="236" t="s">
        <v>3613</v>
      </c>
      <c r="AZ66" s="236"/>
      <c r="BA66" s="240" t="s">
        <v>1183</v>
      </c>
      <c r="BB66" s="240" t="s">
        <v>287</v>
      </c>
      <c r="BC66" s="240" t="s">
        <v>2430</v>
      </c>
      <c r="BD66" s="240" t="s">
        <v>561</v>
      </c>
      <c r="BE66" s="240" t="s">
        <v>3448</v>
      </c>
      <c r="BF66" s="240" t="s">
        <v>1917</v>
      </c>
      <c r="BG66" s="240" t="s">
        <v>2365</v>
      </c>
      <c r="BH66" s="240" t="s">
        <v>403</v>
      </c>
      <c r="BI66" s="200"/>
      <c r="BJ66" s="240" t="s">
        <v>3614</v>
      </c>
      <c r="BK66" s="240" t="s">
        <v>3615</v>
      </c>
      <c r="BL66" s="297"/>
      <c r="BM66" s="240" t="s">
        <v>3192</v>
      </c>
      <c r="BN66" s="240" t="s">
        <v>3345</v>
      </c>
      <c r="BO66" s="240" t="s">
        <v>3616</v>
      </c>
      <c r="BP66" s="240"/>
      <c r="BQ66" s="241"/>
      <c r="BR66" s="241" t="s">
        <v>3617</v>
      </c>
      <c r="BS66" s="241" t="s">
        <v>3618</v>
      </c>
      <c r="BT66" s="241" t="s">
        <v>3619</v>
      </c>
      <c r="BU66" s="241" t="s">
        <v>2862</v>
      </c>
      <c r="BV66" s="241" t="s">
        <v>3620</v>
      </c>
      <c r="BW66" s="241" t="s">
        <v>3621</v>
      </c>
      <c r="BX66" s="310"/>
      <c r="BY66" s="241" t="s">
        <v>3622</v>
      </c>
      <c r="BZ66" s="241" t="s">
        <v>3623</v>
      </c>
      <c r="CA66" s="241" t="s">
        <v>3624</v>
      </c>
      <c r="CB66" s="241" t="s">
        <v>3625</v>
      </c>
      <c r="CC66" s="241" t="s">
        <v>3626</v>
      </c>
      <c r="CD66" s="241" t="s">
        <v>3627</v>
      </c>
      <c r="CE66" s="241"/>
      <c r="CF66" s="264" t="s">
        <v>3628</v>
      </c>
      <c r="CG66" s="264" t="s">
        <v>3629</v>
      </c>
      <c r="CH66" s="264" t="s">
        <v>3630</v>
      </c>
      <c r="CI66" s="264" t="s">
        <v>3631</v>
      </c>
      <c r="CJ66" s="264" t="s">
        <v>539</v>
      </c>
      <c r="CK66" s="311"/>
      <c r="CL66" s="264" t="s">
        <v>305</v>
      </c>
      <c r="CM66" s="264" t="s">
        <v>1717</v>
      </c>
      <c r="CN66" s="311"/>
      <c r="CO66" s="264" t="s">
        <v>1624</v>
      </c>
      <c r="CP66" s="264"/>
      <c r="CQ66" s="264" t="s">
        <v>3632</v>
      </c>
      <c r="CR66" s="264" t="s">
        <v>3633</v>
      </c>
      <c r="CS66" s="178"/>
      <c r="CT66" s="246" t="s">
        <v>2457</v>
      </c>
      <c r="CU66" s="246" t="s">
        <v>3634</v>
      </c>
      <c r="CV66" s="246" t="s">
        <v>3635</v>
      </c>
      <c r="CW66" s="246" t="s">
        <v>1132</v>
      </c>
      <c r="CX66" s="246" t="s">
        <v>3636</v>
      </c>
      <c r="CY66" s="246" t="s">
        <v>3637</v>
      </c>
      <c r="CZ66" s="246" t="s">
        <v>3638</v>
      </c>
      <c r="DA66" s="246" t="s">
        <v>1551</v>
      </c>
      <c r="DB66" s="246" t="s">
        <v>506</v>
      </c>
      <c r="DC66" s="246" t="s">
        <v>2500</v>
      </c>
      <c r="DD66" s="246" t="s">
        <v>1748</v>
      </c>
      <c r="DE66" s="246" t="s">
        <v>3399</v>
      </c>
      <c r="DF66" s="246"/>
      <c r="DG66" s="250" t="s">
        <v>3639</v>
      </c>
      <c r="DH66" s="250" t="s">
        <v>194</v>
      </c>
      <c r="DI66" s="250" t="s">
        <v>3640</v>
      </c>
      <c r="DJ66" s="250"/>
      <c r="DK66" s="250" t="s">
        <v>3210</v>
      </c>
      <c r="DL66" s="250" t="s">
        <v>3641</v>
      </c>
      <c r="DM66" s="250" t="s">
        <v>281</v>
      </c>
      <c r="DN66" s="250" t="s">
        <v>3642</v>
      </c>
      <c r="DO66" s="265"/>
      <c r="DP66" s="250" t="s">
        <v>3643</v>
      </c>
      <c r="DQ66" s="250"/>
      <c r="DR66" s="265"/>
      <c r="DS66" s="250" t="s">
        <v>3644</v>
      </c>
      <c r="DT66" s="250" t="s">
        <v>3645</v>
      </c>
      <c r="DU66" s="250" t="s">
        <v>770</v>
      </c>
      <c r="DV66" s="265"/>
      <c r="DW66" s="250" t="s">
        <v>1993</v>
      </c>
      <c r="DX66" s="250" t="s">
        <v>2081</v>
      </c>
      <c r="DY66" s="250" t="s">
        <v>2285</v>
      </c>
      <c r="DZ66" s="250" t="s">
        <v>3646</v>
      </c>
      <c r="EA66" s="250" t="s">
        <v>3351</v>
      </c>
      <c r="EB66" s="267" t="s">
        <v>3647</v>
      </c>
    </row>
    <row r="67" ht="15.75" customHeight="1">
      <c r="A67" s="469" t="s">
        <v>3648</v>
      </c>
      <c r="B67" s="79" t="s">
        <v>3649</v>
      </c>
      <c r="C67" s="80" t="s">
        <v>1225</v>
      </c>
      <c r="D67" s="81" t="s">
        <v>1225</v>
      </c>
      <c r="E67" s="82" t="s">
        <v>1225</v>
      </c>
      <c r="F67" s="83" t="s">
        <v>428</v>
      </c>
      <c r="G67" s="79" t="s">
        <v>3650</v>
      </c>
      <c r="H67" s="87" t="s">
        <v>1009</v>
      </c>
      <c r="I67" s="222" t="s">
        <v>3651</v>
      </c>
      <c r="J67" s="222" t="s">
        <v>3652</v>
      </c>
      <c r="K67" s="222" t="s">
        <v>3653</v>
      </c>
      <c r="L67" s="222" t="s">
        <v>3654</v>
      </c>
      <c r="M67" s="222" t="s">
        <v>3655</v>
      </c>
      <c r="N67" s="220" t="s">
        <v>3656</v>
      </c>
      <c r="O67" s="222" t="s">
        <v>3657</v>
      </c>
      <c r="P67" s="222" t="s">
        <v>2200</v>
      </c>
      <c r="Q67" s="222" t="s">
        <v>3206</v>
      </c>
      <c r="R67" s="87" t="s">
        <v>3460</v>
      </c>
      <c r="S67" s="87" t="s">
        <v>3505</v>
      </c>
      <c r="T67" s="177"/>
      <c r="U67" s="220" t="s">
        <v>3658</v>
      </c>
      <c r="V67" s="220" t="s">
        <v>3659</v>
      </c>
      <c r="W67" s="174"/>
      <c r="X67" s="222" t="s">
        <v>3333</v>
      </c>
      <c r="Y67" s="222" t="s">
        <v>3660</v>
      </c>
      <c r="Z67" s="222" t="s">
        <v>3661</v>
      </c>
      <c r="AA67" s="222" t="s">
        <v>3662</v>
      </c>
      <c r="AB67" s="222" t="s">
        <v>2709</v>
      </c>
      <c r="AC67" s="222" t="s">
        <v>3663</v>
      </c>
      <c r="AD67" s="177"/>
      <c r="AE67" s="222" t="s">
        <v>3664</v>
      </c>
      <c r="AF67" s="222" t="s">
        <v>3665</v>
      </c>
      <c r="AG67" s="177"/>
      <c r="AH67" s="220"/>
      <c r="AI67" s="220" t="s">
        <v>3666</v>
      </c>
      <c r="AJ67" s="177"/>
      <c r="AK67" s="174"/>
      <c r="AL67" s="222" t="s">
        <v>3667</v>
      </c>
      <c r="AM67" s="220" t="s">
        <v>604</v>
      </c>
      <c r="AN67" s="222" t="s">
        <v>3668</v>
      </c>
      <c r="AO67" s="220" t="s">
        <v>3669</v>
      </c>
      <c r="AP67" s="177"/>
      <c r="AQ67" s="177"/>
      <c r="AR67" s="177"/>
      <c r="AS67" s="177"/>
      <c r="AT67" s="222" t="s">
        <v>3670</v>
      </c>
      <c r="AU67" s="222" t="s">
        <v>3671</v>
      </c>
      <c r="AV67" s="222" t="s">
        <v>1354</v>
      </c>
      <c r="AW67" s="177"/>
      <c r="AX67" s="220" t="s">
        <v>796</v>
      </c>
      <c r="AY67" s="177"/>
      <c r="AZ67" s="177"/>
      <c r="BA67" s="222" t="s">
        <v>1253</v>
      </c>
      <c r="BB67" s="222" t="s">
        <v>1514</v>
      </c>
      <c r="BC67" s="222" t="s">
        <v>517</v>
      </c>
      <c r="BD67" s="288" t="s">
        <v>3610</v>
      </c>
      <c r="BE67" s="220" t="s">
        <v>3672</v>
      </c>
      <c r="BF67" s="222" t="s">
        <v>3673</v>
      </c>
      <c r="BG67" s="222"/>
      <c r="BH67" s="222" t="s">
        <v>1872</v>
      </c>
      <c r="BI67" s="222" t="s">
        <v>3674</v>
      </c>
      <c r="BJ67" s="222"/>
      <c r="BK67" s="222" t="s">
        <v>1858</v>
      </c>
      <c r="BL67" s="222" t="s">
        <v>1113</v>
      </c>
      <c r="BM67" s="220" t="s">
        <v>2474</v>
      </c>
      <c r="BN67" s="222" t="s">
        <v>3675</v>
      </c>
      <c r="BO67" s="222" t="s">
        <v>336</v>
      </c>
      <c r="BP67" s="222"/>
      <c r="BQ67" s="220"/>
      <c r="BR67" s="87" t="s">
        <v>3676</v>
      </c>
      <c r="BS67" s="220" t="s">
        <v>3677</v>
      </c>
      <c r="BT67" s="222" t="s">
        <v>3678</v>
      </c>
      <c r="BU67" s="222" t="s">
        <v>3679</v>
      </c>
      <c r="BV67" s="222" t="s">
        <v>3680</v>
      </c>
      <c r="BW67" s="222" t="s">
        <v>3681</v>
      </c>
      <c r="BX67" s="222" t="s">
        <v>3682</v>
      </c>
      <c r="BY67" s="177"/>
      <c r="BZ67" s="222" t="s">
        <v>2637</v>
      </c>
      <c r="CA67" s="222" t="s">
        <v>3683</v>
      </c>
      <c r="CB67" s="222" t="s">
        <v>124</v>
      </c>
      <c r="CC67" s="220" t="s">
        <v>2201</v>
      </c>
      <c r="CD67" s="177"/>
      <c r="CE67" s="177"/>
      <c r="CF67" s="86" t="str">
        <f>HYPERLINK("https://www.youtube.com/watch?v=3HfPcnPS_pk","56.84")</f>
        <v>56.84</v>
      </c>
      <c r="CG67" s="222" t="s">
        <v>256</v>
      </c>
      <c r="CH67" s="220" t="s">
        <v>3684</v>
      </c>
      <c r="CI67" s="222" t="s">
        <v>3685</v>
      </c>
      <c r="CJ67" s="177"/>
      <c r="CK67" s="220" t="s">
        <v>3686</v>
      </c>
      <c r="CL67" s="222" t="s">
        <v>1895</v>
      </c>
      <c r="CM67" s="288" t="s">
        <v>3687</v>
      </c>
      <c r="CN67" s="177"/>
      <c r="CO67" s="222" t="s">
        <v>3688</v>
      </c>
      <c r="CP67" s="177"/>
      <c r="CQ67" s="177"/>
      <c r="CR67" s="177"/>
      <c r="CS67" s="178"/>
      <c r="CT67" s="220" t="s">
        <v>3689</v>
      </c>
      <c r="CU67" s="222" t="s">
        <v>1653</v>
      </c>
      <c r="CV67" s="86" t="str">
        <f>HYPERLINK("https://youtu.be/1NiHXh4G_7o","31.54")</f>
        <v>31.54</v>
      </c>
      <c r="CW67" s="222" t="s">
        <v>3690</v>
      </c>
      <c r="CX67" s="222" t="s">
        <v>3691</v>
      </c>
      <c r="CY67" s="222" t="s">
        <v>3692</v>
      </c>
      <c r="CZ67" s="222" t="s">
        <v>3693</v>
      </c>
      <c r="DA67" s="222" t="s">
        <v>128</v>
      </c>
      <c r="DB67" s="177"/>
      <c r="DC67" s="177"/>
      <c r="DD67" s="222" t="s">
        <v>3694</v>
      </c>
      <c r="DE67" s="177"/>
      <c r="DF67" s="177"/>
      <c r="DG67" s="177"/>
      <c r="DH67" s="220"/>
      <c r="DI67" s="222" t="s">
        <v>1303</v>
      </c>
      <c r="DJ67" s="222"/>
      <c r="DK67" s="222" t="s">
        <v>3695</v>
      </c>
      <c r="DL67" s="222" t="s">
        <v>2254</v>
      </c>
      <c r="DM67" s="222" t="s">
        <v>202</v>
      </c>
      <c r="DN67" s="222" t="s">
        <v>3696</v>
      </c>
      <c r="DO67" s="222" t="s">
        <v>2823</v>
      </c>
      <c r="DP67" s="222" t="s">
        <v>3697</v>
      </c>
      <c r="DQ67" s="222"/>
      <c r="DR67" s="222" t="s">
        <v>334</v>
      </c>
      <c r="DS67" s="222" t="s">
        <v>3698</v>
      </c>
      <c r="DT67" s="222" t="s">
        <v>3699</v>
      </c>
      <c r="DU67" s="222" t="s">
        <v>2886</v>
      </c>
      <c r="DV67" s="222" t="s">
        <v>3700</v>
      </c>
      <c r="DW67" s="222" t="s">
        <v>3701</v>
      </c>
      <c r="DX67" s="222" t="s">
        <v>3702</v>
      </c>
      <c r="DY67" s="222" t="s">
        <v>3703</v>
      </c>
      <c r="DZ67" s="222" t="s">
        <v>773</v>
      </c>
      <c r="EA67" s="222" t="s">
        <v>1445</v>
      </c>
      <c r="EB67" s="292" t="s">
        <v>3704</v>
      </c>
    </row>
    <row r="68" ht="15.75" customHeight="1">
      <c r="A68" s="179" t="s">
        <v>3705</v>
      </c>
      <c r="B68" s="98" t="s">
        <v>3706</v>
      </c>
      <c r="C68" s="99" t="s">
        <v>1225</v>
      </c>
      <c r="D68" s="100" t="s">
        <v>1225</v>
      </c>
      <c r="E68" s="101" t="s">
        <v>1225</v>
      </c>
      <c r="F68" s="102" t="s">
        <v>786</v>
      </c>
      <c r="G68" s="98" t="s">
        <v>1773</v>
      </c>
      <c r="H68" s="181"/>
      <c r="I68" s="227" t="s">
        <v>3707</v>
      </c>
      <c r="J68" s="181" t="s">
        <v>2001</v>
      </c>
      <c r="K68" s="227" t="s">
        <v>3653</v>
      </c>
      <c r="L68" s="181" t="s">
        <v>3708</v>
      </c>
      <c r="M68" s="256"/>
      <c r="N68" s="227" t="s">
        <v>3709</v>
      </c>
      <c r="O68" s="181" t="s">
        <v>3710</v>
      </c>
      <c r="P68" s="227" t="s">
        <v>2560</v>
      </c>
      <c r="Q68" s="256"/>
      <c r="R68" s="256"/>
      <c r="S68" s="256"/>
      <c r="T68" s="256"/>
      <c r="U68" s="256"/>
      <c r="V68" s="256"/>
      <c r="W68" s="174"/>
      <c r="X68" s="188" t="s">
        <v>3711</v>
      </c>
      <c r="Y68" s="188" t="s">
        <v>1167</v>
      </c>
      <c r="Z68" s="234" t="s">
        <v>1967</v>
      </c>
      <c r="AA68" s="234" t="s">
        <v>3712</v>
      </c>
      <c r="AB68" s="188" t="s">
        <v>2765</v>
      </c>
      <c r="AC68" s="188" t="s">
        <v>3713</v>
      </c>
      <c r="AD68" s="306"/>
      <c r="AE68" s="306"/>
      <c r="AF68" s="188" t="s">
        <v>3714</v>
      </c>
      <c r="AG68" s="306"/>
      <c r="AH68" s="306"/>
      <c r="AI68" s="306"/>
      <c r="AJ68" s="306"/>
      <c r="AK68" s="174"/>
      <c r="AL68" s="296"/>
      <c r="AM68" s="296"/>
      <c r="AN68" s="296"/>
      <c r="AO68" s="296"/>
      <c r="AP68" s="296"/>
      <c r="AQ68" s="296"/>
      <c r="AR68" s="296"/>
      <c r="AS68" s="296"/>
      <c r="AT68" s="196" t="s">
        <v>2652</v>
      </c>
      <c r="AU68" s="236" t="s">
        <v>1596</v>
      </c>
      <c r="AV68" s="296"/>
      <c r="AW68" s="296"/>
      <c r="AX68" s="296"/>
      <c r="AY68" s="296"/>
      <c r="AZ68" s="296"/>
      <c r="BA68" s="297"/>
      <c r="BB68" s="201" t="s">
        <v>1344</v>
      </c>
      <c r="BC68" s="201" t="s">
        <v>1048</v>
      </c>
      <c r="BD68" s="201" t="s">
        <v>3715</v>
      </c>
      <c r="BE68" s="201" t="s">
        <v>3716</v>
      </c>
      <c r="BF68" s="297"/>
      <c r="BG68" s="297"/>
      <c r="BH68" s="240" t="s">
        <v>648</v>
      </c>
      <c r="BI68" s="200"/>
      <c r="BJ68" s="240" t="s">
        <v>3717</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1635</v>
      </c>
      <c r="CI68" s="243" t="s">
        <v>3718</v>
      </c>
      <c r="CJ68" s="311"/>
      <c r="CK68" s="243" t="s">
        <v>3463</v>
      </c>
      <c r="CL68" s="264" t="s">
        <v>3719</v>
      </c>
      <c r="CM68" s="243" t="s">
        <v>3720</v>
      </c>
      <c r="CN68" s="311"/>
      <c r="CO68" s="311"/>
      <c r="CP68" s="311"/>
      <c r="CQ68" s="311"/>
      <c r="CR68" s="311"/>
      <c r="CS68" s="178"/>
      <c r="CT68" s="213" t="s">
        <v>999</v>
      </c>
      <c r="CU68" s="313"/>
      <c r="CV68" s="213" t="s">
        <v>993</v>
      </c>
      <c r="CW68" s="158" t="s">
        <v>2141</v>
      </c>
      <c r="CX68" s="213" t="s">
        <v>3721</v>
      </c>
      <c r="CY68" s="213" t="s">
        <v>3722</v>
      </c>
      <c r="CZ68" s="213" t="s">
        <v>3723</v>
      </c>
      <c r="DA68" s="213" t="s">
        <v>2056</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1315</v>
      </c>
      <c r="G69" s="79" t="s">
        <v>222</v>
      </c>
      <c r="H69" s="87" t="s">
        <v>3726</v>
      </c>
      <c r="I69" s="87" t="s">
        <v>3447</v>
      </c>
      <c r="J69" s="254" t="s">
        <v>627</v>
      </c>
      <c r="K69" s="87" t="s">
        <v>3727</v>
      </c>
      <c r="L69" s="87" t="s">
        <v>594</v>
      </c>
      <c r="M69" s="87" t="s">
        <v>3728</v>
      </c>
      <c r="N69" s="87" t="s">
        <v>3729</v>
      </c>
      <c r="O69" s="87" t="s">
        <v>3730</v>
      </c>
      <c r="P69" s="87" t="s">
        <v>2560</v>
      </c>
      <c r="Q69" s="87" t="s">
        <v>3731</v>
      </c>
      <c r="R69" s="220" t="s">
        <v>1562</v>
      </c>
      <c r="S69" s="220" t="s">
        <v>3310</v>
      </c>
      <c r="T69" s="220" t="s">
        <v>995</v>
      </c>
      <c r="U69" s="220" t="s">
        <v>3732</v>
      </c>
      <c r="V69" s="220" t="s">
        <v>3733</v>
      </c>
      <c r="W69" s="174"/>
      <c r="X69" s="87" t="s">
        <v>1062</v>
      </c>
      <c r="Y69" s="87" t="s">
        <v>356</v>
      </c>
      <c r="Z69" s="87" t="s">
        <v>3734</v>
      </c>
      <c r="AA69" s="220" t="s">
        <v>3684</v>
      </c>
      <c r="AB69" s="220" t="s">
        <v>2217</v>
      </c>
      <c r="AC69" s="87" t="s">
        <v>2058</v>
      </c>
      <c r="AD69" s="87" t="s">
        <v>3735</v>
      </c>
      <c r="AE69" s="87" t="s">
        <v>3736</v>
      </c>
      <c r="AF69" s="87" t="s">
        <v>1477</v>
      </c>
      <c r="AG69" s="220" t="s">
        <v>3737</v>
      </c>
      <c r="AH69" s="220" t="s">
        <v>198</v>
      </c>
      <c r="AI69" s="220" t="s">
        <v>1549</v>
      </c>
      <c r="AJ69" s="220" t="s">
        <v>3738</v>
      </c>
      <c r="AK69" s="174"/>
      <c r="AL69" s="220" t="s">
        <v>496</v>
      </c>
      <c r="AM69" s="220" t="s">
        <v>3739</v>
      </c>
      <c r="AN69" s="220" t="s">
        <v>3740</v>
      </c>
      <c r="AO69" s="220" t="s">
        <v>3741</v>
      </c>
      <c r="AP69" s="220" t="s">
        <v>3742</v>
      </c>
      <c r="AQ69" s="220"/>
      <c r="AR69" s="220" t="s">
        <v>3471</v>
      </c>
      <c r="AS69" s="220" t="s">
        <v>2439</v>
      </c>
      <c r="AT69" s="87" t="s">
        <v>2056</v>
      </c>
      <c r="AU69" s="87" t="s">
        <v>179</v>
      </c>
      <c r="AV69" s="87" t="s">
        <v>3560</v>
      </c>
      <c r="AW69" s="220" t="s">
        <v>3743</v>
      </c>
      <c r="AX69" s="220" t="s">
        <v>1398</v>
      </c>
      <c r="AY69" s="220" t="s">
        <v>3744</v>
      </c>
      <c r="AZ69" s="220"/>
      <c r="BA69" s="87" t="s">
        <v>579</v>
      </c>
      <c r="BB69" s="87" t="s">
        <v>287</v>
      </c>
      <c r="BC69" s="87" t="s">
        <v>1352</v>
      </c>
      <c r="BD69" s="87" t="s">
        <v>3745</v>
      </c>
      <c r="BE69" s="220" t="s">
        <v>3746</v>
      </c>
      <c r="BF69" s="220" t="s">
        <v>3747</v>
      </c>
      <c r="BG69" s="220" t="s">
        <v>3748</v>
      </c>
      <c r="BH69" s="87" t="s">
        <v>587</v>
      </c>
      <c r="BI69" s="220" t="s">
        <v>3749</v>
      </c>
      <c r="BJ69" s="220"/>
      <c r="BK69" s="87" t="s">
        <v>3750</v>
      </c>
      <c r="BL69" s="220" t="s">
        <v>3751</v>
      </c>
      <c r="BM69" s="220" t="s">
        <v>1947</v>
      </c>
      <c r="BN69" s="87" t="s">
        <v>3752</v>
      </c>
      <c r="BO69" s="220" t="s">
        <v>3753</v>
      </c>
      <c r="BP69" s="220"/>
      <c r="BQ69" s="290"/>
      <c r="BR69" s="220" t="s">
        <v>2608</v>
      </c>
      <c r="BS69" s="87" t="s">
        <v>3754</v>
      </c>
      <c r="BT69" s="87" t="s">
        <v>960</v>
      </c>
      <c r="BU69" s="87" t="s">
        <v>3755</v>
      </c>
      <c r="BV69" s="87" t="s">
        <v>1221</v>
      </c>
      <c r="BW69" s="220" t="s">
        <v>3539</v>
      </c>
      <c r="BX69" s="220" t="s">
        <v>3756</v>
      </c>
      <c r="BY69" s="177"/>
      <c r="BZ69" s="87" t="s">
        <v>3757</v>
      </c>
      <c r="CA69" s="87" t="s">
        <v>3758</v>
      </c>
      <c r="CB69" s="87" t="s">
        <v>799</v>
      </c>
      <c r="CC69" s="220" t="s">
        <v>110</v>
      </c>
      <c r="CD69" s="220" t="s">
        <v>3759</v>
      </c>
      <c r="CE69" s="220"/>
      <c r="CF69" s="87" t="s">
        <v>3559</v>
      </c>
      <c r="CG69" s="87" t="s">
        <v>804</v>
      </c>
      <c r="CH69" s="87" t="s">
        <v>3760</v>
      </c>
      <c r="CI69" s="220" t="s">
        <v>3761</v>
      </c>
      <c r="CJ69" s="87" t="s">
        <v>3280</v>
      </c>
      <c r="CK69" s="87" t="s">
        <v>3762</v>
      </c>
      <c r="CL69" s="87" t="s">
        <v>3763</v>
      </c>
      <c r="CM69" s="87" t="s">
        <v>1197</v>
      </c>
      <c r="CN69" s="220" t="s">
        <v>3764</v>
      </c>
      <c r="CO69" s="220" t="s">
        <v>654</v>
      </c>
      <c r="CP69" s="220" t="s">
        <v>1824</v>
      </c>
      <c r="CQ69" s="220" t="s">
        <v>3765</v>
      </c>
      <c r="CR69" s="220" t="s">
        <v>745</v>
      </c>
      <c r="CS69" s="178"/>
      <c r="CT69" s="87" t="s">
        <v>3766</v>
      </c>
      <c r="CU69" s="87" t="s">
        <v>1875</v>
      </c>
      <c r="CV69" s="220" t="s">
        <v>3767</v>
      </c>
      <c r="CW69" s="220" t="s">
        <v>3768</v>
      </c>
      <c r="CX69" s="220" t="s">
        <v>1141</v>
      </c>
      <c r="CY69" s="220" t="s">
        <v>3228</v>
      </c>
      <c r="CZ69" s="87" t="s">
        <v>3769</v>
      </c>
      <c r="DA69" s="220" t="s">
        <v>248</v>
      </c>
      <c r="DB69" s="220" t="s">
        <v>3770</v>
      </c>
      <c r="DC69" s="220" t="s">
        <v>542</v>
      </c>
      <c r="DD69" s="220" t="s">
        <v>2614</v>
      </c>
      <c r="DE69" s="220" t="s">
        <v>3771</v>
      </c>
      <c r="DF69" s="220"/>
      <c r="DG69" s="220" t="s">
        <v>3772</v>
      </c>
      <c r="DH69" s="220" t="s">
        <v>3773</v>
      </c>
      <c r="DI69" s="220" t="s">
        <v>3774</v>
      </c>
      <c r="DJ69" s="87" t="s">
        <v>1060</v>
      </c>
      <c r="DK69" s="87" t="s">
        <v>3210</v>
      </c>
      <c r="DL69" s="220" t="s">
        <v>3775</v>
      </c>
      <c r="DM69" s="220" t="s">
        <v>3776</v>
      </c>
      <c r="DN69" s="220" t="s">
        <v>2186</v>
      </c>
      <c r="DO69" s="220" t="s">
        <v>3290</v>
      </c>
      <c r="DP69" s="87" t="s">
        <v>3777</v>
      </c>
      <c r="DQ69" s="87" t="s">
        <v>2437</v>
      </c>
      <c r="DR69" s="87" t="s">
        <v>3778</v>
      </c>
      <c r="DS69" s="220" t="s">
        <v>3779</v>
      </c>
      <c r="DT69" s="220" t="s">
        <v>3780</v>
      </c>
      <c r="DU69" s="87" t="s">
        <v>1219</v>
      </c>
      <c r="DV69" s="220" t="s">
        <v>1951</v>
      </c>
      <c r="DW69" s="220" t="s">
        <v>993</v>
      </c>
      <c r="DX69" s="220" t="s">
        <v>1849</v>
      </c>
      <c r="DY69" s="220" t="s">
        <v>1565</v>
      </c>
      <c r="DZ69" s="220" t="s">
        <v>3781</v>
      </c>
      <c r="EA69" s="220" t="s">
        <v>3782</v>
      </c>
      <c r="EB69" s="292" t="s">
        <v>3783</v>
      </c>
    </row>
    <row r="70" ht="15.75" customHeight="1">
      <c r="A70" s="179" t="s">
        <v>3784</v>
      </c>
      <c r="B70" s="98" t="s">
        <v>3785</v>
      </c>
      <c r="C70" s="99" t="s">
        <v>1225</v>
      </c>
      <c r="D70" s="100" t="s">
        <v>1225</v>
      </c>
      <c r="E70" s="101" t="s">
        <v>1225</v>
      </c>
      <c r="F70" s="102" t="s">
        <v>932</v>
      </c>
      <c r="G70" s="98" t="s">
        <v>1603</v>
      </c>
      <c r="H70" s="256"/>
      <c r="I70" s="181" t="s">
        <v>3786</v>
      </c>
      <c r="J70" s="181" t="s">
        <v>3787</v>
      </c>
      <c r="K70" s="181" t="s">
        <v>3788</v>
      </c>
      <c r="L70" s="181" t="s">
        <v>2811</v>
      </c>
      <c r="M70" s="181" t="s">
        <v>3789</v>
      </c>
      <c r="N70" s="181" t="s">
        <v>3790</v>
      </c>
      <c r="O70" s="181" t="s">
        <v>3002</v>
      </c>
      <c r="P70" s="181" t="s">
        <v>3791</v>
      </c>
      <c r="Q70" s="256"/>
      <c r="R70" s="256"/>
      <c r="S70" s="256"/>
      <c r="T70" s="256"/>
      <c r="U70" s="256"/>
      <c r="V70" s="256"/>
      <c r="W70" s="174"/>
      <c r="X70" s="188" t="s">
        <v>655</v>
      </c>
      <c r="Y70" s="188" t="s">
        <v>3792</v>
      </c>
      <c r="Z70" s="188" t="s">
        <v>2629</v>
      </c>
      <c r="AA70" s="188" t="s">
        <v>3793</v>
      </c>
      <c r="AB70" s="188" t="s">
        <v>1975</v>
      </c>
      <c r="AC70" s="188" t="s">
        <v>3794</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3795</v>
      </c>
      <c r="BC70" s="201" t="s">
        <v>1560</v>
      </c>
      <c r="BD70" s="201" t="s">
        <v>3796</v>
      </c>
      <c r="BE70" s="201" t="s">
        <v>3336</v>
      </c>
      <c r="BF70" s="297"/>
      <c r="BG70" s="297"/>
      <c r="BH70" s="201" t="s">
        <v>2065</v>
      </c>
      <c r="BI70" s="201" t="s">
        <v>3797</v>
      </c>
      <c r="BJ70" s="201" t="s">
        <v>3798</v>
      </c>
      <c r="BK70" s="201" t="s">
        <v>3055</v>
      </c>
      <c r="BL70" s="297"/>
      <c r="BM70" s="297"/>
      <c r="BN70" s="297"/>
      <c r="BO70" s="297"/>
      <c r="BP70" s="297"/>
      <c r="BQ70" s="241"/>
      <c r="BR70" s="206" t="s">
        <v>1367</v>
      </c>
      <c r="BS70" s="206" t="s">
        <v>2518</v>
      </c>
      <c r="BT70" s="206" t="s">
        <v>3799</v>
      </c>
      <c r="BU70" s="206" t="s">
        <v>2884</v>
      </c>
      <c r="BV70" s="206" t="s">
        <v>3800</v>
      </c>
      <c r="BW70" s="206" t="s">
        <v>3801</v>
      </c>
      <c r="BX70" s="206" t="s">
        <v>3802</v>
      </c>
      <c r="BY70" s="206" t="s">
        <v>3803</v>
      </c>
      <c r="BZ70" s="206" t="s">
        <v>2796</v>
      </c>
      <c r="CA70" s="310"/>
      <c r="CB70" s="310"/>
      <c r="CC70" s="310"/>
      <c r="CD70" s="310"/>
      <c r="CE70" s="310"/>
      <c r="CF70" s="243" t="s">
        <v>2475</v>
      </c>
      <c r="CG70" s="243" t="s">
        <v>2251</v>
      </c>
      <c r="CH70" s="243" t="s">
        <v>947</v>
      </c>
      <c r="CI70" s="243" t="s">
        <v>3804</v>
      </c>
      <c r="CJ70" s="243" t="s">
        <v>3805</v>
      </c>
      <c r="CK70" s="243" t="s">
        <v>3806</v>
      </c>
      <c r="CL70" s="243" t="s">
        <v>3215</v>
      </c>
      <c r="CM70" s="243" t="s">
        <v>2676</v>
      </c>
      <c r="CN70" s="311"/>
      <c r="CO70" s="311"/>
      <c r="CP70" s="311"/>
      <c r="CQ70" s="311"/>
      <c r="CR70" s="311"/>
      <c r="CS70" s="178"/>
      <c r="CT70" s="213" t="s">
        <v>1873</v>
      </c>
      <c r="CU70" s="213" t="s">
        <v>3807</v>
      </c>
      <c r="CV70" s="213" t="s">
        <v>3808</v>
      </c>
      <c r="CW70" s="213" t="s">
        <v>3396</v>
      </c>
      <c r="CX70" s="213" t="s">
        <v>3809</v>
      </c>
      <c r="CY70" s="246"/>
      <c r="CZ70" s="213" t="s">
        <v>3810</v>
      </c>
      <c r="DA70" s="213" t="s">
        <v>3811</v>
      </c>
      <c r="DB70" s="313"/>
      <c r="DC70" s="313"/>
      <c r="DD70" s="313"/>
      <c r="DE70" s="313"/>
      <c r="DF70" s="313"/>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1225</v>
      </c>
      <c r="D71" s="81" t="s">
        <v>1225</v>
      </c>
      <c r="E71" s="82" t="s">
        <v>1225</v>
      </c>
      <c r="F71" s="83" t="s">
        <v>1225</v>
      </c>
      <c r="G71" s="79" t="s">
        <v>2590</v>
      </c>
      <c r="H71" s="222"/>
      <c r="I71" s="220" t="s">
        <v>3815</v>
      </c>
      <c r="J71" s="222" t="s">
        <v>3816</v>
      </c>
      <c r="K71" s="222" t="s">
        <v>3817</v>
      </c>
      <c r="L71" s="220" t="s">
        <v>3818</v>
      </c>
      <c r="M71" s="177"/>
      <c r="N71" s="222" t="s">
        <v>3819</v>
      </c>
      <c r="O71" s="222" t="s">
        <v>1941</v>
      </c>
      <c r="P71" s="222" t="s">
        <v>3820</v>
      </c>
      <c r="Q71" s="177"/>
      <c r="R71" s="177"/>
      <c r="S71" s="222" t="s">
        <v>3821</v>
      </c>
      <c r="T71" s="177"/>
      <c r="U71" s="222" t="s">
        <v>3822</v>
      </c>
      <c r="V71" s="177"/>
      <c r="W71" s="174"/>
      <c r="X71" s="222" t="s">
        <v>1370</v>
      </c>
      <c r="Y71" s="222" t="s">
        <v>502</v>
      </c>
      <c r="Z71" s="222" t="s">
        <v>3823</v>
      </c>
      <c r="AA71" s="222" t="s">
        <v>3824</v>
      </c>
      <c r="AB71" s="222" t="s">
        <v>1512</v>
      </c>
      <c r="AC71" s="222" t="s">
        <v>3825</v>
      </c>
      <c r="AD71" s="177"/>
      <c r="AE71" s="222" t="s">
        <v>2208</v>
      </c>
      <c r="AF71" s="177"/>
      <c r="AG71" s="177"/>
      <c r="AH71" s="222"/>
      <c r="AI71" s="222" t="s">
        <v>2202</v>
      </c>
      <c r="AJ71" s="177"/>
      <c r="AK71" s="174"/>
      <c r="AL71" s="177"/>
      <c r="AM71" s="222" t="s">
        <v>3305</v>
      </c>
      <c r="AN71" s="177"/>
      <c r="AO71" s="222" t="s">
        <v>3826</v>
      </c>
      <c r="AP71" s="177"/>
      <c r="AQ71" s="177"/>
      <c r="AR71" s="177"/>
      <c r="AS71" s="177"/>
      <c r="AT71" s="222" t="s">
        <v>2373</v>
      </c>
      <c r="AU71" s="220" t="s">
        <v>3827</v>
      </c>
      <c r="AV71" s="177"/>
      <c r="AW71" s="222"/>
      <c r="AX71" s="222" t="s">
        <v>2527</v>
      </c>
      <c r="AY71" s="177"/>
      <c r="AZ71" s="177"/>
      <c r="BA71" s="222" t="s">
        <v>3828</v>
      </c>
      <c r="BB71" s="222" t="s">
        <v>3329</v>
      </c>
      <c r="BC71" s="177"/>
      <c r="BD71" s="220" t="s">
        <v>1033</v>
      </c>
      <c r="BE71" s="222" t="s">
        <v>1089</v>
      </c>
      <c r="BF71" s="177"/>
      <c r="BG71" s="177"/>
      <c r="BH71" s="222" t="s">
        <v>833</v>
      </c>
      <c r="BI71" s="222" t="s">
        <v>3829</v>
      </c>
      <c r="BJ71" s="222"/>
      <c r="BK71" s="177"/>
      <c r="BL71" s="177"/>
      <c r="BM71" s="222" t="s">
        <v>2759</v>
      </c>
      <c r="BN71" s="177"/>
      <c r="BO71" s="177"/>
      <c r="BP71" s="177"/>
      <c r="BQ71" s="220" t="s">
        <v>3830</v>
      </c>
      <c r="BR71" s="222" t="s">
        <v>2751</v>
      </c>
      <c r="BS71" s="222" t="s">
        <v>3831</v>
      </c>
      <c r="BT71" s="222" t="s">
        <v>3832</v>
      </c>
      <c r="BU71" s="222" t="s">
        <v>3833</v>
      </c>
      <c r="BV71" s="222" t="s">
        <v>2886</v>
      </c>
      <c r="BW71" s="177"/>
      <c r="BX71" s="222" t="s">
        <v>1630</v>
      </c>
      <c r="BY71" s="222" t="s">
        <v>3834</v>
      </c>
      <c r="BZ71" s="222"/>
      <c r="CA71" s="177"/>
      <c r="CB71" s="222" t="s">
        <v>3835</v>
      </c>
      <c r="CC71" s="222" t="s">
        <v>533</v>
      </c>
      <c r="CD71" s="177"/>
      <c r="CE71" s="177"/>
      <c r="CF71" s="222" t="s">
        <v>2087</v>
      </c>
      <c r="CG71" s="220" t="s">
        <v>396</v>
      </c>
      <c r="CH71" s="222" t="s">
        <v>2580</v>
      </c>
      <c r="CI71" s="222" t="s">
        <v>3836</v>
      </c>
      <c r="CJ71" s="177"/>
      <c r="CK71" s="222" t="s">
        <v>3837</v>
      </c>
      <c r="CL71" s="222" t="s">
        <v>3124</v>
      </c>
      <c r="CM71" s="177"/>
      <c r="CN71" s="177"/>
      <c r="CO71" s="177"/>
      <c r="CP71" s="222"/>
      <c r="CQ71" s="222" t="s">
        <v>3838</v>
      </c>
      <c r="CR71" s="177"/>
      <c r="CS71" s="178"/>
      <c r="CT71" s="222" t="s">
        <v>2892</v>
      </c>
      <c r="CU71" s="177"/>
      <c r="CV71" s="222" t="s">
        <v>3839</v>
      </c>
      <c r="CW71" s="220" t="s">
        <v>3840</v>
      </c>
      <c r="CX71" s="220" t="s">
        <v>3336</v>
      </c>
      <c r="CY71" s="177"/>
      <c r="CZ71" s="222" t="s">
        <v>3841</v>
      </c>
      <c r="DA71" s="220" t="s">
        <v>3842</v>
      </c>
      <c r="DB71" s="177"/>
      <c r="DC71" s="222" t="s">
        <v>2564</v>
      </c>
      <c r="DD71" s="177"/>
      <c r="DE71" s="177"/>
      <c r="DF71" s="177"/>
      <c r="DG71" s="177"/>
      <c r="DH71" s="177"/>
      <c r="DI71" s="177"/>
      <c r="DJ71" s="177"/>
      <c r="DK71" s="222" t="s">
        <v>1889</v>
      </c>
      <c r="DL71" s="177"/>
      <c r="DM71" s="177"/>
      <c r="DN71" s="177"/>
      <c r="DO71" s="177"/>
      <c r="DP71" s="177"/>
      <c r="DQ71" s="177"/>
      <c r="DR71" s="222" t="s">
        <v>1395</v>
      </c>
      <c r="DS71" s="177"/>
      <c r="DT71" s="177"/>
      <c r="DU71" s="222" t="s">
        <v>3843</v>
      </c>
      <c r="DV71" s="177"/>
      <c r="DW71" s="177"/>
      <c r="DX71" s="222" t="s">
        <v>3844</v>
      </c>
      <c r="DY71" s="222" t="s">
        <v>3845</v>
      </c>
      <c r="DZ71" s="177"/>
      <c r="EA71" s="177"/>
      <c r="EB71" s="292"/>
    </row>
    <row r="72" ht="15.75" customHeight="1">
      <c r="A72" s="179" t="s">
        <v>3846</v>
      </c>
      <c r="B72" s="98" t="s">
        <v>3847</v>
      </c>
      <c r="C72" s="99" t="s">
        <v>1225</v>
      </c>
      <c r="D72" s="100" t="s">
        <v>1225</v>
      </c>
      <c r="E72" s="101" t="s">
        <v>1225</v>
      </c>
      <c r="F72" s="102" t="s">
        <v>2903</v>
      </c>
      <c r="G72" s="98" t="s">
        <v>3299</v>
      </c>
      <c r="H72" s="181" t="s">
        <v>3848</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3677</v>
      </c>
      <c r="BE72" s="198" t="str">
        <f>HYPERLINK("https://www.twitch.tv/videos/212002831","53.30")</f>
        <v>53.30</v>
      </c>
      <c r="BF72" s="297"/>
      <c r="BG72" s="297"/>
      <c r="BH72" s="198" t="str">
        <f>HYPERLINK("https://clips.twitch.tv/ImpossibleLitigiousElephantSpicyBoy","28.85")</f>
        <v>28.85</v>
      </c>
      <c r="BI72" s="200"/>
      <c r="BJ72" s="409" t="s">
        <v>3849</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988</v>
      </c>
      <c r="CG72" s="282" t="s">
        <v>3850</v>
      </c>
      <c r="CH72" s="244" t="str">
        <f>HYPERLINK("https://clips.twitch.tv/VenomousSavoryOtterPeteZaroll","48.70")</f>
        <v>48.70</v>
      </c>
      <c r="CI72" s="471" t="str">
        <f>HYPERLINK("https://www.twitch.tv/videos/203127903","1:35.90")</f>
        <v>1:35.90</v>
      </c>
      <c r="CJ72" s="311"/>
      <c r="CK72" s="282" t="s">
        <v>1508</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3851</v>
      </c>
      <c r="B73" s="474" t="s">
        <v>3852</v>
      </c>
      <c r="C73" s="475" t="s">
        <v>1225</v>
      </c>
      <c r="D73" s="476" t="s">
        <v>1225</v>
      </c>
      <c r="E73" s="477" t="s">
        <v>932</v>
      </c>
      <c r="F73" s="478" t="s">
        <v>3853</v>
      </c>
      <c r="G73" s="474" t="s">
        <v>3854</v>
      </c>
      <c r="H73" s="479" t="s">
        <v>3855</v>
      </c>
      <c r="I73" s="480" t="s">
        <v>3856</v>
      </c>
      <c r="J73" s="479" t="s">
        <v>3857</v>
      </c>
      <c r="K73" s="479" t="s">
        <v>2355</v>
      </c>
      <c r="L73" s="479" t="s">
        <v>2358</v>
      </c>
      <c r="M73" s="481" t="s">
        <v>3858</v>
      </c>
      <c r="N73" s="480" t="s">
        <v>3859</v>
      </c>
      <c r="O73" s="481" t="s">
        <v>257</v>
      </c>
      <c r="P73" s="482" t="s">
        <v>3665</v>
      </c>
      <c r="Q73" s="482" t="s">
        <v>3860</v>
      </c>
      <c r="R73" s="482" t="s">
        <v>1457</v>
      </c>
      <c r="S73" s="482" t="s">
        <v>3861</v>
      </c>
      <c r="T73" s="482" t="s">
        <v>1478</v>
      </c>
      <c r="U73" s="482" t="s">
        <v>3862</v>
      </c>
      <c r="V73" s="481" t="s">
        <v>3863</v>
      </c>
      <c r="W73" s="483"/>
      <c r="X73" s="479" t="s">
        <v>905</v>
      </c>
      <c r="Y73" s="481" t="s">
        <v>3864</v>
      </c>
      <c r="Z73" s="480" t="s">
        <v>397</v>
      </c>
      <c r="AA73" s="480" t="s">
        <v>3865</v>
      </c>
      <c r="AB73" s="479" t="s">
        <v>815</v>
      </c>
      <c r="AC73" s="480" t="s">
        <v>3866</v>
      </c>
      <c r="AD73" s="481"/>
      <c r="AE73" s="481" t="s">
        <v>3867</v>
      </c>
      <c r="AF73" s="484" t="s">
        <v>3868</v>
      </c>
      <c r="AG73" s="479" t="s">
        <v>3455</v>
      </c>
      <c r="AH73" s="482" t="s">
        <v>3869</v>
      </c>
      <c r="AI73" s="87" t="s">
        <v>2367</v>
      </c>
      <c r="AJ73" s="482" t="s">
        <v>3870</v>
      </c>
      <c r="AK73" s="483"/>
      <c r="AL73" s="479" t="s">
        <v>3156</v>
      </c>
      <c r="AM73" s="479" t="s">
        <v>1504</v>
      </c>
      <c r="AN73" s="481" t="s">
        <v>3871</v>
      </c>
      <c r="AO73" s="482" t="s">
        <v>130</v>
      </c>
      <c r="AP73" s="482" t="s">
        <v>3872</v>
      </c>
      <c r="AQ73" s="485"/>
      <c r="AR73" s="479" t="s">
        <v>3873</v>
      </c>
      <c r="AS73" s="482" t="s">
        <v>3874</v>
      </c>
      <c r="AT73" s="482" t="s">
        <v>2145</v>
      </c>
      <c r="AU73" s="484" t="s">
        <v>1897</v>
      </c>
      <c r="AV73" s="479" t="s">
        <v>3291</v>
      </c>
      <c r="AW73" s="482" t="s">
        <v>558</v>
      </c>
      <c r="AX73" s="482" t="s">
        <v>629</v>
      </c>
      <c r="AY73" s="482" t="s">
        <v>3875</v>
      </c>
      <c r="AZ73" s="485"/>
      <c r="BA73" s="479" t="s">
        <v>3876</v>
      </c>
      <c r="BB73" s="484" t="s">
        <v>306</v>
      </c>
      <c r="BC73" s="479" t="s">
        <v>137</v>
      </c>
      <c r="BD73" s="486" t="s">
        <v>138</v>
      </c>
      <c r="BE73" s="479" t="s">
        <v>3877</v>
      </c>
      <c r="BF73" s="479" t="s">
        <v>3878</v>
      </c>
      <c r="BG73" s="479" t="s">
        <v>3879</v>
      </c>
      <c r="BH73" s="479" t="s">
        <v>1835</v>
      </c>
      <c r="BI73" s="481" t="s">
        <v>3880</v>
      </c>
      <c r="BJ73" s="220"/>
      <c r="BK73" s="480" t="s">
        <v>1858</v>
      </c>
      <c r="BL73" s="487"/>
      <c r="BM73" s="487"/>
      <c r="BN73" s="487"/>
      <c r="BO73" s="487"/>
      <c r="BP73" s="487"/>
      <c r="BQ73" s="487"/>
      <c r="BR73" s="484" t="s">
        <v>3881</v>
      </c>
      <c r="BS73" s="479" t="s">
        <v>1211</v>
      </c>
      <c r="BT73" s="484" t="s">
        <v>3882</v>
      </c>
      <c r="BU73" s="479" t="s">
        <v>3879</v>
      </c>
      <c r="BV73" s="479" t="s">
        <v>3381</v>
      </c>
      <c r="BW73" s="479" t="s">
        <v>3883</v>
      </c>
      <c r="BX73" s="488" t="s">
        <v>3884</v>
      </c>
      <c r="BY73" s="487"/>
      <c r="BZ73" s="482" t="s">
        <v>3885</v>
      </c>
      <c r="CA73" s="487"/>
      <c r="CB73" s="487"/>
      <c r="CC73" s="487"/>
      <c r="CD73" s="487"/>
      <c r="CE73" s="487"/>
      <c r="CF73" s="480" t="s">
        <v>3886</v>
      </c>
      <c r="CG73" s="479" t="s">
        <v>698</v>
      </c>
      <c r="CH73" s="482" t="s">
        <v>3887</v>
      </c>
      <c r="CI73" s="479" t="s">
        <v>3888</v>
      </c>
      <c r="CJ73" s="480" t="s">
        <v>3889</v>
      </c>
      <c r="CK73" s="479" t="s">
        <v>3890</v>
      </c>
      <c r="CL73" s="479" t="s">
        <v>3891</v>
      </c>
      <c r="CM73" s="482" t="s">
        <v>3892</v>
      </c>
      <c r="CN73" s="481"/>
      <c r="CO73" s="482" t="s">
        <v>2852</v>
      </c>
      <c r="CP73" s="489" t="s">
        <v>180</v>
      </c>
      <c r="CQ73" s="487"/>
      <c r="CR73" s="487"/>
      <c r="CS73" s="490"/>
      <c r="CT73" s="481" t="s">
        <v>3747</v>
      </c>
      <c r="CU73" s="480" t="s">
        <v>1203</v>
      </c>
      <c r="CV73" s="482" t="s">
        <v>3893</v>
      </c>
      <c r="CW73" s="480" t="s">
        <v>3894</v>
      </c>
      <c r="CX73" s="482" t="s">
        <v>3895</v>
      </c>
      <c r="CY73" s="479" t="s">
        <v>3896</v>
      </c>
      <c r="CZ73" s="491" t="s">
        <v>3897</v>
      </c>
      <c r="DA73" s="484" t="s">
        <v>3898</v>
      </c>
      <c r="DB73" s="487"/>
      <c r="DC73" s="487"/>
      <c r="DD73" s="487"/>
      <c r="DE73" s="487"/>
      <c r="DF73" s="487"/>
      <c r="DG73" s="479" t="s">
        <v>3654</v>
      </c>
      <c r="DH73" s="487"/>
      <c r="DI73" s="479" t="s">
        <v>3899</v>
      </c>
      <c r="DJ73" s="479"/>
      <c r="DK73" s="480" t="s">
        <v>3900</v>
      </c>
      <c r="DL73" s="479" t="s">
        <v>3901</v>
      </c>
      <c r="DM73" s="479" t="s">
        <v>1413</v>
      </c>
      <c r="DN73" s="479" t="s">
        <v>1302</v>
      </c>
      <c r="DO73" s="479" t="s">
        <v>3902</v>
      </c>
      <c r="DP73" s="479" t="s">
        <v>3903</v>
      </c>
      <c r="DQ73" s="482" t="s">
        <v>3043</v>
      </c>
      <c r="DR73" s="481" t="s">
        <v>1647</v>
      </c>
      <c r="DS73" s="479" t="s">
        <v>980</v>
      </c>
      <c r="DT73" s="492"/>
      <c r="DU73" s="480" t="s">
        <v>1738</v>
      </c>
      <c r="DV73" s="487"/>
      <c r="DW73" s="480" t="s">
        <v>1017</v>
      </c>
      <c r="DX73" s="479" t="s">
        <v>3904</v>
      </c>
      <c r="DY73" s="492"/>
      <c r="DZ73" s="479" t="s">
        <v>200</v>
      </c>
      <c r="EA73" s="492"/>
      <c r="EB73" s="86" t="s">
        <v>3905</v>
      </c>
    </row>
    <row r="74" ht="15.75" customHeight="1">
      <c r="A74" s="179" t="s">
        <v>3906</v>
      </c>
      <c r="B74" s="98" t="s">
        <v>3907</v>
      </c>
      <c r="C74" s="99" t="s">
        <v>1225</v>
      </c>
      <c r="D74" s="100" t="s">
        <v>1225</v>
      </c>
      <c r="E74" s="101" t="s">
        <v>1225</v>
      </c>
      <c r="F74" s="102" t="s">
        <v>1225</v>
      </c>
      <c r="G74" s="98" t="s">
        <v>1138</v>
      </c>
      <c r="H74" s="256"/>
      <c r="I74" s="227" t="s">
        <v>3908</v>
      </c>
      <c r="J74" s="227" t="s">
        <v>3526</v>
      </c>
      <c r="K74" s="181" t="s">
        <v>3909</v>
      </c>
      <c r="L74" s="227" t="s">
        <v>1824</v>
      </c>
      <c r="M74" s="256"/>
      <c r="N74" s="181" t="s">
        <v>3910</v>
      </c>
      <c r="O74" s="181" t="s">
        <v>3106</v>
      </c>
      <c r="P74" s="181" t="s">
        <v>3911</v>
      </c>
      <c r="Q74" s="256"/>
      <c r="R74" s="227" t="s">
        <v>3028</v>
      </c>
      <c r="S74" s="227" t="s">
        <v>1085</v>
      </c>
      <c r="T74" s="256"/>
      <c r="U74" s="256"/>
      <c r="V74" s="256"/>
      <c r="W74" s="174"/>
      <c r="X74" s="234" t="s">
        <v>2915</v>
      </c>
      <c r="Y74" s="188" t="s">
        <v>248</v>
      </c>
      <c r="Z74" s="188" t="s">
        <v>2265</v>
      </c>
      <c r="AA74" s="493" t="s">
        <v>3912</v>
      </c>
      <c r="AB74" s="494" t="s">
        <v>2647</v>
      </c>
      <c r="AC74" s="234" t="s">
        <v>3913</v>
      </c>
      <c r="AD74" s="234"/>
      <c r="AE74" s="188" t="s">
        <v>3914</v>
      </c>
      <c r="AF74" s="188" t="s">
        <v>3915</v>
      </c>
      <c r="AG74" s="306"/>
      <c r="AH74" s="306"/>
      <c r="AI74" s="306"/>
      <c r="AJ74" s="234" t="s">
        <v>3916</v>
      </c>
      <c r="AK74" s="174"/>
      <c r="AL74" s="196"/>
      <c r="AM74" s="196" t="s">
        <v>3917</v>
      </c>
      <c r="AN74" s="296"/>
      <c r="AO74" s="196" t="s">
        <v>926</v>
      </c>
      <c r="AP74" s="296"/>
      <c r="AQ74" s="296"/>
      <c r="AR74" s="296"/>
      <c r="AS74" s="296"/>
      <c r="AT74" s="296"/>
      <c r="AU74" s="196" t="s">
        <v>403</v>
      </c>
      <c r="AV74" s="296"/>
      <c r="AW74" s="296"/>
      <c r="AX74" s="196" t="s">
        <v>1149</v>
      </c>
      <c r="AY74" s="296"/>
      <c r="AZ74" s="296"/>
      <c r="BA74" s="297"/>
      <c r="BB74" s="297"/>
      <c r="BC74" s="201" t="s">
        <v>2430</v>
      </c>
      <c r="BD74" s="495" t="s">
        <v>3918</v>
      </c>
      <c r="BE74" s="201" t="s">
        <v>3919</v>
      </c>
      <c r="BF74" s="297"/>
      <c r="BG74" s="297"/>
      <c r="BH74" s="201" t="s">
        <v>969</v>
      </c>
      <c r="BI74" s="201" t="s">
        <v>3920</v>
      </c>
      <c r="BJ74" s="201"/>
      <c r="BK74" s="297"/>
      <c r="BL74" s="297"/>
      <c r="BM74" s="201" t="s">
        <v>3921</v>
      </c>
      <c r="BN74" s="297"/>
      <c r="BO74" s="297"/>
      <c r="BP74" s="297"/>
      <c r="BQ74" s="241" t="s">
        <v>3922</v>
      </c>
      <c r="BR74" s="241" t="s">
        <v>2751</v>
      </c>
      <c r="BS74" s="206" t="s">
        <v>2518</v>
      </c>
      <c r="BT74" s="241" t="s">
        <v>3416</v>
      </c>
      <c r="BU74" s="206" t="s">
        <v>3923</v>
      </c>
      <c r="BV74" s="206" t="s">
        <v>2229</v>
      </c>
      <c r="BW74" s="310"/>
      <c r="BX74" s="206" t="s">
        <v>3924</v>
      </c>
      <c r="BY74" s="206"/>
      <c r="BZ74" s="206" t="s">
        <v>3925</v>
      </c>
      <c r="CA74" s="310"/>
      <c r="CB74" s="310"/>
      <c r="CC74" s="310"/>
      <c r="CD74" s="343" t="s">
        <v>3926</v>
      </c>
      <c r="CE74" s="343"/>
      <c r="CF74" s="243" t="s">
        <v>2162</v>
      </c>
      <c r="CG74" s="243" t="s">
        <v>3839</v>
      </c>
      <c r="CH74" s="311"/>
      <c r="CI74" s="243" t="s">
        <v>3927</v>
      </c>
      <c r="CJ74" s="311"/>
      <c r="CK74" s="264" t="s">
        <v>3928</v>
      </c>
      <c r="CL74" s="264" t="s">
        <v>2472</v>
      </c>
      <c r="CM74" s="243" t="s">
        <v>322</v>
      </c>
      <c r="CN74" s="311"/>
      <c r="CO74" s="311"/>
      <c r="CP74" s="311"/>
      <c r="CQ74" s="311"/>
      <c r="CR74" s="264" t="s">
        <v>3929</v>
      </c>
      <c r="CS74" s="178"/>
      <c r="CT74" s="246" t="s">
        <v>3930</v>
      </c>
      <c r="CU74" s="313"/>
      <c r="CV74" s="213" t="s">
        <v>3182</v>
      </c>
      <c r="CW74" s="313"/>
      <c r="CX74" s="213" t="s">
        <v>3931</v>
      </c>
      <c r="CY74" s="213" t="s">
        <v>732</v>
      </c>
      <c r="CZ74" s="246" t="s">
        <v>3932</v>
      </c>
      <c r="DA74" s="246" t="s">
        <v>3568</v>
      </c>
      <c r="DB74" s="313"/>
      <c r="DC74" s="313"/>
      <c r="DD74" s="313"/>
      <c r="DE74" s="246" t="s">
        <v>3933</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3934</v>
      </c>
      <c r="B75" s="79" t="s">
        <v>3935</v>
      </c>
      <c r="C75" s="80" t="s">
        <v>1225</v>
      </c>
      <c r="D75" s="81" t="s">
        <v>1225</v>
      </c>
      <c r="E75" s="82" t="s">
        <v>1225</v>
      </c>
      <c r="F75" s="83" t="s">
        <v>3936</v>
      </c>
      <c r="G75" s="79" t="s">
        <v>2258</v>
      </c>
      <c r="H75" s="290"/>
      <c r="I75" s="177"/>
      <c r="J75" s="220" t="s">
        <v>876</v>
      </c>
      <c r="K75" s="220" t="s">
        <v>3005</v>
      </c>
      <c r="L75" s="220" t="s">
        <v>3937</v>
      </c>
      <c r="M75" s="220" t="s">
        <v>3938</v>
      </c>
      <c r="N75" s="220" t="s">
        <v>3939</v>
      </c>
      <c r="O75" s="220" t="s">
        <v>3940</v>
      </c>
      <c r="P75" s="87" t="s">
        <v>2200</v>
      </c>
      <c r="Q75" s="177"/>
      <c r="R75" s="177"/>
      <c r="S75" s="177"/>
      <c r="T75" s="177"/>
      <c r="U75" s="177"/>
      <c r="V75" s="220" t="s">
        <v>3941</v>
      </c>
      <c r="W75" s="174"/>
      <c r="X75" s="254" t="s">
        <v>3942</v>
      </c>
      <c r="Y75" s="220" t="s">
        <v>3534</v>
      </c>
      <c r="Z75" s="87" t="s">
        <v>3943</v>
      </c>
      <c r="AA75" s="87" t="s">
        <v>3944</v>
      </c>
      <c r="AB75" s="87" t="s">
        <v>1513</v>
      </c>
      <c r="AC75" s="254" t="s">
        <v>2500</v>
      </c>
      <c r="AD75" s="220"/>
      <c r="AE75" s="223" t="s">
        <v>2688</v>
      </c>
      <c r="AF75" s="87" t="s">
        <v>1546</v>
      </c>
      <c r="AG75" s="177"/>
      <c r="AH75" s="177"/>
      <c r="AI75" s="177"/>
      <c r="AJ75" s="220" t="s">
        <v>3945</v>
      </c>
      <c r="AK75" s="174"/>
      <c r="AL75" s="290"/>
      <c r="AM75" s="290"/>
      <c r="AN75" s="290"/>
      <c r="AO75" s="290"/>
      <c r="AP75" s="220" t="s">
        <v>534</v>
      </c>
      <c r="AQ75" s="220"/>
      <c r="AR75" s="177"/>
      <c r="AS75" s="177"/>
      <c r="AT75" s="220" t="s">
        <v>782</v>
      </c>
      <c r="AU75" s="254" t="s">
        <v>3946</v>
      </c>
      <c r="AV75" s="177"/>
      <c r="AW75" s="177"/>
      <c r="AX75" s="87" t="s">
        <v>230</v>
      </c>
      <c r="AY75" s="220" t="s">
        <v>3947</v>
      </c>
      <c r="AZ75" s="220"/>
      <c r="BA75" s="220" t="s">
        <v>3948</v>
      </c>
      <c r="BB75" s="220" t="s">
        <v>1301</v>
      </c>
      <c r="BC75" s="220" t="s">
        <v>1460</v>
      </c>
      <c r="BD75" s="177"/>
      <c r="BE75" s="220" t="s">
        <v>2018</v>
      </c>
      <c r="BF75" s="177"/>
      <c r="BG75" s="177"/>
      <c r="BH75" s="254" t="s">
        <v>585</v>
      </c>
      <c r="BI75" s="177"/>
      <c r="BJ75" s="220" t="s">
        <v>3949</v>
      </c>
      <c r="BK75" s="177"/>
      <c r="BL75" s="220"/>
      <c r="BM75" s="220" t="s">
        <v>2852</v>
      </c>
      <c r="BN75" s="220" t="s">
        <v>3950</v>
      </c>
      <c r="BO75" s="177"/>
      <c r="BP75" s="177"/>
      <c r="BQ75" s="177"/>
      <c r="BR75" s="220" t="s">
        <v>3951</v>
      </c>
      <c r="BS75" s="86" t="s">
        <v>3150</v>
      </c>
      <c r="BT75" s="220" t="s">
        <v>1599</v>
      </c>
      <c r="BU75" s="220" t="s">
        <v>2857</v>
      </c>
      <c r="BV75" s="220" t="s">
        <v>2401</v>
      </c>
      <c r="BW75" s="177"/>
      <c r="BX75" s="177"/>
      <c r="BY75" s="177"/>
      <c r="BZ75" s="87" t="s">
        <v>3885</v>
      </c>
      <c r="CA75" s="87" t="s">
        <v>3952</v>
      </c>
      <c r="CB75" s="177"/>
      <c r="CC75" s="87" t="s">
        <v>2234</v>
      </c>
      <c r="CD75" s="220" t="s">
        <v>3953</v>
      </c>
      <c r="CE75" s="220"/>
      <c r="CF75" s="220" t="s">
        <v>3954</v>
      </c>
      <c r="CG75" s="87" t="s">
        <v>3955</v>
      </c>
      <c r="CH75" s="220" t="s">
        <v>3956</v>
      </c>
      <c r="CI75" s="220" t="s">
        <v>3957</v>
      </c>
      <c r="CJ75" s="177"/>
      <c r="CK75" s="177"/>
      <c r="CL75" s="220" t="s">
        <v>3958</v>
      </c>
      <c r="CM75" s="87" t="s">
        <v>3154</v>
      </c>
      <c r="CN75" s="177"/>
      <c r="CO75" s="220"/>
      <c r="CP75" s="177"/>
      <c r="CQ75" s="177"/>
      <c r="CR75" s="220" t="s">
        <v>3959</v>
      </c>
      <c r="CS75" s="178"/>
      <c r="CT75" s="220" t="s">
        <v>3862</v>
      </c>
      <c r="CU75" s="177"/>
      <c r="CV75" s="254" t="s">
        <v>3960</v>
      </c>
      <c r="CW75" s="220" t="s">
        <v>3793</v>
      </c>
      <c r="CX75" s="220" t="s">
        <v>3961</v>
      </c>
      <c r="CY75" s="220" t="s">
        <v>3962</v>
      </c>
      <c r="CZ75" s="87" t="s">
        <v>3963</v>
      </c>
      <c r="DA75" s="220" t="s">
        <v>3568</v>
      </c>
      <c r="DB75" s="254" t="s">
        <v>3964</v>
      </c>
      <c r="DC75" s="177"/>
      <c r="DD75" s="177"/>
      <c r="DE75" s="87" t="s">
        <v>3965</v>
      </c>
      <c r="DF75" s="87"/>
      <c r="DG75" s="177"/>
      <c r="DH75" s="177"/>
      <c r="DI75" s="177"/>
      <c r="DJ75" s="220"/>
      <c r="DK75" s="177"/>
      <c r="DL75" s="220" t="s">
        <v>3966</v>
      </c>
      <c r="DM75" s="177"/>
      <c r="DN75" s="177"/>
      <c r="DO75" s="177"/>
      <c r="DP75" s="220" t="s">
        <v>834</v>
      </c>
      <c r="DQ75" s="177"/>
      <c r="DR75" s="220" t="s">
        <v>3967</v>
      </c>
      <c r="DS75" s="177"/>
      <c r="DT75" s="177"/>
      <c r="DU75" s="177"/>
      <c r="DV75" s="177"/>
      <c r="DW75" s="177"/>
      <c r="DX75" s="177"/>
      <c r="DY75" s="220" t="s">
        <v>275</v>
      </c>
      <c r="DZ75" s="177"/>
      <c r="EA75" s="177"/>
      <c r="EB75" s="292" t="s">
        <v>3968</v>
      </c>
    </row>
    <row r="76" ht="15.75" customHeight="1">
      <c r="A76" s="179" t="s">
        <v>3969</v>
      </c>
      <c r="B76" s="98" t="s">
        <v>3970</v>
      </c>
      <c r="C76" s="99" t="s">
        <v>932</v>
      </c>
      <c r="D76" s="100" t="s">
        <v>932</v>
      </c>
      <c r="E76" s="101" t="s">
        <v>932</v>
      </c>
      <c r="F76" s="102" t="s">
        <v>523</v>
      </c>
      <c r="G76" s="98" t="s">
        <v>3971</v>
      </c>
      <c r="H76" s="256"/>
      <c r="I76" s="256"/>
      <c r="J76" s="256"/>
      <c r="K76" s="228" t="s">
        <v>102</v>
      </c>
      <c r="L76" s="181"/>
      <c r="M76" s="256"/>
      <c r="N76" s="497" t="s">
        <v>3972</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947</v>
      </c>
      <c r="AB76" s="502" t="s">
        <v>2649</v>
      </c>
      <c r="AC76" s="306"/>
      <c r="AD76" s="306"/>
      <c r="AE76" s="503" t="s">
        <v>637</v>
      </c>
      <c r="AF76" s="502" t="s">
        <v>1786</v>
      </c>
      <c r="AG76" s="306"/>
      <c r="AH76" s="306"/>
      <c r="AI76" s="306"/>
      <c r="AJ76" s="306"/>
      <c r="AK76" s="174"/>
      <c r="AL76" s="296"/>
      <c r="AM76" s="296"/>
      <c r="AN76" s="296"/>
      <c r="AO76" s="296"/>
      <c r="AP76" s="296"/>
      <c r="AQ76" s="296"/>
      <c r="AR76" s="296"/>
      <c r="AS76" s="296"/>
      <c r="AT76" s="504" t="s">
        <v>2394</v>
      </c>
      <c r="AU76" s="196" t="s">
        <v>3973</v>
      </c>
      <c r="AV76" s="296"/>
      <c r="AW76" s="296"/>
      <c r="AX76" s="296"/>
      <c r="AY76" s="296"/>
      <c r="AZ76" s="296"/>
      <c r="BA76" s="297"/>
      <c r="BB76" s="201"/>
      <c r="BC76" s="201"/>
      <c r="BD76" s="201"/>
      <c r="BE76" s="505" t="s">
        <v>1663</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3431</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619</v>
      </c>
      <c r="G77" s="79" t="s">
        <v>3976</v>
      </c>
      <c r="H77" s="177"/>
      <c r="I77" s="222" t="s">
        <v>2353</v>
      </c>
      <c r="J77" s="222" t="s">
        <v>941</v>
      </c>
      <c r="K77" s="222" t="s">
        <v>1908</v>
      </c>
      <c r="L77" s="175" t="s">
        <v>3977</v>
      </c>
      <c r="M77" s="177"/>
      <c r="N77" s="222" t="s">
        <v>3978</v>
      </c>
      <c r="O77" s="222" t="s">
        <v>3979</v>
      </c>
      <c r="P77" s="222" t="s">
        <v>2200</v>
      </c>
      <c r="Q77" s="177"/>
      <c r="R77" s="177"/>
      <c r="S77" s="177"/>
      <c r="T77" s="177"/>
      <c r="U77" s="177"/>
      <c r="V77" s="177"/>
      <c r="W77" s="174"/>
      <c r="X77" s="222" t="s">
        <v>3980</v>
      </c>
      <c r="Y77" s="222" t="s">
        <v>2494</v>
      </c>
      <c r="Z77" s="222" t="s">
        <v>3981</v>
      </c>
      <c r="AA77" s="222" t="s">
        <v>1481</v>
      </c>
      <c r="AB77" s="87" t="s">
        <v>870</v>
      </c>
      <c r="AC77" s="222"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2" t="s">
        <v>2048</v>
      </c>
      <c r="BS77" s="222" t="s">
        <v>3983</v>
      </c>
      <c r="BT77" s="222" t="s">
        <v>3984</v>
      </c>
      <c r="BU77" s="222" t="s">
        <v>3985</v>
      </c>
      <c r="BV77" s="222" t="s">
        <v>3151</v>
      </c>
      <c r="BW77" s="177"/>
      <c r="BX77" s="177"/>
      <c r="BY77" s="222" t="s">
        <v>3986</v>
      </c>
      <c r="BZ77" s="177"/>
      <c r="CA77" s="177"/>
      <c r="CB77" s="177"/>
      <c r="CC77" s="177"/>
      <c r="CD77" s="177"/>
      <c r="CE77" s="177"/>
      <c r="CF77" s="222" t="s">
        <v>3377</v>
      </c>
      <c r="CG77" s="87" t="s">
        <v>1509</v>
      </c>
      <c r="CH77" s="177"/>
      <c r="CI77" s="177"/>
      <c r="CJ77" s="177"/>
      <c r="CK77" s="177"/>
      <c r="CL77" s="302" t="s">
        <v>3987</v>
      </c>
      <c r="CM77" s="177"/>
      <c r="CN77" s="177"/>
      <c r="CO77" s="177"/>
      <c r="CP77" s="177"/>
      <c r="CQ77" s="177"/>
      <c r="CR77" s="177"/>
      <c r="CS77" s="178"/>
      <c r="CT77" s="222" t="s">
        <v>896</v>
      </c>
      <c r="CU77" s="177"/>
      <c r="CV77" s="177"/>
      <c r="CW77" s="177"/>
      <c r="CX77" s="222"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3990</v>
      </c>
      <c r="B78" s="98" t="s">
        <v>3991</v>
      </c>
      <c r="C78" s="99" t="s">
        <v>1225</v>
      </c>
      <c r="D78" s="100" t="s">
        <v>1225</v>
      </c>
      <c r="E78" s="101" t="s">
        <v>1225</v>
      </c>
      <c r="F78" s="102" t="s">
        <v>786</v>
      </c>
      <c r="G78" s="98" t="s">
        <v>1315</v>
      </c>
      <c r="H78" s="256"/>
      <c r="I78" s="227" t="s">
        <v>3992</v>
      </c>
      <c r="J78" s="227" t="s">
        <v>1476</v>
      </c>
      <c r="K78" s="181" t="s">
        <v>447</v>
      </c>
      <c r="L78" s="227" t="s">
        <v>2107</v>
      </c>
      <c r="M78" s="256"/>
      <c r="N78" s="182" t="s">
        <v>3993</v>
      </c>
      <c r="O78" s="227" t="s">
        <v>1791</v>
      </c>
      <c r="P78" s="181" t="s">
        <v>3994</v>
      </c>
      <c r="Q78" s="256"/>
      <c r="R78" s="256"/>
      <c r="S78" s="256"/>
      <c r="T78" s="256"/>
      <c r="U78" s="256"/>
      <c r="V78" s="256"/>
      <c r="W78" s="174"/>
      <c r="X78" s="234" t="s">
        <v>2578</v>
      </c>
      <c r="Y78" s="234" t="s">
        <v>3995</v>
      </c>
      <c r="Z78" s="234" t="s">
        <v>1479</v>
      </c>
      <c r="AA78" s="234" t="s">
        <v>3996</v>
      </c>
      <c r="AB78" s="234" t="s">
        <v>3997</v>
      </c>
      <c r="AC78" s="234" t="s">
        <v>3998</v>
      </c>
      <c r="AD78" s="306"/>
      <c r="AE78" s="234" t="s">
        <v>3007</v>
      </c>
      <c r="AF78" s="188" t="s">
        <v>2970</v>
      </c>
      <c r="AG78" s="306"/>
      <c r="AH78" s="306"/>
      <c r="AI78" s="306"/>
      <c r="AJ78" s="306"/>
      <c r="AK78" s="174"/>
      <c r="AL78" s="296"/>
      <c r="AM78" s="236" t="s">
        <v>782</v>
      </c>
      <c r="AN78" s="296"/>
      <c r="AO78" s="296"/>
      <c r="AP78" s="296"/>
      <c r="AQ78" s="296"/>
      <c r="AR78" s="296"/>
      <c r="AS78" s="296"/>
      <c r="AT78" s="196" t="s">
        <v>2912</v>
      </c>
      <c r="AU78" s="236" t="s">
        <v>3124</v>
      </c>
      <c r="AV78" s="296"/>
      <c r="AW78" s="296"/>
      <c r="AX78" s="296"/>
      <c r="AY78" s="296"/>
      <c r="AZ78" s="296"/>
      <c r="BA78" s="201" t="s">
        <v>1678</v>
      </c>
      <c r="BB78" s="201" t="s">
        <v>287</v>
      </c>
      <c r="BC78" s="201" t="s">
        <v>492</v>
      </c>
      <c r="BD78" s="240" t="s">
        <v>3999</v>
      </c>
      <c r="BE78" s="201" t="s">
        <v>3084</v>
      </c>
      <c r="BF78" s="297"/>
      <c r="BG78" s="297"/>
      <c r="BH78" s="240" t="s">
        <v>2323</v>
      </c>
      <c r="BI78" s="201" t="s">
        <v>3035</v>
      </c>
      <c r="BJ78" s="201"/>
      <c r="BK78" s="201" t="s">
        <v>4000</v>
      </c>
      <c r="BL78" s="297"/>
      <c r="BM78" s="297"/>
      <c r="BN78" s="297"/>
      <c r="BO78" s="297"/>
      <c r="BP78" s="297"/>
      <c r="BQ78" s="241"/>
      <c r="BR78" s="206" t="s">
        <v>4001</v>
      </c>
      <c r="BS78" s="241" t="s">
        <v>4002</v>
      </c>
      <c r="BT78" s="206" t="s">
        <v>4003</v>
      </c>
      <c r="BU78" s="241" t="s">
        <v>4004</v>
      </c>
      <c r="BV78" s="241" t="s">
        <v>4005</v>
      </c>
      <c r="BW78" s="310"/>
      <c r="BX78" s="206" t="s">
        <v>4006</v>
      </c>
      <c r="BY78" s="241" t="s">
        <v>4007</v>
      </c>
      <c r="BZ78" s="310"/>
      <c r="CA78" s="310"/>
      <c r="CB78" s="310"/>
      <c r="CC78" s="310"/>
      <c r="CD78" s="310"/>
      <c r="CE78" s="310"/>
      <c r="CF78" s="264" t="s">
        <v>4008</v>
      </c>
      <c r="CG78" s="264" t="s">
        <v>2310</v>
      </c>
      <c r="CH78" s="243" t="s">
        <v>2976</v>
      </c>
      <c r="CI78" s="243" t="s">
        <v>4009</v>
      </c>
      <c r="CJ78" s="311"/>
      <c r="CK78" s="264" t="s">
        <v>2986</v>
      </c>
      <c r="CL78" s="264" t="s">
        <v>4010</v>
      </c>
      <c r="CM78" s="264" t="s">
        <v>322</v>
      </c>
      <c r="CN78" s="311"/>
      <c r="CO78" s="311"/>
      <c r="CP78" s="311"/>
      <c r="CQ78" s="311"/>
      <c r="CR78" s="311"/>
      <c r="CS78" s="178"/>
      <c r="CT78" s="213" t="s">
        <v>4011</v>
      </c>
      <c r="CU78" s="313"/>
      <c r="CV78" s="246" t="s">
        <v>1760</v>
      </c>
      <c r="CW78" s="246" t="s">
        <v>4012</v>
      </c>
      <c r="CX78" s="213" t="s">
        <v>1087</v>
      </c>
      <c r="CY78" s="213" t="s">
        <v>3228</v>
      </c>
      <c r="CZ78" s="158" t="s">
        <v>4013</v>
      </c>
      <c r="DA78" s="213" t="s">
        <v>1134</v>
      </c>
      <c r="DB78" s="313"/>
      <c r="DC78" s="313"/>
      <c r="DD78" s="313"/>
      <c r="DE78" s="313"/>
      <c r="DF78" s="313"/>
      <c r="DG78" s="284" t="s">
        <v>1494</v>
      </c>
      <c r="DH78" s="265"/>
      <c r="DI78" s="265"/>
      <c r="DJ78" s="265"/>
      <c r="DK78" s="265"/>
      <c r="DL78" s="265"/>
      <c r="DM78" s="265"/>
      <c r="DN78" s="265"/>
      <c r="DO78" s="265"/>
      <c r="DP78" s="250" t="s">
        <v>4014</v>
      </c>
      <c r="DQ78" s="284"/>
      <c r="DR78" s="265"/>
      <c r="DS78" s="265"/>
      <c r="DT78" s="265"/>
      <c r="DU78" s="265"/>
      <c r="DV78" s="265"/>
      <c r="DW78" s="265"/>
      <c r="DX78" s="265"/>
      <c r="DY78" s="265"/>
      <c r="DZ78" s="265"/>
      <c r="EA78" s="265"/>
      <c r="EB78" s="267"/>
    </row>
    <row r="79" ht="15.75" customHeight="1">
      <c r="A79" s="512" t="s">
        <v>4015</v>
      </c>
      <c r="B79" s="79" t="s">
        <v>4016</v>
      </c>
      <c r="C79" s="80" t="s">
        <v>932</v>
      </c>
      <c r="D79" s="81" t="s">
        <v>1225</v>
      </c>
      <c r="E79" s="82" t="s">
        <v>1225</v>
      </c>
      <c r="F79" s="83" t="s">
        <v>787</v>
      </c>
      <c r="G79" s="79" t="s">
        <v>1078</v>
      </c>
      <c r="H79" s="177"/>
      <c r="I79" s="220" t="s">
        <v>3786</v>
      </c>
      <c r="J79" s="254" t="s">
        <v>4017</v>
      </c>
      <c r="K79" s="87" t="s">
        <v>1230</v>
      </c>
      <c r="L79" s="220" t="s">
        <v>4018</v>
      </c>
      <c r="M79" s="220" t="s">
        <v>4019</v>
      </c>
      <c r="N79" s="220" t="s">
        <v>1554</v>
      </c>
      <c r="O79" s="220" t="s">
        <v>1860</v>
      </c>
      <c r="P79" s="222" t="s">
        <v>4020</v>
      </c>
      <c r="Q79" s="177"/>
      <c r="R79" s="177"/>
      <c r="S79" s="177"/>
      <c r="T79" s="177"/>
      <c r="U79" s="177"/>
      <c r="V79" s="177"/>
      <c r="W79" s="174"/>
      <c r="X79" s="292" t="s">
        <v>835</v>
      </c>
      <c r="Y79" s="177"/>
      <c r="Z79" s="87" t="s">
        <v>2499</v>
      </c>
      <c r="AA79" s="220" t="s">
        <v>3247</v>
      </c>
      <c r="AB79" s="220" t="s">
        <v>2891</v>
      </c>
      <c r="AC79" s="220" t="s">
        <v>4021</v>
      </c>
      <c r="AD79" s="177"/>
      <c r="AE79" s="254" t="s">
        <v>569</v>
      </c>
      <c r="AF79" s="222" t="s">
        <v>4022</v>
      </c>
      <c r="AG79" s="177"/>
      <c r="AH79" s="177"/>
      <c r="AI79" s="177"/>
      <c r="AJ79" s="177"/>
      <c r="AK79" s="174"/>
      <c r="AL79" s="177"/>
      <c r="AM79" s="220" t="s">
        <v>277</v>
      </c>
      <c r="AN79" s="177"/>
      <c r="AO79" s="177"/>
      <c r="AP79" s="177"/>
      <c r="AQ79" s="177"/>
      <c r="AR79" s="177"/>
      <c r="AS79" s="177"/>
      <c r="AT79" s="220" t="s">
        <v>723</v>
      </c>
      <c r="AU79" s="222" t="s">
        <v>1493</v>
      </c>
      <c r="AV79" s="177"/>
      <c r="AW79" s="177"/>
      <c r="AX79" s="177"/>
      <c r="AY79" s="177"/>
      <c r="AZ79" s="177"/>
      <c r="BA79" s="222"/>
      <c r="BB79" s="220" t="s">
        <v>844</v>
      </c>
      <c r="BC79" s="220" t="s">
        <v>492</v>
      </c>
      <c r="BD79" s="177"/>
      <c r="BE79" s="220" t="s">
        <v>3666</v>
      </c>
      <c r="BF79" s="177"/>
      <c r="BG79" s="177"/>
      <c r="BH79" s="86" t="s">
        <v>1357</v>
      </c>
      <c r="BI79" s="220" t="s">
        <v>4023</v>
      </c>
      <c r="BJ79" s="222"/>
      <c r="BK79" s="220" t="s">
        <v>1858</v>
      </c>
      <c r="BL79" s="177"/>
      <c r="BM79" s="177"/>
      <c r="BN79" s="177"/>
      <c r="BO79" s="177"/>
      <c r="BP79" s="177"/>
      <c r="BQ79" s="220" t="s">
        <v>4024</v>
      </c>
      <c r="BR79" s="220" t="s">
        <v>4025</v>
      </c>
      <c r="BS79" s="254" t="s">
        <v>3436</v>
      </c>
      <c r="BT79" s="254" t="s">
        <v>4026</v>
      </c>
      <c r="BU79" s="220" t="s">
        <v>4027</v>
      </c>
      <c r="BV79" s="513" t="s">
        <v>3966</v>
      </c>
      <c r="BW79" s="177"/>
      <c r="BX79" s="254" t="s">
        <v>4028</v>
      </c>
      <c r="BY79" s="177"/>
      <c r="BZ79" s="220" t="s">
        <v>3678</v>
      </c>
      <c r="CA79" s="177"/>
      <c r="CB79" s="177"/>
      <c r="CC79" s="220" t="s">
        <v>2375</v>
      </c>
      <c r="CD79" s="177"/>
      <c r="CE79" s="177"/>
      <c r="CF79" s="220" t="s">
        <v>4029</v>
      </c>
      <c r="CG79" s="220" t="s">
        <v>2340</v>
      </c>
      <c r="CH79" s="222" t="s">
        <v>4030</v>
      </c>
      <c r="CI79" s="177"/>
      <c r="CJ79" s="177"/>
      <c r="CK79" s="177"/>
      <c r="CL79" s="220" t="s">
        <v>2374</v>
      </c>
      <c r="CM79" s="220" t="s">
        <v>2413</v>
      </c>
      <c r="CN79" s="177"/>
      <c r="CO79" s="177"/>
      <c r="CP79" s="177"/>
      <c r="CQ79" s="177"/>
      <c r="CR79" s="177"/>
      <c r="CS79" s="178"/>
      <c r="CT79" s="220" t="s">
        <v>1376</v>
      </c>
      <c r="CU79" s="220" t="s">
        <v>3727</v>
      </c>
      <c r="CV79" s="220" t="s">
        <v>4031</v>
      </c>
      <c r="CW79" s="177"/>
      <c r="CX79" s="177"/>
      <c r="CY79" s="177"/>
      <c r="CZ79" s="220" t="s">
        <v>4032</v>
      </c>
      <c r="DA79" s="93" t="s">
        <v>4033</v>
      </c>
      <c r="DB79" s="177"/>
      <c r="DC79" s="177"/>
      <c r="DD79" s="177"/>
      <c r="DE79" s="177"/>
      <c r="DF79" s="177"/>
      <c r="DG79" s="177"/>
      <c r="DH79" s="177"/>
      <c r="DI79" s="177"/>
      <c r="DJ79" s="177"/>
      <c r="DK79" s="177"/>
      <c r="DL79" s="177"/>
      <c r="DM79" s="177"/>
      <c r="DN79" s="177"/>
      <c r="DO79" s="177"/>
      <c r="DP79" s="254" t="s">
        <v>4034</v>
      </c>
      <c r="DQ79" s="302"/>
      <c r="DR79" s="290"/>
      <c r="DS79" s="177"/>
      <c r="DT79" s="177"/>
      <c r="DU79" s="177"/>
      <c r="DV79" s="177"/>
      <c r="DW79" s="177"/>
      <c r="DX79" s="177"/>
      <c r="DY79" s="177"/>
      <c r="DZ79" s="177"/>
      <c r="EA79" s="177"/>
      <c r="EB79" s="292"/>
    </row>
    <row r="80" ht="15.75" customHeight="1">
      <c r="A80" s="179" t="s">
        <v>4035</v>
      </c>
      <c r="B80" s="98" t="s">
        <v>4036</v>
      </c>
      <c r="C80" s="99" t="s">
        <v>1225</v>
      </c>
      <c r="D80" s="100" t="s">
        <v>1225</v>
      </c>
      <c r="E80" s="101" t="s">
        <v>1225</v>
      </c>
      <c r="F80" s="102" t="s">
        <v>786</v>
      </c>
      <c r="G80" s="98" t="s">
        <v>2903</v>
      </c>
      <c r="H80" s="181" t="s">
        <v>4037</v>
      </c>
      <c r="I80" s="256"/>
      <c r="J80" s="181" t="s">
        <v>2789</v>
      </c>
      <c r="K80" s="181" t="s">
        <v>4038</v>
      </c>
      <c r="L80" s="181" t="s">
        <v>4039</v>
      </c>
      <c r="M80" s="181" t="s">
        <v>4040</v>
      </c>
      <c r="N80" s="181" t="s">
        <v>4041</v>
      </c>
      <c r="O80" s="181" t="s">
        <v>1557</v>
      </c>
      <c r="P80" s="181" t="s">
        <v>2899</v>
      </c>
      <c r="Q80" s="256"/>
      <c r="R80" s="256"/>
      <c r="S80" s="256"/>
      <c r="T80" s="256"/>
      <c r="U80" s="256"/>
      <c r="V80" s="256"/>
      <c r="W80" s="174"/>
      <c r="X80" s="306"/>
      <c r="Y80" s="188" t="s">
        <v>1782</v>
      </c>
      <c r="Z80" s="188" t="s">
        <v>1197</v>
      </c>
      <c r="AA80" s="271" t="s">
        <v>1582</v>
      </c>
      <c r="AB80" s="188" t="s">
        <v>3155</v>
      </c>
      <c r="AC80" s="188" t="s">
        <v>4042</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1912</v>
      </c>
      <c r="AV80" s="296"/>
      <c r="AW80" s="296"/>
      <c r="AX80" s="296"/>
      <c r="AY80" s="296"/>
      <c r="AZ80" s="296"/>
      <c r="BA80" s="297"/>
      <c r="BB80" s="201" t="s">
        <v>2875</v>
      </c>
      <c r="BC80" s="201" t="s">
        <v>1489</v>
      </c>
      <c r="BD80" s="201" t="s">
        <v>1097</v>
      </c>
      <c r="BE80" s="201"/>
      <c r="BF80" s="201" t="s">
        <v>949</v>
      </c>
      <c r="BG80" s="297"/>
      <c r="BH80" s="198" t="str">
        <f>HYPERLINK("https://www.youtube.com/watch?v=D3qit_yrtB8&amp;feature=youtu.be","27.76")</f>
        <v>27.76</v>
      </c>
      <c r="BI80" s="201" t="s">
        <v>4043</v>
      </c>
      <c r="BJ80" s="201"/>
      <c r="BK80" s="201" t="s">
        <v>4044</v>
      </c>
      <c r="BL80" s="297"/>
      <c r="BM80" s="201" t="s">
        <v>4045</v>
      </c>
      <c r="BN80" s="297"/>
      <c r="BO80" s="297"/>
      <c r="BP80" s="297"/>
      <c r="BQ80" s="310"/>
      <c r="BR80" s="206" t="s">
        <v>4046</v>
      </c>
      <c r="BS80" s="206" t="s">
        <v>2082</v>
      </c>
      <c r="BT80" s="206" t="s">
        <v>3800</v>
      </c>
      <c r="BU80" s="310"/>
      <c r="BV80" s="206" t="s">
        <v>2173</v>
      </c>
      <c r="BW80" s="310"/>
      <c r="BX80" s="206" t="s">
        <v>4047</v>
      </c>
      <c r="BY80" s="310"/>
      <c r="BZ80" s="206" t="s">
        <v>4048</v>
      </c>
      <c r="CA80" s="206" t="s">
        <v>4049</v>
      </c>
      <c r="CB80" s="310"/>
      <c r="CC80" s="310"/>
      <c r="CD80" s="310"/>
      <c r="CE80" s="310"/>
      <c r="CF80" s="243" t="s">
        <v>4050</v>
      </c>
      <c r="CG80" s="282" t="s">
        <v>1517</v>
      </c>
      <c r="CH80" s="243"/>
      <c r="CI80" s="311"/>
      <c r="CJ80" s="243" t="s">
        <v>1143</v>
      </c>
      <c r="CK80" s="311"/>
      <c r="CL80" s="282" t="s">
        <v>2647</v>
      </c>
      <c r="CM80" s="243" t="s">
        <v>4051</v>
      </c>
      <c r="CN80" s="311"/>
      <c r="CO80" s="311"/>
      <c r="CP80" s="311"/>
      <c r="CQ80" s="311"/>
      <c r="CR80" s="311"/>
      <c r="CS80" s="178"/>
      <c r="CT80" s="213" t="s">
        <v>4052</v>
      </c>
      <c r="CU80" s="213"/>
      <c r="CV80" s="213" t="s">
        <v>3565</v>
      </c>
      <c r="CW80" s="313"/>
      <c r="CX80" s="313"/>
      <c r="CY80" s="313"/>
      <c r="CZ80" s="213" t="s">
        <v>4053</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932</v>
      </c>
      <c r="G81" s="79" t="s">
        <v>4056</v>
      </c>
      <c r="H81" s="222" t="s">
        <v>4057</v>
      </c>
      <c r="I81" s="222" t="s">
        <v>3277</v>
      </c>
      <c r="J81" s="222" t="s">
        <v>1829</v>
      </c>
      <c r="K81" s="288" t="s">
        <v>3805</v>
      </c>
      <c r="L81" s="222" t="s">
        <v>593</v>
      </c>
      <c r="M81" s="177"/>
      <c r="N81" s="222" t="s">
        <v>2872</v>
      </c>
      <c r="O81" s="222" t="s">
        <v>2873</v>
      </c>
      <c r="P81" s="222" t="s">
        <v>3334</v>
      </c>
      <c r="Q81" s="222" t="s">
        <v>4058</v>
      </c>
      <c r="R81" s="222"/>
      <c r="S81" s="222" t="s">
        <v>4059</v>
      </c>
      <c r="T81" s="177"/>
      <c r="U81" s="222" t="s">
        <v>2983</v>
      </c>
      <c r="V81" s="222" t="s">
        <v>4060</v>
      </c>
      <c r="W81" s="174"/>
      <c r="X81" s="222" t="s">
        <v>4061</v>
      </c>
      <c r="Y81" s="288" t="s">
        <v>4062</v>
      </c>
      <c r="Z81" s="222" t="s">
        <v>1986</v>
      </c>
      <c r="AA81" s="222" t="s">
        <v>4063</v>
      </c>
      <c r="AB81" s="222" t="s">
        <v>1746</v>
      </c>
      <c r="AC81" s="222" t="s">
        <v>3342</v>
      </c>
      <c r="AD81" s="222" t="s">
        <v>4064</v>
      </c>
      <c r="AE81" s="222" t="s">
        <v>4065</v>
      </c>
      <c r="AF81" s="288" t="s">
        <v>4066</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4067</v>
      </c>
      <c r="BB81" s="222" t="s">
        <v>2977</v>
      </c>
      <c r="BC81" s="222" t="s">
        <v>3089</v>
      </c>
      <c r="BD81" s="222" t="s">
        <v>4068</v>
      </c>
      <c r="BE81" s="177"/>
      <c r="BF81" s="177"/>
      <c r="BG81" s="177"/>
      <c r="BH81" s="222" t="s">
        <v>4069</v>
      </c>
      <c r="BI81" s="226"/>
      <c r="BJ81" s="177"/>
      <c r="BK81" s="177"/>
      <c r="BL81" s="177"/>
      <c r="BM81" s="222" t="s">
        <v>4070</v>
      </c>
      <c r="BN81" s="222" t="s">
        <v>2187</v>
      </c>
      <c r="BO81" s="177"/>
      <c r="BP81" s="177"/>
      <c r="BQ81" s="177"/>
      <c r="BR81" s="222"/>
      <c r="BS81" s="222" t="s">
        <v>4071</v>
      </c>
      <c r="BT81" s="222"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4073</v>
      </c>
      <c r="CW81" s="177"/>
      <c r="CX81" s="177"/>
      <c r="CY81" s="177"/>
      <c r="CZ81" s="222" t="s">
        <v>4074</v>
      </c>
      <c r="DA81" s="177"/>
      <c r="DB81" s="177"/>
      <c r="DC81" s="177"/>
      <c r="DD81" s="177"/>
      <c r="DE81" s="177"/>
      <c r="DF81" s="177"/>
      <c r="DG81" s="177"/>
      <c r="DH81" s="177"/>
      <c r="DI81" s="177"/>
      <c r="DJ81" s="177"/>
      <c r="DK81" s="177"/>
      <c r="DL81" s="177"/>
      <c r="DM81" s="222" t="s">
        <v>4075</v>
      </c>
      <c r="DN81" s="222" t="s">
        <v>1893</v>
      </c>
      <c r="DO81" s="288"/>
      <c r="DP81" s="177"/>
      <c r="DQ81" s="177"/>
      <c r="DR81" s="177"/>
      <c r="DS81" s="177"/>
      <c r="DT81" s="177"/>
      <c r="DU81" s="177"/>
      <c r="DV81" s="177"/>
      <c r="DW81" s="177"/>
      <c r="DX81" s="177"/>
      <c r="DY81" s="177"/>
      <c r="DZ81" s="177"/>
      <c r="EA81" s="177"/>
      <c r="EB81" s="292"/>
    </row>
    <row r="82" ht="15.75" customHeight="1">
      <c r="A82" s="179" t="s">
        <v>4076</v>
      </c>
      <c r="B82" s="98" t="s">
        <v>4077</v>
      </c>
      <c r="C82" s="99" t="s">
        <v>1225</v>
      </c>
      <c r="D82" s="100" t="s">
        <v>1225</v>
      </c>
      <c r="E82" s="101" t="s">
        <v>1225</v>
      </c>
      <c r="F82" s="102" t="s">
        <v>787</v>
      </c>
      <c r="G82" s="98" t="s">
        <v>4078</v>
      </c>
      <c r="H82" s="181" t="s">
        <v>4079</v>
      </c>
      <c r="I82" s="181" t="s">
        <v>3224</v>
      </c>
      <c r="J82" s="181" t="s">
        <v>4080</v>
      </c>
      <c r="K82" s="181" t="s">
        <v>2645</v>
      </c>
      <c r="L82" s="181" t="s">
        <v>3095</v>
      </c>
      <c r="M82" s="181" t="s">
        <v>4081</v>
      </c>
      <c r="N82" s="181" t="s">
        <v>4082</v>
      </c>
      <c r="O82" s="181" t="s">
        <v>4083</v>
      </c>
      <c r="P82" s="181" t="s">
        <v>2305</v>
      </c>
      <c r="Q82" s="256"/>
      <c r="R82" s="256"/>
      <c r="S82" s="256"/>
      <c r="T82" s="256"/>
      <c r="U82" s="256"/>
      <c r="V82" s="256"/>
      <c r="W82" s="174"/>
      <c r="X82" s="188" t="s">
        <v>2814</v>
      </c>
      <c r="Y82" s="188" t="s">
        <v>2878</v>
      </c>
      <c r="Z82" s="188" t="s">
        <v>4084</v>
      </c>
      <c r="AA82" s="231" t="str">
        <f>HYPERLINK("https://youtu.be/qJ6N4MrS6B4","48.05")</f>
        <v>48.05</v>
      </c>
      <c r="AB82" s="188" t="s">
        <v>1835</v>
      </c>
      <c r="AC82" s="231" t="str">
        <f>HYPERLINK("https://www.twitch.tv/videos/230818041","57.20")</f>
        <v>57.20</v>
      </c>
      <c r="AD82" s="306"/>
      <c r="AE82" s="188" t="s">
        <v>3304</v>
      </c>
      <c r="AF82" s="188" t="s">
        <v>3665</v>
      </c>
      <c r="AG82" s="306"/>
      <c r="AH82" s="306"/>
      <c r="AI82" s="306"/>
      <c r="AJ82" s="306"/>
      <c r="AK82" s="174"/>
      <c r="AL82" s="296"/>
      <c r="AM82" s="296"/>
      <c r="AN82" s="296"/>
      <c r="AO82" s="296"/>
      <c r="AP82" s="296"/>
      <c r="AQ82" s="296"/>
      <c r="AR82" s="296"/>
      <c r="AS82" s="296"/>
      <c r="AT82" s="196" t="s">
        <v>4085</v>
      </c>
      <c r="AU82" s="196" t="s">
        <v>2063</v>
      </c>
      <c r="AV82" s="296"/>
      <c r="AW82" s="296"/>
      <c r="AX82" s="296"/>
      <c r="AY82" s="296"/>
      <c r="AZ82" s="296"/>
      <c r="BA82" s="201"/>
      <c r="BB82" s="201" t="s">
        <v>1037</v>
      </c>
      <c r="BC82" s="198" t="str">
        <f>HYPERLINK("https://youtu.be/jzNyA3Lqtt4","28.84")</f>
        <v>28.84</v>
      </c>
      <c r="BD82" s="201" t="s">
        <v>4086</v>
      </c>
      <c r="BE82" s="201" t="s">
        <v>4087</v>
      </c>
      <c r="BF82" s="297"/>
      <c r="BG82" s="297"/>
      <c r="BH82" s="201" t="s">
        <v>1631</v>
      </c>
      <c r="BI82" s="200"/>
      <c r="BJ82" s="201" t="s">
        <v>4088</v>
      </c>
      <c r="BK82" s="201" t="s">
        <v>4089</v>
      </c>
      <c r="BL82" s="297"/>
      <c r="BM82" s="297"/>
      <c r="BN82" s="297"/>
      <c r="BO82" s="297"/>
      <c r="BP82" s="297"/>
      <c r="BQ82" s="242"/>
      <c r="BR82" s="310"/>
      <c r="BS82" s="206" t="s">
        <v>193</v>
      </c>
      <c r="BT82" s="206" t="s">
        <v>4090</v>
      </c>
      <c r="BU82" s="206" t="s">
        <v>1715</v>
      </c>
      <c r="BV82" s="202" t="str">
        <f>HYPERLINK("https://www.youtube.com/watch?v=HaeMpTna7bY","21.54")</f>
        <v>21.54</v>
      </c>
      <c r="BW82" s="310"/>
      <c r="BX82" s="281"/>
      <c r="BY82" s="281"/>
      <c r="BZ82" s="310"/>
      <c r="CA82" s="310"/>
      <c r="CB82" s="310"/>
      <c r="CC82" s="310"/>
      <c r="CD82" s="310"/>
      <c r="CE82" s="310"/>
      <c r="CF82" s="243" t="s">
        <v>3948</v>
      </c>
      <c r="CG82" s="243" t="s">
        <v>240</v>
      </c>
      <c r="CH82" s="243" t="s">
        <v>4091</v>
      </c>
      <c r="CI82" s="311"/>
      <c r="CJ82" s="311"/>
      <c r="CK82" s="243" t="s">
        <v>3448</v>
      </c>
      <c r="CL82" s="243" t="s">
        <v>2709</v>
      </c>
      <c r="CM82" s="311"/>
      <c r="CN82" s="311"/>
      <c r="CO82" s="311"/>
      <c r="CP82" s="311"/>
      <c r="CQ82" s="311"/>
      <c r="CR82" s="311"/>
      <c r="CS82" s="178"/>
      <c r="CT82" s="213" t="s">
        <v>4092</v>
      </c>
      <c r="CU82" s="313"/>
      <c r="CV82" s="213" t="s">
        <v>1199</v>
      </c>
      <c r="CW82" s="213" t="s">
        <v>2135</v>
      </c>
      <c r="CX82" s="246"/>
      <c r="CY82" s="472"/>
      <c r="CZ82" s="213" t="s">
        <v>4093</v>
      </c>
      <c r="DA82" s="213" t="s">
        <v>4094</v>
      </c>
      <c r="DB82" s="313"/>
      <c r="DC82" s="313"/>
      <c r="DD82" s="313"/>
      <c r="DE82" s="313"/>
      <c r="DF82" s="313"/>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4" t="s">
        <v>4096</v>
      </c>
      <c r="B83" s="79" t="s">
        <v>4097</v>
      </c>
      <c r="C83" s="80" t="s">
        <v>1225</v>
      </c>
      <c r="D83" s="81" t="s">
        <v>1225</v>
      </c>
      <c r="E83" s="82" t="s">
        <v>1225</v>
      </c>
      <c r="F83" s="83" t="s">
        <v>932</v>
      </c>
      <c r="G83" s="79" t="s">
        <v>2258</v>
      </c>
      <c r="H83" s="222" t="s">
        <v>470</v>
      </c>
      <c r="I83" s="222" t="s">
        <v>4098</v>
      </c>
      <c r="J83" s="222" t="s">
        <v>4099</v>
      </c>
      <c r="K83" s="222" t="s">
        <v>4038</v>
      </c>
      <c r="L83" s="222" t="s">
        <v>2366</v>
      </c>
      <c r="M83" s="222" t="s">
        <v>4100</v>
      </c>
      <c r="N83" s="222" t="s">
        <v>4101</v>
      </c>
      <c r="O83" s="222" t="s">
        <v>1247</v>
      </c>
      <c r="P83" s="222" t="s">
        <v>1788</v>
      </c>
      <c r="Q83" s="177"/>
      <c r="R83" s="177"/>
      <c r="S83" s="222" t="s">
        <v>4102</v>
      </c>
      <c r="T83" s="177"/>
      <c r="U83" s="222" t="s">
        <v>1402</v>
      </c>
      <c r="V83" s="177"/>
      <c r="W83" s="174"/>
      <c r="X83" s="222" t="s">
        <v>1583</v>
      </c>
      <c r="Y83" s="222" t="s">
        <v>1248</v>
      </c>
      <c r="Z83" s="222" t="s">
        <v>4103</v>
      </c>
      <c r="AA83" s="222" t="s">
        <v>2530</v>
      </c>
      <c r="AB83" s="176" t="s">
        <v>1466</v>
      </c>
      <c r="AC83" s="177"/>
      <c r="AD83" s="177"/>
      <c r="AE83" s="177"/>
      <c r="AF83" s="220" t="s">
        <v>4104</v>
      </c>
      <c r="AG83" s="177"/>
      <c r="AH83" s="177"/>
      <c r="AI83" s="177"/>
      <c r="AJ83" s="177"/>
      <c r="AK83" s="174"/>
      <c r="AL83" s="222" t="s">
        <v>4105</v>
      </c>
      <c r="AM83" s="220" t="s">
        <v>4106</v>
      </c>
      <c r="AN83" s="177"/>
      <c r="AO83" s="177"/>
      <c r="AP83" s="177"/>
      <c r="AQ83" s="177"/>
      <c r="AR83" s="220" t="s">
        <v>4107</v>
      </c>
      <c r="AS83" s="177"/>
      <c r="AT83" s="222" t="s">
        <v>2506</v>
      </c>
      <c r="AU83" s="222" t="s">
        <v>2928</v>
      </c>
      <c r="AV83" s="220" t="s">
        <v>3278</v>
      </c>
      <c r="AW83" s="177"/>
      <c r="AX83" s="222" t="s">
        <v>4108</v>
      </c>
      <c r="AY83" s="222" t="s">
        <v>4109</v>
      </c>
      <c r="AZ83" s="222"/>
      <c r="BA83" s="220" t="s">
        <v>4110</v>
      </c>
      <c r="BB83" s="222" t="s">
        <v>4111</v>
      </c>
      <c r="BC83" s="222" t="s">
        <v>1489</v>
      </c>
      <c r="BD83" s="220" t="s">
        <v>1028</v>
      </c>
      <c r="BE83" s="222" t="s">
        <v>2460</v>
      </c>
      <c r="BF83" s="220" t="s">
        <v>2591</v>
      </c>
      <c r="BG83" s="220" t="s">
        <v>4112</v>
      </c>
      <c r="BH83" s="222" t="s">
        <v>4113</v>
      </c>
      <c r="BI83" s="226"/>
      <c r="BJ83" s="220" t="s">
        <v>4114</v>
      </c>
      <c r="BK83" s="220" t="s">
        <v>4115</v>
      </c>
      <c r="BL83" s="177"/>
      <c r="BM83" s="177"/>
      <c r="BN83" s="222"/>
      <c r="BO83" s="177"/>
      <c r="BP83" s="177"/>
      <c r="BQ83" s="177"/>
      <c r="BR83" s="177"/>
      <c r="BS83" s="222" t="s">
        <v>4116</v>
      </c>
      <c r="BT83" s="220" t="s">
        <v>1792</v>
      </c>
      <c r="BU83" s="177"/>
      <c r="BV83" s="220" t="s">
        <v>3085</v>
      </c>
      <c r="BW83" s="177"/>
      <c r="BX83" s="177"/>
      <c r="BY83" s="177"/>
      <c r="BZ83" s="220" t="s">
        <v>4117</v>
      </c>
      <c r="CA83" s="177"/>
      <c r="CB83" s="222" t="s">
        <v>1971</v>
      </c>
      <c r="CC83" s="177"/>
      <c r="CD83" s="177"/>
      <c r="CE83" s="177"/>
      <c r="CF83" s="222" t="s">
        <v>4118</v>
      </c>
      <c r="CG83" s="222" t="s">
        <v>4119</v>
      </c>
      <c r="CH83" s="222" t="s">
        <v>821</v>
      </c>
      <c r="CI83" s="222"/>
      <c r="CJ83" s="222" t="s">
        <v>4120</v>
      </c>
      <c r="CK83" s="222" t="s">
        <v>3931</v>
      </c>
      <c r="CL83" s="457" t="s">
        <v>4113</v>
      </c>
      <c r="CM83" s="220" t="s">
        <v>2212</v>
      </c>
      <c r="CN83" s="177"/>
      <c r="CO83" s="177"/>
      <c r="CP83" s="222"/>
      <c r="CQ83" s="222" t="s">
        <v>4121</v>
      </c>
      <c r="CR83" s="177"/>
      <c r="CS83" s="178"/>
      <c r="CT83" s="220" t="s">
        <v>572</v>
      </c>
      <c r="CU83" s="222" t="s">
        <v>2661</v>
      </c>
      <c r="CV83" s="222" t="s">
        <v>4122</v>
      </c>
      <c r="CW83" s="177"/>
      <c r="CX83" s="177"/>
      <c r="CY83" s="222" t="s">
        <v>275</v>
      </c>
      <c r="CZ83" s="220" t="s">
        <v>4123</v>
      </c>
      <c r="DA83" s="222" t="s">
        <v>1399</v>
      </c>
      <c r="DB83" s="177"/>
      <c r="DC83" s="177"/>
      <c r="DD83" s="220" t="s">
        <v>4124</v>
      </c>
      <c r="DE83" s="222" t="s">
        <v>1122</v>
      </c>
      <c r="DF83" s="222"/>
      <c r="DG83" s="177"/>
      <c r="DH83" s="177"/>
      <c r="DI83" s="177"/>
      <c r="DJ83" s="222"/>
      <c r="DK83" s="222" t="s">
        <v>3696</v>
      </c>
      <c r="DL83" s="222" t="s">
        <v>4125</v>
      </c>
      <c r="DM83" s="177"/>
      <c r="DN83" s="177"/>
      <c r="DO83" s="177"/>
      <c r="DP83" s="177"/>
      <c r="DQ83" s="177"/>
      <c r="DR83" s="222" t="s">
        <v>4126</v>
      </c>
      <c r="DS83" s="220" t="s">
        <v>4127</v>
      </c>
      <c r="DT83" s="177"/>
      <c r="DU83" s="177"/>
      <c r="DV83" s="177"/>
      <c r="DW83" s="177"/>
      <c r="DX83" s="177"/>
      <c r="DY83" s="177"/>
      <c r="DZ83" s="177"/>
      <c r="EA83" s="177"/>
      <c r="EB83" s="292"/>
    </row>
    <row r="84" ht="15.75" customHeight="1">
      <c r="A84" s="179" t="s">
        <v>4128</v>
      </c>
      <c r="B84" s="98" t="s">
        <v>4129</v>
      </c>
      <c r="C84" s="99" t="s">
        <v>1225</v>
      </c>
      <c r="D84" s="100" t="s">
        <v>1225</v>
      </c>
      <c r="E84" s="101" t="s">
        <v>1225</v>
      </c>
      <c r="F84" s="102" t="s">
        <v>4130</v>
      </c>
      <c r="G84" s="98" t="s">
        <v>4131</v>
      </c>
      <c r="H84" s="340"/>
      <c r="I84" s="515" t="s">
        <v>4132</v>
      </c>
      <c r="J84" s="181" t="s">
        <v>2464</v>
      </c>
      <c r="K84" s="181"/>
      <c r="L84" s="184" t="s">
        <v>2235</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4133</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2241</v>
      </c>
      <c r="AS84" s="296"/>
      <c r="AT84" s="296"/>
      <c r="AU84" s="196" t="s">
        <v>3233</v>
      </c>
      <c r="AV84" s="296"/>
      <c r="AW84" s="238" t="str">
        <f>HYPERLINK("https://www.youtube.com/watch?v=ZrfhNe_zSDk","41.12")</f>
        <v>41.12</v>
      </c>
      <c r="AX84" s="274"/>
      <c r="AY84" s="296"/>
      <c r="AZ84" s="296"/>
      <c r="BA84" s="297"/>
      <c r="BB84" s="297"/>
      <c r="BC84" s="297"/>
      <c r="BD84" s="201" t="s">
        <v>4134</v>
      </c>
      <c r="BE84" s="297"/>
      <c r="BF84" s="516"/>
      <c r="BG84" s="200"/>
      <c r="BH84" s="297"/>
      <c r="BI84" s="201" t="s">
        <v>4135</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4136</v>
      </c>
      <c r="BU84" s="310"/>
      <c r="BV84" s="206" t="s">
        <v>2828</v>
      </c>
      <c r="BW84" s="310"/>
      <c r="BX84" s="202" t="s">
        <v>4137</v>
      </c>
      <c r="BY84" s="281" t="s">
        <v>4138</v>
      </c>
      <c r="BZ84" s="310"/>
      <c r="CA84" s="281" t="s">
        <v>4139</v>
      </c>
      <c r="CB84" s="202" t="str">
        <f>HYPERLINK("https://www.youtube.com/watch?v=kKfeqwrHHg8","1:09.15")</f>
        <v>1:09.15</v>
      </c>
      <c r="CC84" s="202" t="str">
        <f>HYPERLINK("https://www.youtube.com/watch?v=FJKfE_oi77Q","44.53")</f>
        <v>44.53</v>
      </c>
      <c r="CD84" s="310"/>
      <c r="CE84" s="310"/>
      <c r="CF84" s="517" t="s">
        <v>2664</v>
      </c>
      <c r="CG84" s="146" t="s">
        <v>969</v>
      </c>
      <c r="CH84" s="311"/>
      <c r="CI84" s="311"/>
      <c r="CJ84" s="311"/>
      <c r="CK84" s="146" t="s">
        <v>2896</v>
      </c>
      <c r="CL84" s="146" t="s">
        <v>212</v>
      </c>
      <c r="CM84" s="311"/>
      <c r="CN84" s="243"/>
      <c r="CO84" s="311"/>
      <c r="CP84" s="518"/>
      <c r="CQ84" s="244" t="str">
        <f>HYPERLINK("https://www.youtube.com/watch?v=QxWPg7mdDfE","1:06.99")</f>
        <v>1:06.99</v>
      </c>
      <c r="CR84" s="311"/>
      <c r="CS84" s="178"/>
      <c r="CT84" s="158" t="s">
        <v>4140</v>
      </c>
      <c r="CU84" s="213"/>
      <c r="CV84" s="213" t="s">
        <v>4141</v>
      </c>
      <c r="CW84" s="313"/>
      <c r="CX84" s="158" t="s">
        <v>2311</v>
      </c>
      <c r="CY84" s="158" t="s">
        <v>4142</v>
      </c>
      <c r="CZ84" s="249" t="s">
        <v>4143</v>
      </c>
      <c r="DA84" s="313"/>
      <c r="DB84" s="313"/>
      <c r="DC84" s="249" t="str">
        <f>HYPERLINK("https://www.youtube.com/watch?v=bLjbsRbEWJo","1:01.28")</f>
        <v>1:01.28</v>
      </c>
      <c r="DD84" s="313"/>
      <c r="DE84" s="313"/>
      <c r="DF84" s="313"/>
      <c r="DG84" s="286"/>
      <c r="DH84" s="519" t="s">
        <v>3304</v>
      </c>
      <c r="DI84" s="265"/>
      <c r="DJ84" s="265"/>
      <c r="DK84" s="265"/>
      <c r="DL84" s="265"/>
      <c r="DM84" s="519" t="s">
        <v>381</v>
      </c>
      <c r="DN84" s="172" t="str">
        <f>HYPERLINK("https://clips.twitch.tv/TemperedFaintAppleTwitchRaid","20.13")</f>
        <v>20.13</v>
      </c>
      <c r="DO84" s="284" t="s">
        <v>1134</v>
      </c>
      <c r="DP84" s="284" t="s">
        <v>1669</v>
      </c>
      <c r="DQ84" s="284"/>
      <c r="DR84" s="265"/>
      <c r="DS84" s="265"/>
      <c r="DT84" s="265"/>
      <c r="DU84" s="284" t="s">
        <v>1447</v>
      </c>
      <c r="DV84" s="265"/>
      <c r="DW84" s="284"/>
      <c r="DX84" s="284"/>
      <c r="DY84" s="284" t="s">
        <v>275</v>
      </c>
      <c r="DZ84" s="265"/>
      <c r="EA84" s="265"/>
      <c r="EB84" s="267"/>
    </row>
    <row r="85" ht="15.75" customHeight="1">
      <c r="A85" s="173" t="s">
        <v>4144</v>
      </c>
      <c r="B85" s="79" t="s">
        <v>4145</v>
      </c>
      <c r="C85" s="80" t="s">
        <v>1225</v>
      </c>
      <c r="D85" s="81" t="s">
        <v>932</v>
      </c>
      <c r="E85" s="82" t="s">
        <v>1225</v>
      </c>
      <c r="F85" s="83" t="s">
        <v>4146</v>
      </c>
      <c r="G85" s="79" t="s">
        <v>2258</v>
      </c>
      <c r="H85" s="220" t="s">
        <v>674</v>
      </c>
      <c r="I85" s="87" t="s">
        <v>3447</v>
      </c>
      <c r="J85" s="87" t="s">
        <v>2304</v>
      </c>
      <c r="K85" s="87" t="s">
        <v>3653</v>
      </c>
      <c r="L85" s="87" t="s">
        <v>2366</v>
      </c>
      <c r="M85" s="87" t="s">
        <v>4147</v>
      </c>
      <c r="N85" s="87" t="s">
        <v>4148</v>
      </c>
      <c r="O85" s="87" t="s">
        <v>1941</v>
      </c>
      <c r="P85" s="87" t="s">
        <v>4149</v>
      </c>
      <c r="Q85" s="87" t="s">
        <v>4150</v>
      </c>
      <c r="R85" s="177"/>
      <c r="S85" s="87" t="s">
        <v>1793</v>
      </c>
      <c r="T85" s="87" t="s">
        <v>4151</v>
      </c>
      <c r="U85" s="177"/>
      <c r="V85" s="220" t="s">
        <v>4152</v>
      </c>
      <c r="W85" s="174"/>
      <c r="X85" s="87" t="s">
        <v>4153</v>
      </c>
      <c r="Y85" s="177"/>
      <c r="Z85" s="87" t="s">
        <v>3687</v>
      </c>
      <c r="AA85" s="87" t="s">
        <v>4154</v>
      </c>
      <c r="AB85" s="87" t="s">
        <v>132</v>
      </c>
      <c r="AC85" s="220" t="s">
        <v>2007</v>
      </c>
      <c r="AD85" s="177"/>
      <c r="AE85" s="87" t="s">
        <v>2688</v>
      </c>
      <c r="AF85" s="87" t="s">
        <v>4084</v>
      </c>
      <c r="AG85" s="177"/>
      <c r="AH85" s="220" t="s">
        <v>2064</v>
      </c>
      <c r="AI85" s="220" t="s">
        <v>635</v>
      </c>
      <c r="AJ85" s="177"/>
      <c r="AK85" s="174"/>
      <c r="AL85" s="220" t="s">
        <v>4155</v>
      </c>
      <c r="AM85" s="220" t="s">
        <v>4156</v>
      </c>
      <c r="AN85" s="177"/>
      <c r="AO85" s="220" t="s">
        <v>4157</v>
      </c>
      <c r="AP85" s="177"/>
      <c r="AQ85" s="177"/>
      <c r="AR85" s="177"/>
      <c r="AS85" s="220" t="s">
        <v>152</v>
      </c>
      <c r="AT85" s="87" t="s">
        <v>4158</v>
      </c>
      <c r="AU85" s="87" t="s">
        <v>2242</v>
      </c>
      <c r="AV85" s="87" t="s">
        <v>1923</v>
      </c>
      <c r="AW85" s="177"/>
      <c r="AX85" s="87" t="s">
        <v>3594</v>
      </c>
      <c r="AY85" s="177"/>
      <c r="AZ85" s="177"/>
      <c r="BA85" s="220" t="s">
        <v>4159</v>
      </c>
      <c r="BB85" s="177"/>
      <c r="BC85" s="177"/>
      <c r="BD85" s="87" t="s">
        <v>4160</v>
      </c>
      <c r="BE85" s="87" t="s">
        <v>4161</v>
      </c>
      <c r="BF85" s="177"/>
      <c r="BG85" s="177"/>
      <c r="BH85" s="177"/>
      <c r="BI85" s="226"/>
      <c r="BJ85" s="87" t="s">
        <v>4162</v>
      </c>
      <c r="BK85" s="87" t="s">
        <v>4163</v>
      </c>
      <c r="BL85" s="177"/>
      <c r="BM85" s="87" t="s">
        <v>1849</v>
      </c>
      <c r="BN85" s="177"/>
      <c r="BO85" s="177"/>
      <c r="BP85" s="177"/>
      <c r="BQ85" s="177"/>
      <c r="BR85" s="177"/>
      <c r="BS85" s="220" t="s">
        <v>4164</v>
      </c>
      <c r="BT85" s="87" t="s">
        <v>4165</v>
      </c>
      <c r="BU85" s="177"/>
      <c r="BV85" s="177"/>
      <c r="BW85" s="177"/>
      <c r="BX85" s="220" t="s">
        <v>4166</v>
      </c>
      <c r="BY85" s="223" t="s">
        <v>685</v>
      </c>
      <c r="BZ85" s="87" t="s">
        <v>3195</v>
      </c>
      <c r="CA85" s="87" t="s">
        <v>4167</v>
      </c>
      <c r="CB85" s="220" t="s">
        <v>3119</v>
      </c>
      <c r="CC85" s="87" t="s">
        <v>4168</v>
      </c>
      <c r="CD85" s="177"/>
      <c r="CE85" s="177"/>
      <c r="CF85" s="87" t="s">
        <v>4169</v>
      </c>
      <c r="CG85" s="87" t="s">
        <v>1962</v>
      </c>
      <c r="CH85" s="177"/>
      <c r="CI85" s="87" t="s">
        <v>4170</v>
      </c>
      <c r="CJ85" s="87" t="s">
        <v>4171</v>
      </c>
      <c r="CK85" s="87" t="s">
        <v>2269</v>
      </c>
      <c r="CL85" s="177"/>
      <c r="CM85" s="177"/>
      <c r="CN85" s="177"/>
      <c r="CO85" s="177"/>
      <c r="CP85" s="90"/>
      <c r="CQ85" s="87" t="s">
        <v>1478</v>
      </c>
      <c r="CR85" s="177"/>
      <c r="CS85" s="178"/>
      <c r="CT85" s="87" t="s">
        <v>635</v>
      </c>
      <c r="CU85" s="177"/>
      <c r="CV85" s="177"/>
      <c r="CW85" s="87" t="s">
        <v>4172</v>
      </c>
      <c r="CX85" s="177"/>
      <c r="CY85" s="177"/>
      <c r="CZ85" s="222" t="s">
        <v>4173</v>
      </c>
      <c r="DA85" s="87" t="s">
        <v>3130</v>
      </c>
      <c r="DB85" s="177"/>
      <c r="DC85" s="220" t="s">
        <v>4174</v>
      </c>
      <c r="DD85" s="87" t="s">
        <v>4175</v>
      </c>
      <c r="DE85" s="177"/>
      <c r="DF85" s="177"/>
      <c r="DG85" s="290"/>
      <c r="DH85" s="290"/>
      <c r="DI85" s="177"/>
      <c r="DJ85" s="177"/>
      <c r="DK85" s="177"/>
      <c r="DL85" s="177"/>
      <c r="DM85" s="87" t="s">
        <v>847</v>
      </c>
      <c r="DN85" s="220" t="s">
        <v>3132</v>
      </c>
      <c r="DO85" s="220" t="s">
        <v>4176</v>
      </c>
      <c r="DP85" s="177"/>
      <c r="DQ85" s="177"/>
      <c r="DR85" s="177"/>
      <c r="DS85" s="177"/>
      <c r="DT85" s="177"/>
      <c r="DU85" s="177"/>
      <c r="DV85" s="177"/>
      <c r="DW85" s="177"/>
      <c r="DX85" s="177"/>
      <c r="DY85" s="94" t="s">
        <v>4177</v>
      </c>
      <c r="DZ85" s="177"/>
      <c r="EA85" s="177"/>
      <c r="EB85" s="292"/>
    </row>
    <row r="86">
      <c r="A86" s="179" t="s">
        <v>4178</v>
      </c>
      <c r="B86" s="98" t="s">
        <v>4179</v>
      </c>
      <c r="C86" s="99" t="s">
        <v>1225</v>
      </c>
      <c r="D86" s="100" t="s">
        <v>1225</v>
      </c>
      <c r="E86" s="101" t="s">
        <v>1225</v>
      </c>
      <c r="F86" s="102" t="s">
        <v>1225</v>
      </c>
      <c r="G86" s="98" t="s">
        <v>1078</v>
      </c>
      <c r="H86" s="256"/>
      <c r="I86" s="227" t="s">
        <v>1859</v>
      </c>
      <c r="J86" s="227" t="s">
        <v>4180</v>
      </c>
      <c r="K86" s="227" t="s">
        <v>3005</v>
      </c>
      <c r="L86" s="227" t="s">
        <v>4181</v>
      </c>
      <c r="M86" s="256"/>
      <c r="N86" s="227" t="s">
        <v>4182</v>
      </c>
      <c r="O86" s="227" t="s">
        <v>4160</v>
      </c>
      <c r="P86" s="227" t="s">
        <v>345</v>
      </c>
      <c r="Q86" s="256"/>
      <c r="R86" s="256"/>
      <c r="S86" s="256"/>
      <c r="T86" s="256"/>
      <c r="U86" s="256"/>
      <c r="V86" s="256"/>
      <c r="W86" s="174"/>
      <c r="X86" s="234" t="s">
        <v>2884</v>
      </c>
      <c r="Y86" s="234" t="s">
        <v>3464</v>
      </c>
      <c r="Z86" s="234" t="s">
        <v>1921</v>
      </c>
      <c r="AA86" s="234" t="s">
        <v>4183</v>
      </c>
      <c r="AB86" s="234" t="s">
        <v>4184</v>
      </c>
      <c r="AC86" s="234" t="s">
        <v>4185</v>
      </c>
      <c r="AD86" s="306"/>
      <c r="AE86" s="234" t="s">
        <v>2016</v>
      </c>
      <c r="AF86" s="234" t="s">
        <v>4186</v>
      </c>
      <c r="AG86" s="306"/>
      <c r="AH86" s="306"/>
      <c r="AI86" s="306"/>
      <c r="AJ86" s="306"/>
      <c r="AK86" s="174"/>
      <c r="AL86" s="296"/>
      <c r="AM86" s="296"/>
      <c r="AN86" s="296"/>
      <c r="AO86" s="296"/>
      <c r="AP86" s="296"/>
      <c r="AQ86" s="296"/>
      <c r="AR86" s="296"/>
      <c r="AS86" s="296"/>
      <c r="AT86" s="236" t="s">
        <v>3338</v>
      </c>
      <c r="AU86" s="236" t="s">
        <v>3719</v>
      </c>
      <c r="AV86" s="296"/>
      <c r="AW86" s="296"/>
      <c r="AX86" s="296"/>
      <c r="AY86" s="296"/>
      <c r="AZ86" s="296"/>
      <c r="BA86" s="240" t="s">
        <v>2390</v>
      </c>
      <c r="BB86" s="240" t="s">
        <v>4187</v>
      </c>
      <c r="BC86" s="297"/>
      <c r="BD86" s="240" t="s">
        <v>4188</v>
      </c>
      <c r="BE86" s="240" t="s">
        <v>4189</v>
      </c>
      <c r="BF86" s="297"/>
      <c r="BG86" s="297"/>
      <c r="BH86" s="240" t="s">
        <v>2310</v>
      </c>
      <c r="BI86" s="240" t="s">
        <v>4190</v>
      </c>
      <c r="BJ86" s="297"/>
      <c r="BK86" s="240" t="s">
        <v>1595</v>
      </c>
      <c r="BL86" s="297"/>
      <c r="BM86" s="297"/>
      <c r="BN86" s="297"/>
      <c r="BO86" s="297"/>
      <c r="BP86" s="297"/>
      <c r="BQ86" s="241" t="s">
        <v>4191</v>
      </c>
      <c r="BR86" s="241" t="s">
        <v>3599</v>
      </c>
      <c r="BS86" s="241" t="s">
        <v>3821</v>
      </c>
      <c r="BT86" s="241" t="s">
        <v>4192</v>
      </c>
      <c r="BU86" s="241" t="s">
        <v>4193</v>
      </c>
      <c r="BV86" s="241" t="s">
        <v>4194</v>
      </c>
      <c r="BW86" s="310"/>
      <c r="BX86" s="241" t="s">
        <v>4195</v>
      </c>
      <c r="BY86" s="310"/>
      <c r="BZ86" s="310"/>
      <c r="CA86" s="310"/>
      <c r="CB86" s="310"/>
      <c r="CC86" s="310"/>
      <c r="CD86" s="310"/>
      <c r="CE86" s="310"/>
      <c r="CF86" s="264" t="s">
        <v>4196</v>
      </c>
      <c r="CG86" s="264" t="s">
        <v>1096</v>
      </c>
      <c r="CH86" s="264" t="s">
        <v>577</v>
      </c>
      <c r="CI86" s="264" t="s">
        <v>4197</v>
      </c>
      <c r="CJ86" s="311"/>
      <c r="CK86" s="264" t="s">
        <v>2689</v>
      </c>
      <c r="CL86" s="264" t="s">
        <v>895</v>
      </c>
      <c r="CM86" s="264" t="s">
        <v>4198</v>
      </c>
      <c r="CN86" s="311"/>
      <c r="CO86" s="311"/>
      <c r="CP86" s="311"/>
      <c r="CQ86" s="311"/>
      <c r="CR86" s="311"/>
      <c r="CS86" s="178"/>
      <c r="CT86" s="246" t="s">
        <v>4199</v>
      </c>
      <c r="CU86" s="313"/>
      <c r="CV86" s="246" t="s">
        <v>4200</v>
      </c>
      <c r="CW86" s="246" t="s">
        <v>552</v>
      </c>
      <c r="CX86" s="246" t="s">
        <v>4201</v>
      </c>
      <c r="CY86" s="313"/>
      <c r="CZ86" s="246" t="s">
        <v>4202</v>
      </c>
      <c r="DA86" s="246" t="s">
        <v>4203</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932</v>
      </c>
      <c r="G87" s="79" t="s">
        <v>4206</v>
      </c>
      <c r="H87" s="177"/>
      <c r="I87" s="222" t="s">
        <v>4207</v>
      </c>
      <c r="J87" s="87" t="s">
        <v>4208</v>
      </c>
      <c r="K87" s="222" t="s">
        <v>3506</v>
      </c>
      <c r="L87" s="254" t="s">
        <v>1154</v>
      </c>
      <c r="M87" s="177"/>
      <c r="N87" s="222" t="s">
        <v>4209</v>
      </c>
      <c r="O87" s="220" t="s">
        <v>1028</v>
      </c>
      <c r="P87" s="222" t="s">
        <v>1967</v>
      </c>
      <c r="Q87" s="177"/>
      <c r="R87" s="177"/>
      <c r="S87" s="177"/>
      <c r="T87" s="177"/>
      <c r="U87" s="177"/>
      <c r="V87" s="177"/>
      <c r="W87" s="174"/>
      <c r="X87" s="222" t="s">
        <v>2546</v>
      </c>
      <c r="Y87" s="220" t="s">
        <v>3534</v>
      </c>
      <c r="Z87" s="220" t="s">
        <v>3714</v>
      </c>
      <c r="AA87" s="220" t="s">
        <v>4210</v>
      </c>
      <c r="AB87" s="220" t="s">
        <v>313</v>
      </c>
      <c r="AC87" s="222" t="s">
        <v>4211</v>
      </c>
      <c r="AD87" s="177"/>
      <c r="AE87" s="177"/>
      <c r="AF87" s="220" t="s">
        <v>4149</v>
      </c>
      <c r="AG87" s="177"/>
      <c r="AH87" s="177"/>
      <c r="AI87" s="177"/>
      <c r="AJ87" s="177"/>
      <c r="AK87" s="174"/>
      <c r="AL87" s="177"/>
      <c r="AM87" s="177"/>
      <c r="AN87" s="177"/>
      <c r="AO87" s="177"/>
      <c r="AP87" s="177"/>
      <c r="AQ87" s="177"/>
      <c r="AR87" s="177"/>
      <c r="AS87" s="177"/>
      <c r="AT87" s="220" t="s">
        <v>1521</v>
      </c>
      <c r="AU87" s="220" t="s">
        <v>4212</v>
      </c>
      <c r="AV87" s="177"/>
      <c r="AW87" s="177"/>
      <c r="AX87" s="177"/>
      <c r="AY87" s="177"/>
      <c r="AZ87" s="177"/>
      <c r="BA87" s="220" t="s">
        <v>1388</v>
      </c>
      <c r="BB87" s="220" t="s">
        <v>257</v>
      </c>
      <c r="BC87" s="220" t="s">
        <v>3845</v>
      </c>
      <c r="BD87" s="220" t="s">
        <v>4160</v>
      </c>
      <c r="BE87" s="222" t="s">
        <v>3249</v>
      </c>
      <c r="BF87" s="177"/>
      <c r="BG87" s="177"/>
      <c r="BH87" s="222" t="s">
        <v>2882</v>
      </c>
      <c r="BI87" s="222" t="s">
        <v>4213</v>
      </c>
      <c r="BJ87" s="220" t="s">
        <v>476</v>
      </c>
      <c r="BK87" s="222" t="s">
        <v>3750</v>
      </c>
      <c r="BL87" s="177"/>
      <c r="BM87" s="177"/>
      <c r="BN87" s="177"/>
      <c r="BO87" s="177"/>
      <c r="BP87" s="177"/>
      <c r="BQ87" s="177"/>
      <c r="BR87" s="177"/>
      <c r="BS87" s="222" t="s">
        <v>4214</v>
      </c>
      <c r="BT87" s="220" t="s">
        <v>4215</v>
      </c>
      <c r="BU87" s="177"/>
      <c r="BV87" s="220" t="s">
        <v>4216</v>
      </c>
      <c r="BW87" s="177"/>
      <c r="BX87" s="177"/>
      <c r="BY87" s="177"/>
      <c r="BZ87" s="177"/>
      <c r="CA87" s="177"/>
      <c r="CB87" s="177"/>
      <c r="CC87" s="177"/>
      <c r="CD87" s="177"/>
      <c r="CE87" s="177"/>
      <c r="CF87" s="220" t="s">
        <v>4217</v>
      </c>
      <c r="CG87" s="220" t="s">
        <v>2045</v>
      </c>
      <c r="CH87" s="177"/>
      <c r="CI87" s="177"/>
      <c r="CJ87" s="177"/>
      <c r="CK87" s="222" t="s">
        <v>4218</v>
      </c>
      <c r="CL87" s="222" t="s">
        <v>2288</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4219</v>
      </c>
      <c r="B88" s="98" t="s">
        <v>4220</v>
      </c>
      <c r="C88" s="99" t="s">
        <v>1225</v>
      </c>
      <c r="D88" s="100" t="s">
        <v>1225</v>
      </c>
      <c r="E88" s="101" t="s">
        <v>1225</v>
      </c>
      <c r="F88" s="102" t="s">
        <v>787</v>
      </c>
      <c r="G88" s="98" t="s">
        <v>4221</v>
      </c>
      <c r="H88" s="181" t="s">
        <v>657</v>
      </c>
      <c r="I88" s="421" t="s">
        <v>890</v>
      </c>
      <c r="J88" s="181" t="s">
        <v>3700</v>
      </c>
      <c r="K88" s="182" t="s">
        <v>2002</v>
      </c>
      <c r="L88" s="227" t="s">
        <v>4222</v>
      </c>
      <c r="M88" s="256"/>
      <c r="N88" s="256"/>
      <c r="O88" s="181" t="s">
        <v>558</v>
      </c>
      <c r="P88" s="227" t="s">
        <v>107</v>
      </c>
      <c r="Q88" s="256"/>
      <c r="R88" s="256"/>
      <c r="S88" s="181" t="s">
        <v>2474</v>
      </c>
      <c r="T88" s="256"/>
      <c r="U88" s="256"/>
      <c r="V88" s="256"/>
      <c r="W88" s="174"/>
      <c r="X88" s="110" t="s">
        <v>2177</v>
      </c>
      <c r="Y88" s="271" t="s">
        <v>4223</v>
      </c>
      <c r="Z88" s="271" t="s">
        <v>1921</v>
      </c>
      <c r="AA88" s="271" t="s">
        <v>1324</v>
      </c>
      <c r="AB88" s="188" t="s">
        <v>1969</v>
      </c>
      <c r="AC88" s="188" t="s">
        <v>4224</v>
      </c>
      <c r="AD88" s="306"/>
      <c r="AE88" s="188" t="s">
        <v>3664</v>
      </c>
      <c r="AF88" s="188" t="s">
        <v>4225</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1584</v>
      </c>
      <c r="BD88" s="201" t="s">
        <v>638</v>
      </c>
      <c r="BE88" s="201" t="s">
        <v>4218</v>
      </c>
      <c r="BF88" s="297"/>
      <c r="BG88" s="297"/>
      <c r="BH88" s="495" t="s">
        <v>2054</v>
      </c>
      <c r="BI88" s="297"/>
      <c r="BJ88" s="297"/>
      <c r="BK88" s="297"/>
      <c r="BL88" s="297"/>
      <c r="BM88" s="297"/>
      <c r="BN88" s="297"/>
      <c r="BO88" s="297"/>
      <c r="BP88" s="297"/>
      <c r="BQ88" s="206"/>
      <c r="BR88" s="310"/>
      <c r="BS88" s="206" t="s">
        <v>2550</v>
      </c>
      <c r="BT88" s="206" t="s">
        <v>3311</v>
      </c>
      <c r="BU88" s="310"/>
      <c r="BV88" s="138" t="s">
        <v>4226</v>
      </c>
      <c r="BW88" s="310"/>
      <c r="BX88" s="310"/>
      <c r="BY88" s="310"/>
      <c r="BZ88" s="310"/>
      <c r="CA88" s="310"/>
      <c r="CB88" s="206" t="s">
        <v>4227</v>
      </c>
      <c r="CC88" s="206"/>
      <c r="CD88" s="310"/>
      <c r="CE88" s="310"/>
      <c r="CF88" s="243" t="s">
        <v>975</v>
      </c>
      <c r="CG88" s="311"/>
      <c r="CH88" s="311"/>
      <c r="CI88" s="311"/>
      <c r="CJ88" s="311"/>
      <c r="CK88" s="311"/>
      <c r="CL88" s="517" t="s">
        <v>2458</v>
      </c>
      <c r="CM88" s="243"/>
      <c r="CN88" s="311"/>
      <c r="CO88" s="311"/>
      <c r="CP88" s="311"/>
      <c r="CQ88" s="311"/>
      <c r="CR88" s="311"/>
      <c r="CS88" s="178"/>
      <c r="CT88" s="213" t="s">
        <v>2881</v>
      </c>
      <c r="CU88" s="213" t="s">
        <v>3805</v>
      </c>
      <c r="CV88" s="247" t="s">
        <v>612</v>
      </c>
      <c r="CW88" s="213" t="s">
        <v>4228</v>
      </c>
      <c r="CX88" s="213" t="s">
        <v>2000</v>
      </c>
      <c r="CY88" s="313"/>
      <c r="CZ88" s="213" t="s">
        <v>4229</v>
      </c>
      <c r="DA88" s="213" t="s">
        <v>4230</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4056</v>
      </c>
      <c r="G89" s="79" t="s">
        <v>1078</v>
      </c>
      <c r="H89" s="177"/>
      <c r="I89" s="221" t="s">
        <v>4233</v>
      </c>
      <c r="J89" s="221" t="s">
        <v>4234</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1932</v>
      </c>
      <c r="AU89" s="28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4235</v>
      </c>
      <c r="B90" s="98" t="s">
        <v>4236</v>
      </c>
      <c r="C90" s="99" t="s">
        <v>1225</v>
      </c>
      <c r="D90" s="100" t="s">
        <v>1225</v>
      </c>
      <c r="E90" s="101" t="s">
        <v>1225</v>
      </c>
      <c r="F90" s="102" t="s">
        <v>932</v>
      </c>
      <c r="G90" s="98" t="s">
        <v>4146</v>
      </c>
      <c r="H90" s="181"/>
      <c r="I90" s="181" t="s">
        <v>4237</v>
      </c>
      <c r="J90" s="181" t="s">
        <v>3652</v>
      </c>
      <c r="K90" s="181" t="s">
        <v>2538</v>
      </c>
      <c r="L90" s="181" t="s">
        <v>4238</v>
      </c>
      <c r="M90" s="184" t="str">
        <f>HYPERLINK("https://www.twitch.tv/videos/204820156","2:20.22")</f>
        <v>2:20.22</v>
      </c>
      <c r="N90" s="181" t="s">
        <v>4239</v>
      </c>
      <c r="O90" s="181" t="s">
        <v>817</v>
      </c>
      <c r="P90" s="520" t="s">
        <v>2970</v>
      </c>
      <c r="Q90" s="181"/>
      <c r="R90" s="181"/>
      <c r="S90" s="181"/>
      <c r="T90" s="181"/>
      <c r="U90" s="181"/>
      <c r="V90" s="256"/>
      <c r="W90" s="174"/>
      <c r="X90" s="188" t="s">
        <v>657</v>
      </c>
      <c r="Y90" s="493" t="s">
        <v>4240</v>
      </c>
      <c r="Z90" s="188" t="s">
        <v>397</v>
      </c>
      <c r="AA90" s="188" t="s">
        <v>4063</v>
      </c>
      <c r="AB90" s="188" t="s">
        <v>4184</v>
      </c>
      <c r="AC90" s="188" t="s">
        <v>4241</v>
      </c>
      <c r="AD90" s="188"/>
      <c r="AE90" s="188" t="s">
        <v>4242</v>
      </c>
      <c r="AF90" s="188" t="s">
        <v>4084</v>
      </c>
      <c r="AG90" s="188"/>
      <c r="AH90" s="188"/>
      <c r="AI90" s="188"/>
      <c r="AJ90" s="306"/>
      <c r="AK90" s="174"/>
      <c r="AL90" s="296"/>
      <c r="AM90" s="196"/>
      <c r="AN90" s="296"/>
      <c r="AO90" s="196"/>
      <c r="AP90" s="296"/>
      <c r="AQ90" s="296"/>
      <c r="AR90" s="296"/>
      <c r="AS90" s="196"/>
      <c r="AT90" s="196" t="s">
        <v>2145</v>
      </c>
      <c r="AU90" s="196" t="s">
        <v>2687</v>
      </c>
      <c r="AV90" s="296"/>
      <c r="AW90" s="196"/>
      <c r="AX90" s="196"/>
      <c r="AY90" s="196"/>
      <c r="AZ90" s="196"/>
      <c r="BA90" s="201" t="s">
        <v>4151</v>
      </c>
      <c r="BB90" s="201" t="s">
        <v>4243</v>
      </c>
      <c r="BC90" s="201" t="s">
        <v>592</v>
      </c>
      <c r="BD90" s="201" t="s">
        <v>3376</v>
      </c>
      <c r="BE90" s="201" t="s">
        <v>4244</v>
      </c>
      <c r="BF90" s="201"/>
      <c r="BG90" s="201"/>
      <c r="BH90" s="201" t="s">
        <v>1509</v>
      </c>
      <c r="BI90" s="200"/>
      <c r="BJ90" s="201" t="s">
        <v>4245</v>
      </c>
      <c r="BK90" s="201"/>
      <c r="BL90" s="201"/>
      <c r="BM90" s="201"/>
      <c r="BN90" s="201"/>
      <c r="BO90" s="201"/>
      <c r="BP90" s="201"/>
      <c r="BQ90" s="241"/>
      <c r="BR90" s="206"/>
      <c r="BS90" s="206" t="s">
        <v>4246</v>
      </c>
      <c r="BT90" s="206"/>
      <c r="BU90" s="206" t="s">
        <v>4247</v>
      </c>
      <c r="BV90" s="206" t="s">
        <v>4248</v>
      </c>
      <c r="BW90" s="206"/>
      <c r="BX90" s="206"/>
      <c r="BY90" s="206" t="s">
        <v>800</v>
      </c>
      <c r="BZ90" s="206" t="s">
        <v>4249</v>
      </c>
      <c r="CA90" s="206"/>
      <c r="CB90" s="206"/>
      <c r="CC90" s="206"/>
      <c r="CD90" s="206"/>
      <c r="CE90" s="206"/>
      <c r="CF90" s="243" t="s">
        <v>1298</v>
      </c>
      <c r="CG90" s="243" t="s">
        <v>2249</v>
      </c>
      <c r="CH90" s="243"/>
      <c r="CI90" s="243"/>
      <c r="CJ90" s="243"/>
      <c r="CK90" s="243" t="s">
        <v>1003</v>
      </c>
      <c r="CL90" s="243" t="s">
        <v>4250</v>
      </c>
      <c r="CM90" s="243" t="s">
        <v>2778</v>
      </c>
      <c r="CN90" s="243"/>
      <c r="CO90" s="243"/>
      <c r="CP90" s="243"/>
      <c r="CQ90" s="243"/>
      <c r="CR90" s="243"/>
      <c r="CS90" s="178"/>
      <c r="CT90" s="213" t="s">
        <v>3440</v>
      </c>
      <c r="CU90" s="213" t="s">
        <v>2413</v>
      </c>
      <c r="CV90" s="213" t="s">
        <v>4251</v>
      </c>
      <c r="CW90" s="213" t="s">
        <v>807</v>
      </c>
      <c r="CX90" s="213" t="s">
        <v>4252</v>
      </c>
      <c r="CY90" s="213"/>
      <c r="CZ90" s="213" t="s">
        <v>4253</v>
      </c>
      <c r="DA90" s="213" t="s">
        <v>2138</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787</v>
      </c>
      <c r="G91" s="79" t="s">
        <v>4256</v>
      </c>
      <c r="H91" s="220" t="s">
        <v>1654</v>
      </c>
      <c r="I91" s="222" t="s">
        <v>4257</v>
      </c>
      <c r="J91" s="222" t="s">
        <v>1540</v>
      </c>
      <c r="K91" s="220" t="s">
        <v>3214</v>
      </c>
      <c r="L91" s="220" t="s">
        <v>4258</v>
      </c>
      <c r="M91" s="177"/>
      <c r="N91" s="220" t="s">
        <v>1698</v>
      </c>
      <c r="O91" s="220" t="s">
        <v>3745</v>
      </c>
      <c r="P91" s="222" t="s">
        <v>2583</v>
      </c>
      <c r="Q91" s="220" t="s">
        <v>4259</v>
      </c>
      <c r="R91" s="177"/>
      <c r="S91" s="222" t="s">
        <v>4260</v>
      </c>
      <c r="T91" s="177"/>
      <c r="U91" s="177"/>
      <c r="V91" s="220" t="s">
        <v>4261</v>
      </c>
      <c r="W91" s="174"/>
      <c r="X91" s="220" t="s">
        <v>4262</v>
      </c>
      <c r="Y91" s="220" t="s">
        <v>4263</v>
      </c>
      <c r="Z91" s="222" t="s">
        <v>2560</v>
      </c>
      <c r="AA91" s="220" t="s">
        <v>1388</v>
      </c>
      <c r="AB91" s="222" t="s">
        <v>4264</v>
      </c>
      <c r="AC91" s="222" t="s">
        <v>3566</v>
      </c>
      <c r="AD91" s="220" t="s">
        <v>196</v>
      </c>
      <c r="AE91" s="220" t="s">
        <v>3035</v>
      </c>
      <c r="AF91" s="222" t="s">
        <v>4265</v>
      </c>
      <c r="AG91" s="222" t="s">
        <v>1080</v>
      </c>
      <c r="AH91" s="220"/>
      <c r="AI91" s="220" t="s">
        <v>571</v>
      </c>
      <c r="AJ91" s="220" t="s">
        <v>4266</v>
      </c>
      <c r="AK91" s="174"/>
      <c r="AL91" s="177"/>
      <c r="AM91" s="222" t="s">
        <v>277</v>
      </c>
      <c r="AN91" s="220" t="s">
        <v>2975</v>
      </c>
      <c r="AO91" s="220" t="s">
        <v>3277</v>
      </c>
      <c r="AP91" s="220" t="s">
        <v>4267</v>
      </c>
      <c r="AQ91" s="220"/>
      <c r="AR91" s="220" t="s">
        <v>1114</v>
      </c>
      <c r="AS91" s="220" t="s">
        <v>1689</v>
      </c>
      <c r="AT91" s="220" t="s">
        <v>4268</v>
      </c>
      <c r="AU91" s="220" t="s">
        <v>4269</v>
      </c>
      <c r="AV91" s="220" t="s">
        <v>4270</v>
      </c>
      <c r="AW91" s="177"/>
      <c r="AX91" s="220" t="s">
        <v>4271</v>
      </c>
      <c r="AY91" s="220" t="s">
        <v>4272</v>
      </c>
      <c r="AZ91" s="220"/>
      <c r="BA91" s="177"/>
      <c r="BB91" s="220" t="s">
        <v>4273</v>
      </c>
      <c r="BC91" s="220" t="s">
        <v>4274</v>
      </c>
      <c r="BD91" s="220" t="s">
        <v>3216</v>
      </c>
      <c r="BE91" s="220" t="s">
        <v>1516</v>
      </c>
      <c r="BF91" s="220" t="s">
        <v>4275</v>
      </c>
      <c r="BG91" s="177"/>
      <c r="BH91" s="220" t="s">
        <v>4276</v>
      </c>
      <c r="BI91" s="220" t="s">
        <v>4277</v>
      </c>
      <c r="BJ91" s="220"/>
      <c r="BK91" s="222" t="s">
        <v>226</v>
      </c>
      <c r="BL91" s="177"/>
      <c r="BM91" s="222" t="s">
        <v>2885</v>
      </c>
      <c r="BN91" s="222" t="s">
        <v>4278</v>
      </c>
      <c r="BO91" s="220" t="s">
        <v>4279</v>
      </c>
      <c r="BP91" s="220"/>
      <c r="BQ91" s="177"/>
      <c r="BR91" s="177"/>
      <c r="BS91" s="222" t="s">
        <v>4280</v>
      </c>
      <c r="BT91" s="220" t="s">
        <v>2943</v>
      </c>
      <c r="BU91" s="177"/>
      <c r="BV91" s="220" t="s">
        <v>1994</v>
      </c>
      <c r="BW91" s="177"/>
      <c r="BX91" s="220" t="s">
        <v>4281</v>
      </c>
      <c r="BY91" s="177"/>
      <c r="BZ91" s="222" t="s">
        <v>1631</v>
      </c>
      <c r="CA91" s="222" t="s">
        <v>4282</v>
      </c>
      <c r="CB91" s="222" t="s">
        <v>4283</v>
      </c>
      <c r="CC91" s="177"/>
      <c r="CD91" s="87" t="s">
        <v>4284</v>
      </c>
      <c r="CE91" s="222"/>
      <c r="CF91" s="220" t="s">
        <v>4285</v>
      </c>
      <c r="CG91" s="222" t="s">
        <v>1597</v>
      </c>
      <c r="CH91" s="177"/>
      <c r="CI91" s="177"/>
      <c r="CJ91" s="222" t="s">
        <v>4286</v>
      </c>
      <c r="CK91" s="177"/>
      <c r="CL91" s="222" t="s">
        <v>4099</v>
      </c>
      <c r="CM91" s="222" t="s">
        <v>4156</v>
      </c>
      <c r="CN91" s="177"/>
      <c r="CO91" s="222" t="s">
        <v>3549</v>
      </c>
      <c r="CP91" s="177"/>
      <c r="CQ91" s="177"/>
      <c r="CR91" s="87" t="s">
        <v>4287</v>
      </c>
      <c r="CS91" s="178"/>
      <c r="CT91" s="177"/>
      <c r="CU91" s="220" t="s">
        <v>226</v>
      </c>
      <c r="CV91" s="222" t="s">
        <v>791</v>
      </c>
      <c r="CW91" s="220" t="s">
        <v>344</v>
      </c>
      <c r="CX91" s="177"/>
      <c r="CY91" s="177"/>
      <c r="CZ91" s="177"/>
      <c r="DA91" s="222" t="s">
        <v>4288</v>
      </c>
      <c r="DB91" s="87" t="s">
        <v>4289</v>
      </c>
      <c r="DC91" s="220" t="s">
        <v>531</v>
      </c>
      <c r="DD91" s="177"/>
      <c r="DE91" s="220" t="s">
        <v>4290</v>
      </c>
      <c r="DF91" s="220"/>
      <c r="DG91" s="177"/>
      <c r="DH91" s="220" t="s">
        <v>2790</v>
      </c>
      <c r="DI91" s="177"/>
      <c r="DJ91" s="222"/>
      <c r="DK91" s="220" t="s">
        <v>3915</v>
      </c>
      <c r="DL91" s="222" t="s">
        <v>4291</v>
      </c>
      <c r="DM91" s="87" t="s">
        <v>4075</v>
      </c>
      <c r="DN91" s="222" t="s">
        <v>1893</v>
      </c>
      <c r="DO91" s="222" t="s">
        <v>4292</v>
      </c>
      <c r="DP91" s="177"/>
      <c r="DQ91" s="177"/>
      <c r="DR91" s="220" t="s">
        <v>174</v>
      </c>
      <c r="DS91" s="220" t="s">
        <v>2543</v>
      </c>
      <c r="DT91" s="222" t="s">
        <v>4293</v>
      </c>
      <c r="DU91" s="222" t="s">
        <v>2992</v>
      </c>
      <c r="DV91" s="220" t="s">
        <v>2381</v>
      </c>
      <c r="DW91" s="222" t="s">
        <v>1067</v>
      </c>
      <c r="DX91" s="220" t="s">
        <v>4294</v>
      </c>
      <c r="DY91" s="220" t="s">
        <v>1098</v>
      </c>
      <c r="DZ91" s="222" t="s">
        <v>4295</v>
      </c>
      <c r="EA91" s="222" t="s">
        <v>1631</v>
      </c>
      <c r="EB91" s="292" t="s">
        <v>1222</v>
      </c>
    </row>
    <row r="92" ht="15.75" customHeight="1">
      <c r="A92" s="521" t="s">
        <v>4296</v>
      </c>
      <c r="B92" s="98" t="s">
        <v>4297</v>
      </c>
      <c r="C92" s="99" t="s">
        <v>1225</v>
      </c>
      <c r="D92" s="100" t="s">
        <v>1225</v>
      </c>
      <c r="E92" s="101" t="s">
        <v>1225</v>
      </c>
      <c r="F92" s="102" t="s">
        <v>221</v>
      </c>
      <c r="G92" s="98" t="s">
        <v>4298</v>
      </c>
      <c r="H92" s="227" t="s">
        <v>3919</v>
      </c>
      <c r="I92" s="181" t="s">
        <v>4299</v>
      </c>
      <c r="J92" s="181" t="s">
        <v>4300</v>
      </c>
      <c r="K92" s="181" t="s">
        <v>1438</v>
      </c>
      <c r="L92" s="181" t="s">
        <v>1433</v>
      </c>
      <c r="M92" s="256"/>
      <c r="N92" s="227" t="s">
        <v>4301</v>
      </c>
      <c r="O92" s="227" t="s">
        <v>690</v>
      </c>
      <c r="P92" s="182" t="s">
        <v>939</v>
      </c>
      <c r="Q92" s="181" t="s">
        <v>121</v>
      </c>
      <c r="R92" s="256"/>
      <c r="S92" s="182" t="s">
        <v>2570</v>
      </c>
      <c r="T92" s="256"/>
      <c r="U92" s="227" t="s">
        <v>4302</v>
      </c>
      <c r="V92" s="182" t="s">
        <v>4303</v>
      </c>
      <c r="W92" s="174"/>
      <c r="X92" s="188" t="s">
        <v>4304</v>
      </c>
      <c r="Y92" s="234" t="s">
        <v>2426</v>
      </c>
      <c r="Z92" s="188" t="s">
        <v>1092</v>
      </c>
      <c r="AA92" s="188" t="s">
        <v>4305</v>
      </c>
      <c r="AB92" s="234" t="s">
        <v>2942</v>
      </c>
      <c r="AC92" s="234" t="s">
        <v>2985</v>
      </c>
      <c r="AD92" s="234"/>
      <c r="AE92" s="188" t="s">
        <v>3190</v>
      </c>
      <c r="AF92" s="110" t="s">
        <v>1876</v>
      </c>
      <c r="AG92" s="188" t="s">
        <v>4306</v>
      </c>
      <c r="AH92" s="258"/>
      <c r="AI92" s="110" t="s">
        <v>2162</v>
      </c>
      <c r="AJ92" s="234" t="s">
        <v>4307</v>
      </c>
      <c r="AK92" s="174"/>
      <c r="AL92" s="196" t="s">
        <v>2770</v>
      </c>
      <c r="AM92" s="236" t="s">
        <v>1504</v>
      </c>
      <c r="AN92" s="296"/>
      <c r="AO92" s="191" t="s">
        <v>4308</v>
      </c>
      <c r="AP92" s="196" t="s">
        <v>4309</v>
      </c>
      <c r="AQ92" s="196"/>
      <c r="AR92" s="196" t="s">
        <v>4310</v>
      </c>
      <c r="AS92" s="196" t="s">
        <v>2654</v>
      </c>
      <c r="AT92" s="191" t="s">
        <v>4311</v>
      </c>
      <c r="AU92" s="196" t="s">
        <v>4312</v>
      </c>
      <c r="AV92" s="196" t="s">
        <v>4313</v>
      </c>
      <c r="AW92" s="296"/>
      <c r="AX92" s="191" t="s">
        <v>3612</v>
      </c>
      <c r="AY92" s="236" t="s">
        <v>4314</v>
      </c>
      <c r="AZ92" s="236"/>
      <c r="BA92" s="297"/>
      <c r="BB92" s="201" t="s">
        <v>4315</v>
      </c>
      <c r="BC92" s="201" t="s">
        <v>2687</v>
      </c>
      <c r="BD92" s="201" t="s">
        <v>131</v>
      </c>
      <c r="BE92" s="240" t="s">
        <v>2514</v>
      </c>
      <c r="BF92" s="201" t="s">
        <v>2311</v>
      </c>
      <c r="BG92" s="297"/>
      <c r="BH92" s="201" t="s">
        <v>4316</v>
      </c>
      <c r="BI92" s="240" t="s">
        <v>806</v>
      </c>
      <c r="BJ92" s="297"/>
      <c r="BK92" s="428" t="s">
        <v>4317</v>
      </c>
      <c r="BL92" s="201" t="s">
        <v>4318</v>
      </c>
      <c r="BM92" s="201" t="s">
        <v>3549</v>
      </c>
      <c r="BN92" s="297"/>
      <c r="BO92" s="240" t="s">
        <v>4319</v>
      </c>
      <c r="BP92" s="240"/>
      <c r="BQ92" s="310"/>
      <c r="BR92" s="206" t="s">
        <v>1981</v>
      </c>
      <c r="BS92" s="241" t="s">
        <v>4059</v>
      </c>
      <c r="BT92" s="206" t="s">
        <v>4320</v>
      </c>
      <c r="BU92" s="206" t="s">
        <v>4321</v>
      </c>
      <c r="BV92" s="206" t="s">
        <v>4322</v>
      </c>
      <c r="BW92" s="310"/>
      <c r="BX92" s="138" t="s">
        <v>2799</v>
      </c>
      <c r="BY92" s="310"/>
      <c r="BZ92" s="138" t="s">
        <v>2947</v>
      </c>
      <c r="CA92" s="138" t="s">
        <v>4323</v>
      </c>
      <c r="CB92" s="138" t="s">
        <v>4324</v>
      </c>
      <c r="CC92" s="241" t="s">
        <v>2037</v>
      </c>
      <c r="CD92" s="241" t="s">
        <v>4325</v>
      </c>
      <c r="CE92" s="241"/>
      <c r="CF92" s="264" t="s">
        <v>4326</v>
      </c>
      <c r="CG92" s="264" t="s">
        <v>4327</v>
      </c>
      <c r="CH92" s="243" t="s">
        <v>4328</v>
      </c>
      <c r="CI92" s="243" t="s">
        <v>4329</v>
      </c>
      <c r="CJ92" s="243"/>
      <c r="CK92" s="264" t="s">
        <v>4330</v>
      </c>
      <c r="CL92" s="425" t="s">
        <v>2808</v>
      </c>
      <c r="CM92" s="146" t="s">
        <v>1967</v>
      </c>
      <c r="CN92" s="311"/>
      <c r="CO92" s="243" t="s">
        <v>4331</v>
      </c>
      <c r="CP92" s="311"/>
      <c r="CQ92" s="311"/>
      <c r="CR92" s="243" t="s">
        <v>2797</v>
      </c>
      <c r="CS92" s="178"/>
      <c r="CT92" s="213" t="s">
        <v>933</v>
      </c>
      <c r="CU92" s="213" t="s">
        <v>4332</v>
      </c>
      <c r="CV92" s="213" t="s">
        <v>4333</v>
      </c>
      <c r="CW92" s="213" t="s">
        <v>444</v>
      </c>
      <c r="CX92" s="313"/>
      <c r="CY92" s="313"/>
      <c r="CZ92" s="158" t="s">
        <v>4334</v>
      </c>
      <c r="DA92" s="158" t="s">
        <v>2990</v>
      </c>
      <c r="DB92" s="213" t="s">
        <v>4335</v>
      </c>
      <c r="DC92" s="213" t="s">
        <v>4238</v>
      </c>
      <c r="DD92" s="213" t="s">
        <v>4336</v>
      </c>
      <c r="DE92" s="246" t="s">
        <v>4337</v>
      </c>
      <c r="DF92" s="246"/>
      <c r="DG92" s="284" t="s">
        <v>4338</v>
      </c>
      <c r="DH92" s="250"/>
      <c r="DI92" s="284" t="s">
        <v>4339</v>
      </c>
      <c r="DJ92" s="284"/>
      <c r="DK92" s="284" t="s">
        <v>4340</v>
      </c>
      <c r="DL92" s="284" t="s">
        <v>2054</v>
      </c>
      <c r="DM92" s="319" t="s">
        <v>4341</v>
      </c>
      <c r="DN92" s="284" t="s">
        <v>3004</v>
      </c>
      <c r="DO92" s="265"/>
      <c r="DP92" s="284" t="s">
        <v>4342</v>
      </c>
      <c r="DQ92" s="250" t="s">
        <v>4343</v>
      </c>
      <c r="DR92" s="284" t="s">
        <v>3042</v>
      </c>
      <c r="DS92" s="265"/>
      <c r="DT92" s="284" t="s">
        <v>4344</v>
      </c>
      <c r="DU92" s="284" t="s">
        <v>1527</v>
      </c>
      <c r="DV92" s="284" t="s">
        <v>4345</v>
      </c>
      <c r="DW92" s="284" t="s">
        <v>4346</v>
      </c>
      <c r="DX92" s="284" t="s">
        <v>4347</v>
      </c>
      <c r="DY92" s="250" t="s">
        <v>2408</v>
      </c>
      <c r="DZ92" s="284" t="s">
        <v>1584</v>
      </c>
      <c r="EA92" s="250" t="s">
        <v>2458</v>
      </c>
      <c r="EB92" s="267" t="s">
        <v>4348</v>
      </c>
    </row>
    <row r="93" ht="15.75" customHeight="1">
      <c r="A93" s="173" t="s">
        <v>4349</v>
      </c>
      <c r="B93" s="79" t="s">
        <v>4350</v>
      </c>
      <c r="C93" s="80" t="s">
        <v>1225</v>
      </c>
      <c r="D93" s="81" t="s">
        <v>1225</v>
      </c>
      <c r="E93" s="82" t="s">
        <v>1225</v>
      </c>
      <c r="F93" s="83" t="s">
        <v>1225</v>
      </c>
      <c r="G93" s="79" t="s">
        <v>1336</v>
      </c>
      <c r="H93" s="222" t="s">
        <v>3881</v>
      </c>
      <c r="I93" s="222" t="s">
        <v>4014</v>
      </c>
      <c r="J93" s="222" t="s">
        <v>1233</v>
      </c>
      <c r="K93" s="222" t="s">
        <v>4107</v>
      </c>
      <c r="L93" s="222" t="s">
        <v>933</v>
      </c>
      <c r="M93" s="222" t="s">
        <v>4351</v>
      </c>
      <c r="N93" s="222" t="s">
        <v>4352</v>
      </c>
      <c r="O93" s="222" t="s">
        <v>227</v>
      </c>
      <c r="P93" s="222" t="s">
        <v>1658</v>
      </c>
      <c r="Q93" s="177"/>
      <c r="R93" s="177"/>
      <c r="S93" s="222" t="s">
        <v>185</v>
      </c>
      <c r="T93" s="177"/>
      <c r="U93" s="222" t="s">
        <v>153</v>
      </c>
      <c r="V93" s="177"/>
      <c r="W93" s="174"/>
      <c r="X93" s="222" t="s">
        <v>1675</v>
      </c>
      <c r="Y93" s="222" t="s">
        <v>4353</v>
      </c>
      <c r="Z93" s="222" t="s">
        <v>4354</v>
      </c>
      <c r="AA93" s="222" t="s">
        <v>4355</v>
      </c>
      <c r="AB93" s="222" t="s">
        <v>4356</v>
      </c>
      <c r="AC93" s="222" t="s">
        <v>4030</v>
      </c>
      <c r="AD93" s="222" t="s">
        <v>4357</v>
      </c>
      <c r="AE93" s="222" t="s">
        <v>1798</v>
      </c>
      <c r="AF93" s="222" t="s">
        <v>3791</v>
      </c>
      <c r="AG93" s="222" t="s">
        <v>4358</v>
      </c>
      <c r="AH93" s="222"/>
      <c r="AI93" s="222" t="s">
        <v>3645</v>
      </c>
      <c r="AJ93" s="222" t="s">
        <v>4359</v>
      </c>
      <c r="AK93" s="174"/>
      <c r="AL93" s="222" t="s">
        <v>1860</v>
      </c>
      <c r="AM93" s="222" t="s">
        <v>3413</v>
      </c>
      <c r="AN93" s="177"/>
      <c r="AO93" s="177"/>
      <c r="AP93" s="177"/>
      <c r="AQ93" s="177"/>
      <c r="AR93" s="222" t="s">
        <v>2908</v>
      </c>
      <c r="AS93" s="177"/>
      <c r="AT93" s="222" t="s">
        <v>4360</v>
      </c>
      <c r="AU93" s="222" t="s">
        <v>4361</v>
      </c>
      <c r="AV93" s="177"/>
      <c r="AW93" s="177"/>
      <c r="AX93" s="177"/>
      <c r="AY93" s="177"/>
      <c r="AZ93" s="177"/>
      <c r="BA93" s="222" t="s">
        <v>4362</v>
      </c>
      <c r="BB93" s="222" t="s">
        <v>4363</v>
      </c>
      <c r="BC93" s="222" t="s">
        <v>1489</v>
      </c>
      <c r="BD93" s="222" t="s">
        <v>1839</v>
      </c>
      <c r="BE93" s="222" t="s">
        <v>4364</v>
      </c>
      <c r="BF93" s="222" t="s">
        <v>3312</v>
      </c>
      <c r="BG93" s="222" t="s">
        <v>3746</v>
      </c>
      <c r="BH93" s="222" t="s">
        <v>4031</v>
      </c>
      <c r="BI93" s="222" t="s">
        <v>767</v>
      </c>
      <c r="BJ93" s="222"/>
      <c r="BK93" s="222" t="s">
        <v>4365</v>
      </c>
      <c r="BL93" s="177"/>
      <c r="BM93" s="222" t="s">
        <v>3086</v>
      </c>
      <c r="BN93" s="222" t="s">
        <v>2113</v>
      </c>
      <c r="BO93" s="177"/>
      <c r="BP93" s="177"/>
      <c r="BQ93" s="220"/>
      <c r="BR93" s="222" t="s">
        <v>4366</v>
      </c>
      <c r="BS93" s="222" t="s">
        <v>2066</v>
      </c>
      <c r="BT93" s="222" t="s">
        <v>1639</v>
      </c>
      <c r="BU93" s="222" t="s">
        <v>4367</v>
      </c>
      <c r="BV93" s="222" t="s">
        <v>211</v>
      </c>
      <c r="BW93" s="222" t="s">
        <v>4368</v>
      </c>
      <c r="BX93" s="177"/>
      <c r="BY93" s="222" t="s">
        <v>4369</v>
      </c>
      <c r="BZ93" s="222" t="s">
        <v>4370</v>
      </c>
      <c r="CA93" s="177"/>
      <c r="CB93" s="222" t="s">
        <v>437</v>
      </c>
      <c r="CC93" s="222" t="s">
        <v>1082</v>
      </c>
      <c r="CD93" s="177"/>
      <c r="CE93" s="177"/>
      <c r="CF93" s="222" t="s">
        <v>3954</v>
      </c>
      <c r="CG93" s="222" t="s">
        <v>1244</v>
      </c>
      <c r="CH93" s="222" t="s">
        <v>2848</v>
      </c>
      <c r="CI93" s="222" t="s">
        <v>4371</v>
      </c>
      <c r="CJ93" s="222" t="s">
        <v>4372</v>
      </c>
      <c r="CK93" s="222" t="s">
        <v>4373</v>
      </c>
      <c r="CL93" s="222" t="s">
        <v>4374</v>
      </c>
      <c r="CM93" s="222" t="s">
        <v>3473</v>
      </c>
      <c r="CN93" s="222" t="s">
        <v>4375</v>
      </c>
      <c r="CO93" s="222" t="s">
        <v>1142</v>
      </c>
      <c r="CP93" s="222"/>
      <c r="CQ93" s="222" t="s">
        <v>4376</v>
      </c>
      <c r="CR93" s="177"/>
      <c r="CS93" s="178"/>
      <c r="CT93" s="222" t="s">
        <v>1898</v>
      </c>
      <c r="CU93" s="222" t="s">
        <v>4377</v>
      </c>
      <c r="CV93" s="222" t="s">
        <v>4378</v>
      </c>
      <c r="CW93" s="222" t="s">
        <v>2106</v>
      </c>
      <c r="CX93" s="222" t="s">
        <v>4379</v>
      </c>
      <c r="CY93" s="222" t="s">
        <v>886</v>
      </c>
      <c r="CZ93" s="222" t="s">
        <v>4380</v>
      </c>
      <c r="DA93" s="222" t="s">
        <v>2506</v>
      </c>
      <c r="DB93" s="222" t="s">
        <v>4381</v>
      </c>
      <c r="DC93" s="222"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4382</v>
      </c>
      <c r="B94" s="98" t="s">
        <v>4350</v>
      </c>
      <c r="C94" s="99" t="s">
        <v>932</v>
      </c>
      <c r="D94" s="100" t="s">
        <v>1225</v>
      </c>
      <c r="E94" s="101" t="s">
        <v>1225</v>
      </c>
      <c r="F94" s="102" t="s">
        <v>1387</v>
      </c>
      <c r="G94" s="98" t="s">
        <v>4383</v>
      </c>
      <c r="H94" s="182" t="s">
        <v>2793</v>
      </c>
      <c r="I94" s="182" t="s">
        <v>4384</v>
      </c>
      <c r="J94" s="182" t="s">
        <v>4385</v>
      </c>
      <c r="K94" s="182" t="s">
        <v>4386</v>
      </c>
      <c r="L94" s="182" t="s">
        <v>3216</v>
      </c>
      <c r="M94" s="182" t="s">
        <v>4387</v>
      </c>
      <c r="N94" s="180" t="s">
        <v>4388</v>
      </c>
      <c r="O94" s="180" t="s">
        <v>2892</v>
      </c>
      <c r="P94" s="182" t="s">
        <v>4389</v>
      </c>
      <c r="Q94" s="180" t="s">
        <v>4390</v>
      </c>
      <c r="R94" s="182" t="s">
        <v>3578</v>
      </c>
      <c r="S94" s="182" t="s">
        <v>4391</v>
      </c>
      <c r="T94" s="256"/>
      <c r="U94" s="182" t="s">
        <v>464</v>
      </c>
      <c r="V94" s="182" t="s">
        <v>4392</v>
      </c>
      <c r="W94" s="174"/>
      <c r="X94" s="110" t="s">
        <v>1269</v>
      </c>
      <c r="Y94" s="110" t="s">
        <v>4393</v>
      </c>
      <c r="Z94" s="110" t="s">
        <v>4394</v>
      </c>
      <c r="AA94" s="110" t="s">
        <v>1613</v>
      </c>
      <c r="AB94" s="110" t="s">
        <v>3166</v>
      </c>
      <c r="AC94" s="110" t="s">
        <v>3371</v>
      </c>
      <c r="AD94" s="234"/>
      <c r="AE94" s="110" t="s">
        <v>758</v>
      </c>
      <c r="AF94" s="110" t="s">
        <v>4395</v>
      </c>
      <c r="AG94" s="110" t="s">
        <v>4396</v>
      </c>
      <c r="AH94" s="188"/>
      <c r="AI94" s="110" t="s">
        <v>3828</v>
      </c>
      <c r="AJ94" s="110" t="s">
        <v>4397</v>
      </c>
      <c r="AK94" s="174"/>
      <c r="AL94" s="191" t="s">
        <v>2625</v>
      </c>
      <c r="AM94" s="191" t="s">
        <v>4398</v>
      </c>
      <c r="AN94" s="296"/>
      <c r="AO94" s="296"/>
      <c r="AP94" s="296"/>
      <c r="AQ94" s="296"/>
      <c r="AR94" s="296"/>
      <c r="AS94" s="296"/>
      <c r="AT94" s="191" t="s">
        <v>4399</v>
      </c>
      <c r="AU94" s="191" t="s">
        <v>4400</v>
      </c>
      <c r="AV94" s="191" t="s">
        <v>4401</v>
      </c>
      <c r="AW94" s="191" t="s">
        <v>2279</v>
      </c>
      <c r="AX94" s="191" t="s">
        <v>1082</v>
      </c>
      <c r="AY94" s="296"/>
      <c r="AZ94" s="296"/>
      <c r="BA94" s="197" t="s">
        <v>4402</v>
      </c>
      <c r="BB94" s="197" t="s">
        <v>3106</v>
      </c>
      <c r="BC94" s="197" t="s">
        <v>3845</v>
      </c>
      <c r="BD94" s="197" t="s">
        <v>3956</v>
      </c>
      <c r="BE94" s="197" t="s">
        <v>4403</v>
      </c>
      <c r="BF94" s="197" t="s">
        <v>4404</v>
      </c>
      <c r="BG94" s="197" t="s">
        <v>1166</v>
      </c>
      <c r="BH94" s="197" t="s">
        <v>1512</v>
      </c>
      <c r="BI94" s="200"/>
      <c r="BJ94" s="297"/>
      <c r="BK94" s="197" t="s">
        <v>102</v>
      </c>
      <c r="BL94" s="297"/>
      <c r="BM94" s="197" t="s">
        <v>4405</v>
      </c>
      <c r="BN94" s="297"/>
      <c r="BO94" s="240" t="s">
        <v>4406</v>
      </c>
      <c r="BP94" s="297"/>
      <c r="BQ94" s="138" t="s">
        <v>4407</v>
      </c>
      <c r="BR94" s="138" t="s">
        <v>4408</v>
      </c>
      <c r="BS94" s="138" t="s">
        <v>4083</v>
      </c>
      <c r="BT94" s="138" t="s">
        <v>301</v>
      </c>
      <c r="BU94" s="138" t="s">
        <v>4409</v>
      </c>
      <c r="BV94" s="138" t="s">
        <v>4410</v>
      </c>
      <c r="BW94" s="138" t="s">
        <v>4411</v>
      </c>
      <c r="BX94" s="138" t="s">
        <v>4412</v>
      </c>
      <c r="BY94" s="310"/>
      <c r="BZ94" s="280" t="s">
        <v>4413</v>
      </c>
      <c r="CA94" s="138" t="s">
        <v>4414</v>
      </c>
      <c r="CB94" s="310"/>
      <c r="CC94" s="310"/>
      <c r="CD94" s="310"/>
      <c r="CE94" s="310"/>
      <c r="CF94" s="146" t="s">
        <v>2809</v>
      </c>
      <c r="CG94" s="146" t="s">
        <v>207</v>
      </c>
      <c r="CH94" s="146" t="s">
        <v>1604</v>
      </c>
      <c r="CI94" s="311"/>
      <c r="CJ94" s="146" t="s">
        <v>2134</v>
      </c>
      <c r="CK94" s="311"/>
      <c r="CL94" s="146" t="s">
        <v>4415</v>
      </c>
      <c r="CM94" s="146" t="s">
        <v>3892</v>
      </c>
      <c r="CN94" s="311"/>
      <c r="CO94" s="311"/>
      <c r="CP94" s="311"/>
      <c r="CQ94" s="311"/>
      <c r="CR94" s="146" t="s">
        <v>4416</v>
      </c>
      <c r="CS94" s="178"/>
      <c r="CT94" s="158" t="s">
        <v>4417</v>
      </c>
      <c r="CU94" s="158" t="s">
        <v>4418</v>
      </c>
      <c r="CV94" s="158" t="s">
        <v>4419</v>
      </c>
      <c r="CW94" s="158" t="s">
        <v>4420</v>
      </c>
      <c r="CX94" s="158" t="s">
        <v>4421</v>
      </c>
      <c r="CY94" s="158" t="s">
        <v>2697</v>
      </c>
      <c r="CZ94" s="158" t="s">
        <v>4422</v>
      </c>
      <c r="DA94" s="158" t="s">
        <v>1528</v>
      </c>
      <c r="DB94" s="313"/>
      <c r="DC94" s="313"/>
      <c r="DD94" s="313"/>
      <c r="DE94" s="158" t="s">
        <v>364</v>
      </c>
      <c r="DF94" s="158"/>
      <c r="DG94" s="265"/>
      <c r="DH94" s="265"/>
      <c r="DI94" s="265"/>
      <c r="DJ94" s="265"/>
      <c r="DK94" s="216" t="s">
        <v>199</v>
      </c>
      <c r="DL94" s="214" t="s">
        <v>3288</v>
      </c>
      <c r="DM94" s="265"/>
      <c r="DN94" s="265"/>
      <c r="DO94" s="265"/>
      <c r="DP94" s="284"/>
      <c r="DQ94" s="284"/>
      <c r="DR94" s="265"/>
      <c r="DS94" s="214" t="s">
        <v>1982</v>
      </c>
      <c r="DT94" s="265"/>
      <c r="DU94" s="265"/>
      <c r="DV94" s="265"/>
      <c r="DW94" s="214" t="s">
        <v>2251</v>
      </c>
      <c r="DX94" s="265"/>
      <c r="DY94" s="265"/>
      <c r="DZ94" s="265"/>
      <c r="EA94" s="265"/>
      <c r="EB94" s="172" t="s">
        <v>1903</v>
      </c>
    </row>
    <row r="95" ht="15.75" customHeight="1">
      <c r="A95" s="173" t="s">
        <v>4423</v>
      </c>
      <c r="B95" s="79" t="s">
        <v>4424</v>
      </c>
      <c r="C95" s="80" t="s">
        <v>1225</v>
      </c>
      <c r="D95" s="81" t="s">
        <v>1225</v>
      </c>
      <c r="E95" s="82" t="s">
        <v>1225</v>
      </c>
      <c r="F95" s="83" t="s">
        <v>2749</v>
      </c>
      <c r="G95" s="79" t="s">
        <v>221</v>
      </c>
      <c r="H95" s="177"/>
      <c r="I95" s="222" t="s">
        <v>2871</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1225</v>
      </c>
      <c r="D96" s="100" t="s">
        <v>1225</v>
      </c>
      <c r="E96" s="101" t="s">
        <v>1225</v>
      </c>
      <c r="F96" s="102" t="s">
        <v>856</v>
      </c>
      <c r="G96" s="98" t="s">
        <v>4431</v>
      </c>
      <c r="H96" s="180" t="s">
        <v>1370</v>
      </c>
      <c r="I96" s="180" t="s">
        <v>4432</v>
      </c>
      <c r="J96" s="180" t="s">
        <v>4433</v>
      </c>
      <c r="K96" s="180" t="s">
        <v>1691</v>
      </c>
      <c r="L96" s="180" t="s">
        <v>4434</v>
      </c>
      <c r="M96" s="180" t="s">
        <v>4435</v>
      </c>
      <c r="N96" s="180" t="s">
        <v>1250</v>
      </c>
      <c r="O96" s="180" t="s">
        <v>1565</v>
      </c>
      <c r="P96" s="182" t="s">
        <v>3534</v>
      </c>
      <c r="Q96" s="182" t="s">
        <v>4436</v>
      </c>
      <c r="R96" s="256"/>
      <c r="S96" s="256"/>
      <c r="T96" s="256"/>
      <c r="U96" s="256"/>
      <c r="V96" s="256"/>
      <c r="W96" s="174"/>
      <c r="X96" s="331" t="s">
        <v>4437</v>
      </c>
      <c r="Y96" s="523" t="s">
        <v>4438</v>
      </c>
      <c r="Z96" s="331" t="s">
        <v>4288</v>
      </c>
      <c r="AA96" s="331" t="s">
        <v>4439</v>
      </c>
      <c r="AB96" s="523" t="s">
        <v>4260</v>
      </c>
      <c r="AC96" s="331" t="s">
        <v>4440</v>
      </c>
      <c r="AD96" s="234"/>
      <c r="AE96" s="234" t="s">
        <v>507</v>
      </c>
      <c r="AF96" s="110" t="s">
        <v>4441</v>
      </c>
      <c r="AG96" s="188" t="s">
        <v>4442</v>
      </c>
      <c r="AH96" s="188"/>
      <c r="AI96" s="188" t="s">
        <v>1157</v>
      </c>
      <c r="AJ96" s="306"/>
      <c r="AK96" s="174"/>
      <c r="AL96" s="296"/>
      <c r="AM96" s="236" t="s">
        <v>4443</v>
      </c>
      <c r="AN96" s="296"/>
      <c r="AO96" s="296"/>
      <c r="AP96" s="296"/>
      <c r="AQ96" s="296"/>
      <c r="AR96" s="236" t="s">
        <v>4444</v>
      </c>
      <c r="AS96" s="296"/>
      <c r="AT96" s="236" t="s">
        <v>4445</v>
      </c>
      <c r="AU96" s="236" t="s">
        <v>4200</v>
      </c>
      <c r="AV96" s="296"/>
      <c r="AW96" s="296"/>
      <c r="AX96" s="296"/>
      <c r="AY96" s="296"/>
      <c r="AZ96" s="296"/>
      <c r="BA96" s="240" t="s">
        <v>4446</v>
      </c>
      <c r="BB96" s="524" t="s">
        <v>728</v>
      </c>
      <c r="BC96" s="524" t="s">
        <v>137</v>
      </c>
      <c r="BD96" s="240" t="s">
        <v>444</v>
      </c>
      <c r="BE96" s="240" t="s">
        <v>2424</v>
      </c>
      <c r="BF96" s="240" t="s">
        <v>4447</v>
      </c>
      <c r="BG96" s="240" t="s">
        <v>4448</v>
      </c>
      <c r="BH96" s="201" t="s">
        <v>2105</v>
      </c>
      <c r="BI96" s="200"/>
      <c r="BJ96" s="240" t="s">
        <v>4449</v>
      </c>
      <c r="BK96" s="201" t="s">
        <v>4450</v>
      </c>
      <c r="BL96" s="297"/>
      <c r="BM96" s="240" t="s">
        <v>4451</v>
      </c>
      <c r="BN96" s="240" t="s">
        <v>4452</v>
      </c>
      <c r="BO96" s="240" t="s">
        <v>4453</v>
      </c>
      <c r="BP96" s="240"/>
      <c r="BQ96" s="241"/>
      <c r="BR96" s="241" t="s">
        <v>3448</v>
      </c>
      <c r="BS96" s="241" t="s">
        <v>3087</v>
      </c>
      <c r="BT96" s="241" t="s">
        <v>4454</v>
      </c>
      <c r="BU96" s="241" t="s">
        <v>3961</v>
      </c>
      <c r="BV96" s="206" t="s">
        <v>2152</v>
      </c>
      <c r="BW96" s="310"/>
      <c r="BX96" s="206" t="s">
        <v>4455</v>
      </c>
      <c r="BY96" s="241" t="s">
        <v>4456</v>
      </c>
      <c r="BZ96" s="206" t="s">
        <v>4457</v>
      </c>
      <c r="CA96" s="310"/>
      <c r="CB96" s="310"/>
      <c r="CC96" s="310"/>
      <c r="CD96" s="310"/>
      <c r="CE96" s="310"/>
      <c r="CF96" s="264" t="s">
        <v>4458</v>
      </c>
      <c r="CG96" s="264" t="s">
        <v>4459</v>
      </c>
      <c r="CH96" s="264" t="s">
        <v>2919</v>
      </c>
      <c r="CI96" s="264" t="s">
        <v>4460</v>
      </c>
      <c r="CJ96" s="243" t="s">
        <v>3243</v>
      </c>
      <c r="CK96" s="264" t="s">
        <v>4461</v>
      </c>
      <c r="CL96" s="264" t="s">
        <v>4462</v>
      </c>
      <c r="CM96" s="264" t="s">
        <v>4463</v>
      </c>
      <c r="CN96" s="311"/>
      <c r="CO96" s="311"/>
      <c r="CP96" s="311"/>
      <c r="CQ96" s="311"/>
      <c r="CR96" s="311"/>
      <c r="CS96" s="178"/>
      <c r="CT96" s="246" t="s">
        <v>4464</v>
      </c>
      <c r="CU96" s="246" t="s">
        <v>2241</v>
      </c>
      <c r="CV96" s="246" t="s">
        <v>4465</v>
      </c>
      <c r="CW96" s="246" t="s">
        <v>4466</v>
      </c>
      <c r="CX96" s="246" t="s">
        <v>4467</v>
      </c>
      <c r="CY96" s="246" t="s">
        <v>1244</v>
      </c>
      <c r="CZ96" s="246" t="s">
        <v>4468</v>
      </c>
      <c r="DA96" s="213" t="s">
        <v>3010</v>
      </c>
      <c r="DB96" s="313"/>
      <c r="DC96" s="313"/>
      <c r="DD96" s="313"/>
      <c r="DE96" s="213" t="s">
        <v>4469</v>
      </c>
      <c r="DF96" s="213"/>
      <c r="DG96" s="284" t="s">
        <v>2955</v>
      </c>
      <c r="DH96" s="265"/>
      <c r="DI96" s="265"/>
      <c r="DJ96" s="250"/>
      <c r="DK96" s="265"/>
      <c r="DL96" s="250" t="s">
        <v>3552</v>
      </c>
      <c r="DM96" s="250" t="s">
        <v>3080</v>
      </c>
      <c r="DN96" s="250" t="s">
        <v>841</v>
      </c>
      <c r="DO96" s="265"/>
      <c r="DP96" s="250" t="s">
        <v>4470</v>
      </c>
      <c r="DQ96" s="250"/>
      <c r="DR96" s="265"/>
      <c r="DS96" s="265"/>
      <c r="DT96" s="250" t="s">
        <v>2181</v>
      </c>
      <c r="DU96" s="265"/>
      <c r="DV96" s="265"/>
      <c r="DW96" s="265"/>
      <c r="DX96" s="250" t="s">
        <v>1170</v>
      </c>
      <c r="DY96" s="265"/>
      <c r="DZ96" s="265"/>
      <c r="EA96" s="265"/>
      <c r="EB96" s="267" t="s">
        <v>4471</v>
      </c>
    </row>
    <row r="97" ht="15.75" customHeight="1">
      <c r="A97" s="525" t="s">
        <v>4472</v>
      </c>
      <c r="B97" s="79" t="s">
        <v>4473</v>
      </c>
      <c r="C97" s="80" t="s">
        <v>932</v>
      </c>
      <c r="D97" s="81" t="s">
        <v>932</v>
      </c>
      <c r="E97" s="82" t="s">
        <v>932</v>
      </c>
      <c r="F97" s="83" t="s">
        <v>328</v>
      </c>
      <c r="G97" s="79" t="s">
        <v>4221</v>
      </c>
      <c r="H97" s="220" t="s">
        <v>1663</v>
      </c>
      <c r="I97" s="220" t="s">
        <v>4474</v>
      </c>
      <c r="J97" s="220" t="s">
        <v>2264</v>
      </c>
      <c r="K97" s="254" t="s">
        <v>2002</v>
      </c>
      <c r="L97" s="220" t="s">
        <v>4475</v>
      </c>
      <c r="M97" s="177"/>
      <c r="N97" s="177"/>
      <c r="O97" s="177"/>
      <c r="P97" s="222" t="s">
        <v>4476</v>
      </c>
      <c r="Q97" s="177"/>
      <c r="R97" s="177"/>
      <c r="S97" s="87" t="s">
        <v>1959</v>
      </c>
      <c r="T97" s="177"/>
      <c r="U97" s="177"/>
      <c r="V97" s="177"/>
      <c r="W97" s="174"/>
      <c r="X97" s="177"/>
      <c r="Y97" s="87" t="s">
        <v>1920</v>
      </c>
      <c r="Z97" s="87" t="s">
        <v>2629</v>
      </c>
      <c r="AA97" s="220" t="s">
        <v>4477</v>
      </c>
      <c r="AB97" s="222" t="s">
        <v>4478</v>
      </c>
      <c r="AC97" s="177"/>
      <c r="AD97" s="177"/>
      <c r="AE97" s="177"/>
      <c r="AF97" s="222" t="s">
        <v>2562</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20" t="s">
        <v>1194</v>
      </c>
      <c r="BC97" s="87" t="s">
        <v>1940</v>
      </c>
      <c r="BD97" s="177"/>
      <c r="BE97" s="177"/>
      <c r="BF97" s="177"/>
      <c r="BG97" s="177"/>
      <c r="BH97" s="87" t="s">
        <v>1220</v>
      </c>
      <c r="BI97" s="220" t="s">
        <v>4482</v>
      </c>
      <c r="BJ97" s="177"/>
      <c r="BK97" s="177"/>
      <c r="BL97" s="177"/>
      <c r="BM97" s="177"/>
      <c r="BN97" s="177"/>
      <c r="BO97" s="177"/>
      <c r="BP97" s="177"/>
      <c r="BQ97" s="87" t="s">
        <v>2440</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3042</v>
      </c>
      <c r="CN97" s="177"/>
      <c r="CO97" s="177"/>
      <c r="CP97" s="177"/>
      <c r="CQ97" s="177"/>
      <c r="CR97" s="177"/>
      <c r="CS97" s="178"/>
      <c r="CT97" s="220" t="s">
        <v>262</v>
      </c>
      <c r="CU97" s="220" t="s">
        <v>4488</v>
      </c>
      <c r="CV97" s="220" t="s">
        <v>2567</v>
      </c>
      <c r="CW97" s="177"/>
      <c r="CX97" s="220" t="s">
        <v>4489</v>
      </c>
      <c r="CY97" s="177"/>
      <c r="CZ97" s="87" t="s">
        <v>4490</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4491</v>
      </c>
      <c r="DT97" s="177"/>
      <c r="DU97" s="220" t="s">
        <v>4492</v>
      </c>
      <c r="DV97" s="177"/>
      <c r="DW97" s="177"/>
      <c r="DX97" s="177"/>
      <c r="DY97" s="177"/>
      <c r="DZ97" s="177"/>
      <c r="EA97" s="177"/>
      <c r="EB97" s="292"/>
    </row>
    <row r="98" ht="15.75" customHeight="1">
      <c r="A98" s="179" t="s">
        <v>4493</v>
      </c>
      <c r="B98" s="98" t="s">
        <v>4494</v>
      </c>
      <c r="C98" s="99" t="s">
        <v>1225</v>
      </c>
      <c r="D98" s="100" t="s">
        <v>1225</v>
      </c>
      <c r="E98" s="101" t="s">
        <v>1225</v>
      </c>
      <c r="F98" s="102" t="s">
        <v>932</v>
      </c>
      <c r="G98" s="98" t="s">
        <v>4495</v>
      </c>
      <c r="H98" s="256"/>
      <c r="I98" s="181"/>
      <c r="J98" s="181" t="s">
        <v>4496</v>
      </c>
      <c r="K98" s="181" t="s">
        <v>3589</v>
      </c>
      <c r="L98" s="181" t="s">
        <v>4039</v>
      </c>
      <c r="M98" s="256"/>
      <c r="N98" s="227" t="s">
        <v>3330</v>
      </c>
      <c r="O98" s="181" t="s">
        <v>4497</v>
      </c>
      <c r="P98" s="227" t="s">
        <v>3911</v>
      </c>
      <c r="Q98" s="256"/>
      <c r="R98" s="256"/>
      <c r="S98" s="256"/>
      <c r="T98" s="256"/>
      <c r="U98" s="256"/>
      <c r="V98" s="256"/>
      <c r="W98" s="174"/>
      <c r="X98" s="306"/>
      <c r="Y98" s="234" t="s">
        <v>3104</v>
      </c>
      <c r="Z98" s="188" t="s">
        <v>4498</v>
      </c>
      <c r="AA98" s="188" t="s">
        <v>2859</v>
      </c>
      <c r="AB98" s="306"/>
      <c r="AC98" s="188" t="s">
        <v>3252</v>
      </c>
      <c r="AD98" s="306"/>
      <c r="AE98" s="188" t="s">
        <v>2791</v>
      </c>
      <c r="AF98" s="306"/>
      <c r="AG98" s="306"/>
      <c r="AH98" s="306"/>
      <c r="AI98" s="306"/>
      <c r="AJ98" s="306"/>
      <c r="AK98" s="174"/>
      <c r="AL98" s="296"/>
      <c r="AM98" s="296"/>
      <c r="AN98" s="296"/>
      <c r="AO98" s="296"/>
      <c r="AP98" s="296"/>
      <c r="AQ98" s="296"/>
      <c r="AR98" s="296"/>
      <c r="AS98" s="296"/>
      <c r="AT98" s="296"/>
      <c r="AU98" s="236" t="s">
        <v>4499</v>
      </c>
      <c r="AV98" s="296"/>
      <c r="AW98" s="296"/>
      <c r="AX98" s="296"/>
      <c r="AY98" s="296"/>
      <c r="AZ98" s="296"/>
      <c r="BA98" s="297"/>
      <c r="BB98" s="297"/>
      <c r="BC98" s="240" t="s">
        <v>1750</v>
      </c>
      <c r="BD98" s="240" t="s">
        <v>4500</v>
      </c>
      <c r="BE98" s="297"/>
      <c r="BF98" s="297"/>
      <c r="BG98" s="297"/>
      <c r="BH98" s="297"/>
      <c r="BI98" s="240" t="s">
        <v>4501</v>
      </c>
      <c r="BJ98" s="201"/>
      <c r="BK98" s="297"/>
      <c r="BL98" s="297"/>
      <c r="BM98" s="297"/>
      <c r="BN98" s="297"/>
      <c r="BO98" s="297"/>
      <c r="BP98" s="297"/>
      <c r="BQ98" s="310"/>
      <c r="BR98" s="310"/>
      <c r="BS98" s="206" t="s">
        <v>4502</v>
      </c>
      <c r="BT98" s="241" t="s">
        <v>4503</v>
      </c>
      <c r="BU98" s="310"/>
      <c r="BV98" s="206" t="s">
        <v>4504</v>
      </c>
      <c r="BW98" s="310"/>
      <c r="BX98" s="310"/>
      <c r="BY98" s="206" t="s">
        <v>2936</v>
      </c>
      <c r="BZ98" s="310"/>
      <c r="CA98" s="310"/>
      <c r="CB98" s="310"/>
      <c r="CC98" s="310"/>
      <c r="CD98" s="310"/>
      <c r="CE98" s="310"/>
      <c r="CF98" s="243" t="s">
        <v>4505</v>
      </c>
      <c r="CG98" s="243" t="s">
        <v>4274</v>
      </c>
      <c r="CH98" s="311"/>
      <c r="CI98" s="243" t="s">
        <v>4506</v>
      </c>
      <c r="CJ98" s="311"/>
      <c r="CK98" s="243" t="s">
        <v>4507</v>
      </c>
      <c r="CL98" s="146" t="s">
        <v>2025</v>
      </c>
      <c r="CM98" s="311"/>
      <c r="CN98" s="311"/>
      <c r="CO98" s="311"/>
      <c r="CP98" s="311"/>
      <c r="CQ98" s="311"/>
      <c r="CR98" s="311"/>
      <c r="CS98" s="178"/>
      <c r="CT98" s="213" t="s">
        <v>4508</v>
      </c>
      <c r="CU98" s="313"/>
      <c r="CV98" s="213" t="s">
        <v>2709</v>
      </c>
      <c r="CW98" s="213" t="s">
        <v>2366</v>
      </c>
      <c r="CX98" s="313"/>
      <c r="CY98" s="313"/>
      <c r="CZ98" s="213" t="s">
        <v>4509</v>
      </c>
      <c r="DA98" s="213" t="s">
        <v>1618</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4510</v>
      </c>
      <c r="B99" s="79" t="s">
        <v>4511</v>
      </c>
      <c r="C99" s="80" t="s">
        <v>1225</v>
      </c>
      <c r="D99" s="81" t="s">
        <v>1225</v>
      </c>
      <c r="E99" s="82" t="s">
        <v>1225</v>
      </c>
      <c r="F99" s="83" t="s">
        <v>1225</v>
      </c>
      <c r="G99" s="79" t="s">
        <v>2680</v>
      </c>
      <c r="H99" s="222" t="s">
        <v>4512</v>
      </c>
      <c r="I99" s="222" t="s">
        <v>4513</v>
      </c>
      <c r="J99" s="222" t="s">
        <v>4514</v>
      </c>
      <c r="K99" s="222" t="s">
        <v>4515</v>
      </c>
      <c r="L99" s="220" t="s">
        <v>344</v>
      </c>
      <c r="M99" s="220" t="s">
        <v>4516</v>
      </c>
      <c r="N99" s="220" t="s">
        <v>4517</v>
      </c>
      <c r="O99" s="220" t="s">
        <v>2761</v>
      </c>
      <c r="P99" s="222" t="s">
        <v>4518</v>
      </c>
      <c r="Q99" s="177"/>
      <c r="R99" s="177"/>
      <c r="S99" s="177"/>
      <c r="T99" s="177"/>
      <c r="U99" s="177"/>
      <c r="V99" s="177"/>
      <c r="W99" s="174"/>
      <c r="X99" s="222" t="s">
        <v>4519</v>
      </c>
      <c r="Y99" s="222" t="s">
        <v>3660</v>
      </c>
      <c r="Z99" s="220" t="s">
        <v>4520</v>
      </c>
      <c r="AA99" s="222" t="s">
        <v>4521</v>
      </c>
      <c r="AB99" s="222" t="s">
        <v>4522</v>
      </c>
      <c r="AC99" s="222" t="s">
        <v>1840</v>
      </c>
      <c r="AD99" s="220"/>
      <c r="AE99" s="222" t="s">
        <v>582</v>
      </c>
      <c r="AF99" s="222" t="s">
        <v>3791</v>
      </c>
      <c r="AG99" s="177"/>
      <c r="AH99" s="177"/>
      <c r="AI99" s="177"/>
      <c r="AJ99" s="177"/>
      <c r="AK99" s="174"/>
      <c r="AL99" s="177"/>
      <c r="AM99" s="222" t="s">
        <v>4523</v>
      </c>
      <c r="AN99" s="177"/>
      <c r="AO99" s="177"/>
      <c r="AP99" s="177"/>
      <c r="AQ99" s="177"/>
      <c r="AR99" s="177"/>
      <c r="AS99" s="177"/>
      <c r="AT99" s="222" t="s">
        <v>1717</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2081</v>
      </c>
      <c r="BN99" s="177"/>
      <c r="BO99" s="177"/>
      <c r="BP99" s="177"/>
      <c r="BQ99" s="220"/>
      <c r="BR99" s="222" t="s">
        <v>1936</v>
      </c>
      <c r="BS99" s="222" t="s">
        <v>3612</v>
      </c>
      <c r="BT99" s="222" t="s">
        <v>406</v>
      </c>
      <c r="BU99" s="222"/>
      <c r="BV99" s="222" t="s">
        <v>4532</v>
      </c>
      <c r="BW99" s="222" t="s">
        <v>4533</v>
      </c>
      <c r="BX99" s="220" t="s">
        <v>4534</v>
      </c>
      <c r="BY99" s="177"/>
      <c r="BZ99" s="222" t="s">
        <v>1018</v>
      </c>
      <c r="CA99" s="222" t="s">
        <v>4414</v>
      </c>
      <c r="CB99" s="177"/>
      <c r="CC99" s="222" t="s">
        <v>1398</v>
      </c>
      <c r="CD99" s="177"/>
      <c r="CE99" s="177"/>
      <c r="CF99" s="222" t="s">
        <v>4308</v>
      </c>
      <c r="CG99" s="222" t="s">
        <v>2025</v>
      </c>
      <c r="CH99" s="222" t="s">
        <v>4535</v>
      </c>
      <c r="CI99" s="222" t="s">
        <v>4536</v>
      </c>
      <c r="CJ99" s="177"/>
      <c r="CK99" s="222" t="s">
        <v>4537</v>
      </c>
      <c r="CL99" s="220" t="s">
        <v>4280</v>
      </c>
      <c r="CM99" s="220" t="s">
        <v>1504</v>
      </c>
      <c r="CN99" s="177"/>
      <c r="CO99" s="177"/>
      <c r="CP99" s="177"/>
      <c r="CQ99" s="177"/>
      <c r="CR99" s="177"/>
      <c r="CS99" s="178"/>
      <c r="CT99" s="222" t="s">
        <v>3100</v>
      </c>
      <c r="CU99" s="222" t="s">
        <v>4332</v>
      </c>
      <c r="CV99" s="222" t="s">
        <v>2570</v>
      </c>
      <c r="CW99" s="220" t="s">
        <v>395</v>
      </c>
      <c r="CX99" s="222" t="s">
        <v>4538</v>
      </c>
      <c r="CY99" s="222" t="s">
        <v>4539</v>
      </c>
      <c r="CZ99" s="222" t="s">
        <v>4540</v>
      </c>
      <c r="DA99" s="222" t="s">
        <v>2129</v>
      </c>
      <c r="DB99" s="177"/>
      <c r="DC99" s="177"/>
      <c r="DD99" s="177"/>
      <c r="DE99" s="177"/>
      <c r="DF99" s="177"/>
      <c r="DG99" s="177"/>
      <c r="DH99" s="177"/>
      <c r="DI99" s="177"/>
      <c r="DJ99" s="177"/>
      <c r="DK99" s="222" t="s">
        <v>4340</v>
      </c>
      <c r="DL99" s="177"/>
      <c r="DM99" s="177"/>
      <c r="DN99" s="177"/>
      <c r="DO99" s="177"/>
      <c r="DP99" s="222" t="s">
        <v>4541</v>
      </c>
      <c r="DQ99" s="222"/>
      <c r="DR99" s="177"/>
      <c r="DS99" s="222" t="s">
        <v>4542</v>
      </c>
      <c r="DT99" s="222" t="s">
        <v>4543</v>
      </c>
      <c r="DU99" s="222" t="s">
        <v>3151</v>
      </c>
      <c r="DV99" s="177"/>
      <c r="DW99" s="177"/>
      <c r="DX99" s="222" t="s">
        <v>690</v>
      </c>
      <c r="DY99" s="177"/>
      <c r="DZ99" s="177"/>
      <c r="EA99" s="177"/>
      <c r="EB99" s="292"/>
    </row>
    <row r="100">
      <c r="A100" s="526" t="s">
        <v>4544</v>
      </c>
      <c r="B100" s="98" t="s">
        <v>4545</v>
      </c>
      <c r="C100" s="99" t="s">
        <v>1225</v>
      </c>
      <c r="D100" s="100" t="s">
        <v>1225</v>
      </c>
      <c r="E100" s="101" t="s">
        <v>1225</v>
      </c>
      <c r="F100" s="102" t="s">
        <v>1225</v>
      </c>
      <c r="G100" s="98" t="s">
        <v>788</v>
      </c>
      <c r="H100" s="227" t="s">
        <v>1784</v>
      </c>
      <c r="I100" s="227" t="s">
        <v>4546</v>
      </c>
      <c r="J100" s="227" t="s">
        <v>4547</v>
      </c>
      <c r="K100" s="227" t="s">
        <v>4548</v>
      </c>
      <c r="L100" s="227" t="s">
        <v>4549</v>
      </c>
      <c r="M100" s="256"/>
      <c r="N100" s="227" t="s">
        <v>4550</v>
      </c>
      <c r="O100" s="227" t="s">
        <v>4551</v>
      </c>
      <c r="P100" s="227" t="s">
        <v>4022</v>
      </c>
      <c r="Q100" s="256"/>
      <c r="R100" s="256"/>
      <c r="S100" s="227" t="s">
        <v>995</v>
      </c>
      <c r="T100" s="256"/>
      <c r="U100" s="256"/>
      <c r="V100" s="256"/>
      <c r="W100" s="174"/>
      <c r="X100" s="234" t="s">
        <v>4552</v>
      </c>
      <c r="Y100" s="234" t="s">
        <v>3197</v>
      </c>
      <c r="Z100" s="234" t="s">
        <v>2843</v>
      </c>
      <c r="AA100" s="234" t="s">
        <v>1055</v>
      </c>
      <c r="AB100" s="234" t="s">
        <v>2709</v>
      </c>
      <c r="AC100" s="234" t="s">
        <v>4553</v>
      </c>
      <c r="AD100" s="306"/>
      <c r="AE100" s="234" t="s">
        <v>4554</v>
      </c>
      <c r="AF100" s="234" t="s">
        <v>4555</v>
      </c>
      <c r="AG100" s="306"/>
      <c r="AH100" s="306"/>
      <c r="AI100" s="234" t="s">
        <v>1500</v>
      </c>
      <c r="AJ100" s="306"/>
      <c r="AK100" s="174"/>
      <c r="AL100" s="236" t="s">
        <v>4475</v>
      </c>
      <c r="AM100" s="236" t="s">
        <v>2831</v>
      </c>
      <c r="AN100" s="296"/>
      <c r="AO100" s="296"/>
      <c r="AP100" s="296"/>
      <c r="AQ100" s="296"/>
      <c r="AR100" s="236" t="s">
        <v>4556</v>
      </c>
      <c r="AS100" s="296"/>
      <c r="AT100" s="236" t="s">
        <v>4557</v>
      </c>
      <c r="AU100" s="236" t="s">
        <v>3779</v>
      </c>
      <c r="AV100" s="236" t="s">
        <v>4558</v>
      </c>
      <c r="AW100" s="296"/>
      <c r="AX100" s="236" t="s">
        <v>3997</v>
      </c>
      <c r="AY100" s="296"/>
      <c r="AZ100" s="296"/>
      <c r="BA100" s="240" t="s">
        <v>4559</v>
      </c>
      <c r="BB100" s="240" t="s">
        <v>4560</v>
      </c>
      <c r="BC100" s="240" t="s">
        <v>517</v>
      </c>
      <c r="BD100" s="240" t="s">
        <v>4561</v>
      </c>
      <c r="BE100" s="240" t="s">
        <v>4562</v>
      </c>
      <c r="BF100" s="240" t="s">
        <v>4563</v>
      </c>
      <c r="BG100" s="240" t="s">
        <v>4564</v>
      </c>
      <c r="BH100" s="240" t="s">
        <v>4565</v>
      </c>
      <c r="BI100" s="240" t="s">
        <v>4566</v>
      </c>
      <c r="BJ100" s="240" t="s">
        <v>4567</v>
      </c>
      <c r="BK100" s="240" t="s">
        <v>4568</v>
      </c>
      <c r="BL100" s="297"/>
      <c r="BM100" s="240" t="s">
        <v>969</v>
      </c>
      <c r="BN100" s="240" t="s">
        <v>4569</v>
      </c>
      <c r="BO100" s="297"/>
      <c r="BP100" s="297"/>
      <c r="BQ100" s="241" t="s">
        <v>4570</v>
      </c>
      <c r="BR100" s="310"/>
      <c r="BS100" s="241" t="s">
        <v>138</v>
      </c>
      <c r="BT100" s="241" t="s">
        <v>4419</v>
      </c>
      <c r="BU100" s="241" t="s">
        <v>3491</v>
      </c>
      <c r="BV100" s="241" t="s">
        <v>4571</v>
      </c>
      <c r="BW100" s="310"/>
      <c r="BX100" s="241" t="s">
        <v>2898</v>
      </c>
      <c r="BY100" s="241" t="s">
        <v>4572</v>
      </c>
      <c r="BZ100" s="241" t="s">
        <v>4573</v>
      </c>
      <c r="CA100" s="310"/>
      <c r="CB100" s="310"/>
      <c r="CC100" s="310"/>
      <c r="CD100" s="310"/>
      <c r="CE100" s="310"/>
      <c r="CF100" s="264" t="s">
        <v>1573</v>
      </c>
      <c r="CG100" s="264" t="s">
        <v>4574</v>
      </c>
      <c r="CH100" s="264" t="s">
        <v>2135</v>
      </c>
      <c r="CI100" s="264" t="s">
        <v>4575</v>
      </c>
      <c r="CJ100" s="264" t="s">
        <v>3243</v>
      </c>
      <c r="CK100" s="264" t="s">
        <v>4576</v>
      </c>
      <c r="CL100" s="264" t="s">
        <v>1886</v>
      </c>
      <c r="CM100" s="264" t="s">
        <v>956</v>
      </c>
      <c r="CN100" s="311"/>
      <c r="CO100" s="264" t="s">
        <v>4577</v>
      </c>
      <c r="CP100" s="311"/>
      <c r="CQ100" s="311"/>
      <c r="CR100" s="311"/>
      <c r="CS100" s="178"/>
      <c r="CT100" s="246" t="s">
        <v>3128</v>
      </c>
      <c r="CU100" s="246" t="s">
        <v>4578</v>
      </c>
      <c r="CV100" s="246" t="s">
        <v>4451</v>
      </c>
      <c r="CW100" s="246" t="s">
        <v>3033</v>
      </c>
      <c r="CX100" s="246" t="s">
        <v>4579</v>
      </c>
      <c r="CY100" s="246" t="s">
        <v>1261</v>
      </c>
      <c r="CZ100" s="246" t="s">
        <v>4580</v>
      </c>
      <c r="DA100" s="246" t="s">
        <v>1979</v>
      </c>
      <c r="DB100" s="313"/>
      <c r="DC100" s="313"/>
      <c r="DD100" s="246" t="s">
        <v>241</v>
      </c>
      <c r="DE100" s="313"/>
      <c r="DF100" s="313"/>
      <c r="DG100" s="250" t="s">
        <v>1854</v>
      </c>
      <c r="DH100" s="265"/>
      <c r="DI100" s="250" t="s">
        <v>4581</v>
      </c>
      <c r="DJ100" s="250"/>
      <c r="DK100" s="250" t="s">
        <v>397</v>
      </c>
      <c r="DL100" s="250" t="s">
        <v>4582</v>
      </c>
      <c r="DM100" s="250" t="s">
        <v>4583</v>
      </c>
      <c r="DN100" s="250" t="s">
        <v>4020</v>
      </c>
      <c r="DO100" s="250" t="s">
        <v>4584</v>
      </c>
      <c r="DP100" s="250" t="s">
        <v>4585</v>
      </c>
      <c r="DQ100" s="250" t="s">
        <v>1729</v>
      </c>
      <c r="DR100" s="250" t="s">
        <v>1161</v>
      </c>
      <c r="DS100" s="265"/>
      <c r="DT100" s="265"/>
      <c r="DU100" s="250" t="s">
        <v>4072</v>
      </c>
      <c r="DV100" s="265"/>
      <c r="DW100" s="250" t="s">
        <v>4586</v>
      </c>
      <c r="DX100" s="250" t="s">
        <v>146</v>
      </c>
      <c r="DY100" s="250" t="s">
        <v>4587</v>
      </c>
      <c r="DZ100" s="265"/>
      <c r="EA100" s="250" t="s">
        <v>4588</v>
      </c>
      <c r="EB100" s="527" t="s">
        <v>4589</v>
      </c>
    </row>
    <row r="101">
      <c r="A101" s="528" t="s">
        <v>4590</v>
      </c>
      <c r="B101" s="79" t="s">
        <v>4591</v>
      </c>
      <c r="C101" s="80" t="s">
        <v>1225</v>
      </c>
      <c r="D101" s="81" t="s">
        <v>1225</v>
      </c>
      <c r="E101" s="82" t="s">
        <v>1225</v>
      </c>
      <c r="F101" s="83" t="s">
        <v>1225</v>
      </c>
      <c r="G101" s="79" t="s">
        <v>2712</v>
      </c>
      <c r="H101" s="220" t="s">
        <v>3855</v>
      </c>
      <c r="I101" s="220" t="s">
        <v>4592</v>
      </c>
      <c r="J101" s="220" t="s">
        <v>1540</v>
      </c>
      <c r="K101" s="220" t="s">
        <v>238</v>
      </c>
      <c r="L101" s="220" t="s">
        <v>2483</v>
      </c>
      <c r="M101" s="220" t="s">
        <v>4593</v>
      </c>
      <c r="N101" s="220" t="s">
        <v>4594</v>
      </c>
      <c r="O101" s="220" t="s">
        <v>4595</v>
      </c>
      <c r="P101" s="220" t="s">
        <v>3340</v>
      </c>
      <c r="Q101" s="177"/>
      <c r="R101" s="177"/>
      <c r="S101" s="177"/>
      <c r="T101" s="177"/>
      <c r="U101" s="177"/>
      <c r="V101" s="177"/>
      <c r="W101" s="174"/>
      <c r="X101" s="220" t="s">
        <v>4596</v>
      </c>
      <c r="Y101" s="220" t="s">
        <v>128</v>
      </c>
      <c r="Z101" s="220" t="s">
        <v>3868</v>
      </c>
      <c r="AA101" s="220" t="s">
        <v>1559</v>
      </c>
      <c r="AB101" s="220" t="s">
        <v>4597</v>
      </c>
      <c r="AC101" s="220" t="s">
        <v>4598</v>
      </c>
      <c r="AD101" s="220"/>
      <c r="AE101" s="220" t="s">
        <v>4599</v>
      </c>
      <c r="AF101" s="220" t="s">
        <v>4600</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4601</v>
      </c>
      <c r="BB101" s="220" t="s">
        <v>581</v>
      </c>
      <c r="BC101" s="220" t="s">
        <v>1489</v>
      </c>
      <c r="BD101" s="220" t="s">
        <v>4602</v>
      </c>
      <c r="BE101" s="220" t="s">
        <v>4603</v>
      </c>
      <c r="BF101" s="220" t="s">
        <v>4604</v>
      </c>
      <c r="BG101" s="220" t="s">
        <v>4605</v>
      </c>
      <c r="BH101" s="220" t="s">
        <v>2195</v>
      </c>
      <c r="BI101" s="177"/>
      <c r="BJ101" s="220" t="s">
        <v>4606</v>
      </c>
      <c r="BK101" s="220" t="s">
        <v>4607</v>
      </c>
      <c r="BL101" s="177"/>
      <c r="BM101" s="177"/>
      <c r="BN101" s="177"/>
      <c r="BO101" s="177"/>
      <c r="BP101" s="177"/>
      <c r="BQ101" s="220" t="s">
        <v>4608</v>
      </c>
      <c r="BR101" s="220" t="s">
        <v>4087</v>
      </c>
      <c r="BS101" s="220" t="s">
        <v>3743</v>
      </c>
      <c r="BT101" s="220" t="s">
        <v>4609</v>
      </c>
      <c r="BU101" s="220" t="s">
        <v>4610</v>
      </c>
      <c r="BV101" s="220" t="s">
        <v>1254</v>
      </c>
      <c r="BW101" s="220" t="s">
        <v>4611</v>
      </c>
      <c r="BX101" s="177"/>
      <c r="BY101" s="220" t="s">
        <v>4612</v>
      </c>
      <c r="BZ101" s="220" t="s">
        <v>4613</v>
      </c>
      <c r="CA101" s="177"/>
      <c r="CB101" s="177"/>
      <c r="CC101" s="177"/>
      <c r="CD101" s="177"/>
      <c r="CE101" s="177"/>
      <c r="CF101" s="220" t="s">
        <v>4614</v>
      </c>
      <c r="CG101" s="220" t="s">
        <v>4313</v>
      </c>
      <c r="CH101" s="220" t="s">
        <v>4615</v>
      </c>
      <c r="CI101" s="220" t="s">
        <v>4616</v>
      </c>
      <c r="CJ101" s="220" t="s">
        <v>4617</v>
      </c>
      <c r="CK101" s="220" t="s">
        <v>4618</v>
      </c>
      <c r="CL101" s="220" t="s">
        <v>4164</v>
      </c>
      <c r="CM101" s="220" t="s">
        <v>4600</v>
      </c>
      <c r="CN101" s="177"/>
      <c r="CO101" s="177"/>
      <c r="CP101" s="177"/>
      <c r="CQ101" s="177"/>
      <c r="CR101" s="177"/>
      <c r="CS101" s="178"/>
      <c r="CT101" s="220" t="s">
        <v>2250</v>
      </c>
      <c r="CU101" s="220" t="s">
        <v>4103</v>
      </c>
      <c r="CV101" s="220" t="s">
        <v>4619</v>
      </c>
      <c r="CW101" s="220" t="s">
        <v>3732</v>
      </c>
      <c r="CX101" s="220" t="s">
        <v>4213</v>
      </c>
      <c r="CY101" s="220" t="s">
        <v>1576</v>
      </c>
      <c r="CZ101" s="220" t="s">
        <v>4620</v>
      </c>
      <c r="DA101" s="220" t="s">
        <v>2097</v>
      </c>
      <c r="DB101" s="177"/>
      <c r="DC101" s="177"/>
      <c r="DD101" s="177"/>
      <c r="DE101" s="177"/>
      <c r="DF101" s="177"/>
      <c r="DG101" s="220" t="s">
        <v>4621</v>
      </c>
      <c r="DH101" s="177"/>
      <c r="DI101" s="177"/>
      <c r="DJ101" s="177"/>
      <c r="DK101" s="177"/>
      <c r="DL101" s="177"/>
      <c r="DM101" s="177"/>
      <c r="DN101" s="177"/>
      <c r="DO101" s="177"/>
      <c r="DP101" s="220" t="s">
        <v>4622</v>
      </c>
      <c r="DQ101" s="177"/>
      <c r="DR101" s="177"/>
      <c r="DS101" s="177"/>
      <c r="DT101" s="177"/>
      <c r="DU101" s="177"/>
      <c r="DV101" s="177"/>
      <c r="DW101" s="177"/>
      <c r="DX101" s="177"/>
      <c r="DY101" s="177"/>
      <c r="DZ101" s="177"/>
      <c r="EA101" s="177"/>
      <c r="EB101" s="529"/>
    </row>
    <row r="102" ht="15.75" customHeight="1">
      <c r="A102" s="530" t="s">
        <v>4623</v>
      </c>
      <c r="B102" s="98" t="s">
        <v>4624</v>
      </c>
      <c r="C102" s="99" t="s">
        <v>1225</v>
      </c>
      <c r="D102" s="100" t="s">
        <v>1225</v>
      </c>
      <c r="E102" s="101" t="s">
        <v>1225</v>
      </c>
      <c r="F102" s="102" t="s">
        <v>932</v>
      </c>
      <c r="G102" s="98" t="s">
        <v>4625</v>
      </c>
      <c r="H102" s="181"/>
      <c r="I102" s="227" t="s">
        <v>4626</v>
      </c>
      <c r="J102" s="227" t="s">
        <v>1550</v>
      </c>
      <c r="K102" s="182" t="s">
        <v>238</v>
      </c>
      <c r="L102" s="227" t="s">
        <v>967</v>
      </c>
      <c r="M102" s="256"/>
      <c r="N102" s="227" t="s">
        <v>4627</v>
      </c>
      <c r="O102" s="227" t="s">
        <v>1213</v>
      </c>
      <c r="P102" s="181" t="s">
        <v>2939</v>
      </c>
      <c r="Q102" s="256"/>
      <c r="R102" s="256"/>
      <c r="S102" s="256"/>
      <c r="T102" s="256"/>
      <c r="U102" s="256"/>
      <c r="V102" s="256"/>
      <c r="W102" s="174"/>
      <c r="X102" s="234" t="s">
        <v>3923</v>
      </c>
      <c r="Y102" s="234" t="s">
        <v>4628</v>
      </c>
      <c r="Z102" s="234" t="s">
        <v>3864</v>
      </c>
      <c r="AA102" s="234" t="s">
        <v>4629</v>
      </c>
      <c r="AB102" s="234" t="s">
        <v>2217</v>
      </c>
      <c r="AC102" s="234" t="s">
        <v>4630</v>
      </c>
      <c r="AD102" s="188"/>
      <c r="AE102" s="531" t="s">
        <v>4631</v>
      </c>
      <c r="AF102" s="234" t="s">
        <v>4632</v>
      </c>
      <c r="AG102" s="306"/>
      <c r="AH102" s="306"/>
      <c r="AI102" s="306"/>
      <c r="AJ102" s="306"/>
      <c r="AK102" s="174"/>
      <c r="AL102" s="296"/>
      <c r="AM102" s="296"/>
      <c r="AN102" s="296"/>
      <c r="AO102" s="296"/>
      <c r="AP102" s="296"/>
      <c r="AQ102" s="296"/>
      <c r="AR102" s="296"/>
      <c r="AS102" s="296"/>
      <c r="AT102" s="236" t="s">
        <v>923</v>
      </c>
      <c r="AU102" s="236" t="s">
        <v>4346</v>
      </c>
      <c r="AV102" s="296"/>
      <c r="AW102" s="296"/>
      <c r="AX102" s="296"/>
      <c r="AY102" s="296"/>
      <c r="AZ102" s="296"/>
      <c r="BA102" s="240" t="s">
        <v>4159</v>
      </c>
      <c r="BB102" s="240" t="s">
        <v>581</v>
      </c>
      <c r="BC102" s="201" t="s">
        <v>2529</v>
      </c>
      <c r="BD102" s="240" t="s">
        <v>4011</v>
      </c>
      <c r="BE102" s="240" t="s">
        <v>4633</v>
      </c>
      <c r="BF102" s="201" t="s">
        <v>4634</v>
      </c>
      <c r="BG102" s="297"/>
      <c r="BH102" s="524" t="s">
        <v>838</v>
      </c>
      <c r="BI102" s="240" t="s">
        <v>4635</v>
      </c>
      <c r="BJ102" s="240" t="s">
        <v>4636</v>
      </c>
      <c r="BK102" s="201" t="s">
        <v>4637</v>
      </c>
      <c r="BL102" s="297"/>
      <c r="BM102" s="297"/>
      <c r="BN102" s="297"/>
      <c r="BO102" s="297"/>
      <c r="BP102" s="297"/>
      <c r="BQ102" s="241" t="s">
        <v>4638</v>
      </c>
      <c r="BR102" s="241" t="s">
        <v>1482</v>
      </c>
      <c r="BS102" s="241" t="s">
        <v>4164</v>
      </c>
      <c r="BT102" s="241" t="s">
        <v>4639</v>
      </c>
      <c r="BU102" s="241" t="s">
        <v>4640</v>
      </c>
      <c r="BV102" s="241" t="s">
        <v>704</v>
      </c>
      <c r="BW102" s="310"/>
      <c r="BX102" s="241" t="s">
        <v>501</v>
      </c>
      <c r="BY102" s="241" t="s">
        <v>4641</v>
      </c>
      <c r="BZ102" s="310"/>
      <c r="CA102" s="310"/>
      <c r="CB102" s="310"/>
      <c r="CC102" s="310"/>
      <c r="CD102" s="310"/>
      <c r="CE102" s="310"/>
      <c r="CF102" s="264" t="s">
        <v>4642</v>
      </c>
      <c r="CG102" s="264" t="s">
        <v>4113</v>
      </c>
      <c r="CH102" s="264" t="s">
        <v>114</v>
      </c>
      <c r="CI102" s="264" t="s">
        <v>4643</v>
      </c>
      <c r="CJ102" s="311"/>
      <c r="CK102" s="264" t="s">
        <v>4644</v>
      </c>
      <c r="CL102" s="264" t="s">
        <v>3043</v>
      </c>
      <c r="CM102" s="264" t="s">
        <v>4645</v>
      </c>
      <c r="CN102" s="311"/>
      <c r="CO102" s="311"/>
      <c r="CP102" s="311"/>
      <c r="CQ102" s="311"/>
      <c r="CR102" s="311"/>
      <c r="CS102" s="178"/>
      <c r="CT102" s="246" t="s">
        <v>515</v>
      </c>
      <c r="CU102" s="246" t="s">
        <v>1921</v>
      </c>
      <c r="CV102" s="246" t="s">
        <v>2852</v>
      </c>
      <c r="CW102" s="246" t="s">
        <v>4646</v>
      </c>
      <c r="CX102" s="246" t="s">
        <v>4647</v>
      </c>
      <c r="CY102" s="246" t="s">
        <v>4648</v>
      </c>
      <c r="CZ102" s="246" t="s">
        <v>4649</v>
      </c>
      <c r="DA102" s="246" t="s">
        <v>4203</v>
      </c>
      <c r="DB102" s="313"/>
      <c r="DC102" s="313"/>
      <c r="DD102" s="313"/>
      <c r="DE102" s="313"/>
      <c r="DF102" s="313"/>
      <c r="DG102" s="266"/>
      <c r="DH102" s="266"/>
      <c r="DI102" s="265"/>
      <c r="DJ102" s="265"/>
      <c r="DK102" s="265"/>
      <c r="DL102" s="265"/>
      <c r="DM102" s="265"/>
      <c r="DN102" s="265"/>
      <c r="DO102" s="265"/>
      <c r="DP102" s="250"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1225</v>
      </c>
      <c r="D103" s="81" t="s">
        <v>1225</v>
      </c>
      <c r="E103" s="82" t="s">
        <v>1225</v>
      </c>
      <c r="F103" s="83" t="s">
        <v>856</v>
      </c>
      <c r="G103" s="79" t="s">
        <v>4495</v>
      </c>
      <c r="H103" s="220" t="s">
        <v>449</v>
      </c>
      <c r="I103" s="220" t="s">
        <v>1861</v>
      </c>
      <c r="J103" s="222" t="s">
        <v>4653</v>
      </c>
      <c r="K103" s="222" t="s">
        <v>4515</v>
      </c>
      <c r="L103" s="220" t="s">
        <v>3930</v>
      </c>
      <c r="M103" s="220" t="s">
        <v>4654</v>
      </c>
      <c r="N103" s="220" t="s">
        <v>3780</v>
      </c>
      <c r="O103" s="220" t="s">
        <v>389</v>
      </c>
      <c r="P103" s="220" t="s">
        <v>881</v>
      </c>
      <c r="Q103" s="177"/>
      <c r="R103" s="177"/>
      <c r="S103" s="177"/>
      <c r="T103" s="177"/>
      <c r="U103" s="177"/>
      <c r="V103" s="177"/>
      <c r="W103" s="174"/>
      <c r="X103" s="220" t="s">
        <v>4655</v>
      </c>
      <c r="Y103" s="86" t="str">
        <f>HYPERLINK("https://clips.twitch.tv/RudeLuckyBananaSMOrc","17.25")</f>
        <v>17.25</v>
      </c>
      <c r="Z103" s="220" t="s">
        <v>1782</v>
      </c>
      <c r="AA103" s="220" t="s">
        <v>4656</v>
      </c>
      <c r="AB103" s="86" t="str">
        <f>HYPERLINK("https://www.youtube.com/watch?v=2hvItIHk4rM&amp;feature=youtu.be","30.45")</f>
        <v>30.45</v>
      </c>
      <c r="AC103" s="220" t="s">
        <v>4657</v>
      </c>
      <c r="AD103" s="220" t="s">
        <v>4658</v>
      </c>
      <c r="AE103" s="220" t="s">
        <v>4659</v>
      </c>
      <c r="AF103" s="220" t="s">
        <v>4660</v>
      </c>
      <c r="AG103" s="177"/>
      <c r="AH103" s="177"/>
      <c r="AI103" s="177"/>
      <c r="AJ103" s="177"/>
      <c r="AK103" s="174"/>
      <c r="AL103" s="290"/>
      <c r="AM103" s="177"/>
      <c r="AN103" s="177"/>
      <c r="AO103" s="177"/>
      <c r="AP103" s="177"/>
      <c r="AQ103" s="177"/>
      <c r="AR103" s="177"/>
      <c r="AS103" s="177"/>
      <c r="AT103" s="220" t="s">
        <v>4398</v>
      </c>
      <c r="AU103" s="220" t="s">
        <v>4661</v>
      </c>
      <c r="AV103" s="177"/>
      <c r="AW103" s="177"/>
      <c r="AX103" s="177"/>
      <c r="AY103" s="177"/>
      <c r="AZ103" s="177"/>
      <c r="BA103" s="177"/>
      <c r="BB103" s="177"/>
      <c r="BC103" s="177"/>
      <c r="BD103" s="177"/>
      <c r="BE103" s="177"/>
      <c r="BF103" s="177"/>
      <c r="BG103" s="177"/>
      <c r="BH103" s="177"/>
      <c r="BI103" s="226"/>
      <c r="BJ103" s="222" t="s">
        <v>4662</v>
      </c>
      <c r="BK103" s="177"/>
      <c r="BL103" s="177"/>
      <c r="BM103" s="177"/>
      <c r="BN103" s="177"/>
      <c r="BO103" s="177"/>
      <c r="BP103" s="177"/>
      <c r="BQ103" s="220"/>
      <c r="BR103" s="222" t="s">
        <v>4663</v>
      </c>
      <c r="BS103" s="222" t="s">
        <v>3481</v>
      </c>
      <c r="BT103" s="177"/>
      <c r="BU103" s="222" t="s">
        <v>4664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1619</v>
      </c>
      <c r="CM103" s="177"/>
      <c r="CN103" s="177"/>
      <c r="CO103" s="177"/>
      <c r="CP103" s="177"/>
      <c r="CQ103" s="177"/>
      <c r="CR103" s="177"/>
      <c r="CS103" s="178"/>
      <c r="CT103" s="220" t="s">
        <v>2222</v>
      </c>
      <c r="CU103" s="220" t="s">
        <v>2452</v>
      </c>
      <c r="CV103" s="220" t="s">
        <v>469</v>
      </c>
      <c r="CW103" s="220"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4665</v>
      </c>
      <c r="B104" s="98" t="s">
        <v>4666</v>
      </c>
      <c r="C104" s="99" t="s">
        <v>1225</v>
      </c>
      <c r="D104" s="100" t="s">
        <v>1225</v>
      </c>
      <c r="E104" s="101" t="s">
        <v>1225</v>
      </c>
      <c r="F104" s="102" t="s">
        <v>1225</v>
      </c>
      <c r="G104" s="98" t="s">
        <v>328</v>
      </c>
      <c r="H104" s="228" t="s">
        <v>4667</v>
      </c>
      <c r="I104" s="340" t="s">
        <v>4668</v>
      </c>
      <c r="J104" s="228" t="s">
        <v>3904</v>
      </c>
      <c r="K104" s="228" t="s">
        <v>3506</v>
      </c>
      <c r="L104" s="228"/>
      <c r="M104" s="228"/>
      <c r="N104" s="228"/>
      <c r="O104" s="228"/>
      <c r="P104" s="228"/>
      <c r="Q104" s="256"/>
      <c r="R104" s="256"/>
      <c r="S104" s="256"/>
      <c r="T104" s="256"/>
      <c r="U104" s="256"/>
      <c r="V104" s="256"/>
      <c r="W104" s="174"/>
      <c r="X104" s="341" t="s">
        <v>1260</v>
      </c>
      <c r="Y104" s="271" t="s">
        <v>2494</v>
      </c>
      <c r="Z104" s="271"/>
      <c r="AA104" s="271"/>
      <c r="AB104" s="271"/>
      <c r="AC104" s="271"/>
      <c r="AD104" s="306"/>
      <c r="AE104" s="271"/>
      <c r="AF104" s="341" t="s">
        <v>2088</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2" t="s">
        <v>1886</v>
      </c>
      <c r="BC104" s="409"/>
      <c r="BD104" s="409"/>
      <c r="BE104" s="532" t="s">
        <v>4669</v>
      </c>
      <c r="BF104" s="297"/>
      <c r="BG104" s="297"/>
      <c r="BH104" s="409"/>
      <c r="BI104" s="409"/>
      <c r="BJ104" s="409"/>
      <c r="BK104" s="409"/>
      <c r="BL104" s="297"/>
      <c r="BM104" s="297"/>
      <c r="BN104" s="297"/>
      <c r="BO104" s="297"/>
      <c r="BP104" s="297"/>
      <c r="BQ104" s="281"/>
      <c r="BR104" s="281"/>
      <c r="BS104" s="281"/>
      <c r="BT104" s="533" t="s">
        <v>4670</v>
      </c>
      <c r="BU104" s="281"/>
      <c r="BV104" s="281"/>
      <c r="BW104" s="534"/>
      <c r="BX104" s="310"/>
      <c r="BY104" s="281"/>
      <c r="BZ104" s="281"/>
      <c r="CA104" s="310"/>
      <c r="CB104" s="310"/>
      <c r="CC104" s="310"/>
      <c r="CD104" s="310"/>
      <c r="CE104" s="310"/>
      <c r="CF104" s="282"/>
      <c r="CG104" s="282" t="s">
        <v>1584</v>
      </c>
      <c r="CH104" s="282"/>
      <c r="CI104" s="535"/>
      <c r="CJ104" s="311"/>
      <c r="CK104" s="535"/>
      <c r="CL104" s="282"/>
      <c r="CM104" s="282"/>
      <c r="CN104" s="311"/>
      <c r="CO104" s="311"/>
      <c r="CP104" s="311"/>
      <c r="CQ104" s="311"/>
      <c r="CR104" s="311"/>
      <c r="CS104" s="178"/>
      <c r="CT104" s="247"/>
      <c r="CU104" s="313"/>
      <c r="CV104" s="247"/>
      <c r="CW104" s="510" t="s">
        <v>1928</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4671</v>
      </c>
      <c r="B105" s="79" t="s">
        <v>4672</v>
      </c>
      <c r="C105" s="80" t="s">
        <v>1225</v>
      </c>
      <c r="D105" s="81" t="s">
        <v>1225</v>
      </c>
      <c r="E105" s="82" t="s">
        <v>1225</v>
      </c>
      <c r="F105" s="83" t="s">
        <v>1225</v>
      </c>
      <c r="G105" s="79" t="s">
        <v>4673</v>
      </c>
      <c r="H105" s="177"/>
      <c r="I105" s="222" t="s">
        <v>4674</v>
      </c>
      <c r="J105" s="177"/>
      <c r="K105" s="177"/>
      <c r="L105" s="222" t="s">
        <v>4331</v>
      </c>
      <c r="M105" s="177"/>
      <c r="N105" s="222" t="s">
        <v>3780</v>
      </c>
      <c r="O105" s="222" t="s">
        <v>4675</v>
      </c>
      <c r="P105" s="222" t="s">
        <v>3714</v>
      </c>
      <c r="Q105" s="177"/>
      <c r="R105" s="177"/>
      <c r="S105" s="177"/>
      <c r="T105" s="177"/>
      <c r="U105" s="222" t="s">
        <v>4676</v>
      </c>
      <c r="V105" s="177"/>
      <c r="W105" s="174"/>
      <c r="X105" s="177"/>
      <c r="Y105" s="222" t="s">
        <v>1167</v>
      </c>
      <c r="Z105" s="222" t="s">
        <v>1116</v>
      </c>
      <c r="AA105" s="177"/>
      <c r="AB105" s="222" t="s">
        <v>1923</v>
      </c>
      <c r="AC105" s="177"/>
      <c r="AD105" s="177"/>
      <c r="AE105" s="222" t="s">
        <v>3304</v>
      </c>
      <c r="AF105" s="177"/>
      <c r="AG105" s="177"/>
      <c r="AH105" s="177"/>
      <c r="AI105" s="177"/>
      <c r="AJ105" s="177"/>
      <c r="AK105" s="174"/>
      <c r="AL105" s="222"/>
      <c r="AM105" s="222" t="s">
        <v>4677</v>
      </c>
      <c r="AN105" s="177"/>
      <c r="AO105" s="177"/>
      <c r="AP105" s="177"/>
      <c r="AQ105" s="177"/>
      <c r="AR105" s="177"/>
      <c r="AS105" s="177"/>
      <c r="AT105" s="222" t="s">
        <v>1892</v>
      </c>
      <c r="AU105" s="177"/>
      <c r="AV105" s="177"/>
      <c r="AW105" s="177"/>
      <c r="AX105" s="222" t="s">
        <v>4661</v>
      </c>
      <c r="AY105" s="177"/>
      <c r="AZ105" s="177"/>
      <c r="BA105" s="177"/>
      <c r="BB105" s="177"/>
      <c r="BC105" s="177"/>
      <c r="BD105" s="222" t="s">
        <v>3106</v>
      </c>
      <c r="BE105" s="222" t="s">
        <v>3380</v>
      </c>
      <c r="BF105" s="177"/>
      <c r="BG105" s="177"/>
      <c r="BH105" s="222" t="s">
        <v>3107</v>
      </c>
      <c r="BI105" s="226"/>
      <c r="BJ105" s="177"/>
      <c r="BK105" s="177"/>
      <c r="BL105" s="177"/>
      <c r="BM105" s="177"/>
      <c r="BN105" s="177"/>
      <c r="BO105" s="177"/>
      <c r="BP105" s="177"/>
      <c r="BQ105" s="177"/>
      <c r="BR105" s="222" t="s">
        <v>4678</v>
      </c>
      <c r="BS105" s="222" t="s">
        <v>3505</v>
      </c>
      <c r="BT105" s="177"/>
      <c r="BU105" s="177"/>
      <c r="BV105" s="222" t="s">
        <v>2828</v>
      </c>
      <c r="BW105" s="177"/>
      <c r="BX105" s="222" t="s">
        <v>4679</v>
      </c>
      <c r="BY105" s="177"/>
      <c r="BZ105" s="177"/>
      <c r="CA105" s="177"/>
      <c r="CB105" s="177"/>
      <c r="CC105" s="177"/>
      <c r="CD105" s="177"/>
      <c r="CE105" s="177"/>
      <c r="CF105" s="177"/>
      <c r="CG105" s="177"/>
      <c r="CH105" s="177"/>
      <c r="CI105" s="222" t="s">
        <v>4680</v>
      </c>
      <c r="CJ105" s="177"/>
      <c r="CK105" s="177"/>
      <c r="CL105" s="177"/>
      <c r="CM105" s="177"/>
      <c r="CN105" s="177"/>
      <c r="CO105" s="177"/>
      <c r="CP105" s="177"/>
      <c r="CQ105" s="177"/>
      <c r="CR105" s="177"/>
      <c r="CS105" s="178"/>
      <c r="CT105" s="222" t="s">
        <v>1781</v>
      </c>
      <c r="CU105" s="177"/>
      <c r="CV105" s="222" t="s">
        <v>3565</v>
      </c>
      <c r="CW105" s="177"/>
      <c r="CX105" s="177"/>
      <c r="CY105" s="177"/>
      <c r="CZ105" s="222" t="s">
        <v>4681</v>
      </c>
      <c r="DA105" s="222" t="s">
        <v>3340</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2220</v>
      </c>
      <c r="DZ105" s="177"/>
      <c r="EA105" s="177"/>
      <c r="EB105" s="292"/>
    </row>
    <row r="106" ht="15.75" customHeight="1">
      <c r="A106" s="179" t="s">
        <v>4682</v>
      </c>
      <c r="B106" s="98" t="s">
        <v>4683</v>
      </c>
      <c r="C106" s="99" t="s">
        <v>1225</v>
      </c>
      <c r="D106" s="100" t="s">
        <v>1225</v>
      </c>
      <c r="E106" s="101" t="s">
        <v>1225</v>
      </c>
      <c r="F106" s="102" t="s">
        <v>786</v>
      </c>
      <c r="G106" s="98" t="s">
        <v>3971</v>
      </c>
      <c r="H106" s="181" t="s">
        <v>2951</v>
      </c>
      <c r="I106" s="181" t="s">
        <v>4684</v>
      </c>
      <c r="J106" s="181" t="s">
        <v>4685</v>
      </c>
      <c r="K106" s="181" t="s">
        <v>2645</v>
      </c>
      <c r="L106" s="228" t="s">
        <v>4686</v>
      </c>
      <c r="M106" s="256"/>
      <c r="N106" s="256"/>
      <c r="O106" s="228" t="s">
        <v>4687</v>
      </c>
      <c r="P106" s="256"/>
      <c r="Q106" s="256"/>
      <c r="R106" s="181"/>
      <c r="S106" s="181"/>
      <c r="T106" s="256"/>
      <c r="U106" s="256"/>
      <c r="V106" s="256"/>
      <c r="W106" s="174"/>
      <c r="X106" s="188" t="s">
        <v>1343</v>
      </c>
      <c r="Y106" s="306"/>
      <c r="Z106" s="188" t="s">
        <v>4688</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2087</v>
      </c>
      <c r="BF106" s="297"/>
      <c r="BG106" s="297"/>
      <c r="BH106" s="297"/>
      <c r="BI106" s="201" t="s">
        <v>4689</v>
      </c>
      <c r="BJ106" s="201"/>
      <c r="BK106" s="297"/>
      <c r="BL106" s="297"/>
      <c r="BM106" s="297"/>
      <c r="BN106" s="297"/>
      <c r="BO106" s="297"/>
      <c r="BP106" s="297"/>
      <c r="BQ106" s="310"/>
      <c r="BR106" s="281" t="s">
        <v>4690</v>
      </c>
      <c r="BS106" s="206" t="s">
        <v>4691</v>
      </c>
      <c r="BT106" s="310"/>
      <c r="BU106" s="310"/>
      <c r="BV106" s="206" t="s">
        <v>4692</v>
      </c>
      <c r="BW106" s="310"/>
      <c r="BX106" s="310"/>
      <c r="BY106" s="310"/>
      <c r="BZ106" s="310"/>
      <c r="CA106" s="310"/>
      <c r="CB106" s="310"/>
      <c r="CC106" s="310"/>
      <c r="CD106" s="310"/>
      <c r="CE106" s="310"/>
      <c r="CF106" s="243" t="s">
        <v>2804</v>
      </c>
      <c r="CG106" s="282" t="s">
        <v>804</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3386</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4693</v>
      </c>
      <c r="B107" s="79" t="s">
        <v>4694</v>
      </c>
      <c r="C107" s="80" t="s">
        <v>1225</v>
      </c>
      <c r="D107" s="81" t="s">
        <v>1225</v>
      </c>
      <c r="E107" s="82" t="s">
        <v>932</v>
      </c>
      <c r="F107" s="83" t="s">
        <v>707</v>
      </c>
      <c r="G107" s="79" t="s">
        <v>221</v>
      </c>
      <c r="H107" s="177"/>
      <c r="I107" s="177"/>
      <c r="J107" s="177"/>
      <c r="K107" s="177"/>
      <c r="L107" s="87" t="s">
        <v>4695</v>
      </c>
      <c r="M107" s="177"/>
      <c r="N107" s="177"/>
      <c r="O107" s="220" t="s">
        <v>4696</v>
      </c>
      <c r="P107" s="177"/>
      <c r="Q107" s="177"/>
      <c r="R107" s="177"/>
      <c r="S107" s="177"/>
      <c r="T107" s="177"/>
      <c r="U107" s="177"/>
      <c r="V107" s="177"/>
      <c r="W107" s="174"/>
      <c r="X107" s="88" t="s">
        <v>3760</v>
      </c>
      <c r="Y107" s="177"/>
      <c r="Z107" s="87" t="s">
        <v>4697</v>
      </c>
      <c r="AA107" s="177"/>
      <c r="AB107" s="220"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1725</v>
      </c>
      <c r="BI107" s="177"/>
      <c r="BJ107" s="177"/>
      <c r="BK107" s="177"/>
      <c r="BL107" s="177"/>
      <c r="BM107" s="177"/>
      <c r="BN107" s="177"/>
      <c r="BO107" s="177"/>
      <c r="BP107" s="177"/>
      <c r="BQ107" s="177"/>
      <c r="BR107" s="222" t="s">
        <v>4698</v>
      </c>
      <c r="BS107" s="222" t="s">
        <v>4699</v>
      </c>
      <c r="BT107" s="177"/>
      <c r="BU107" s="177"/>
      <c r="BV107" s="87" t="s">
        <v>4700</v>
      </c>
      <c r="BW107" s="177"/>
      <c r="BX107" s="177"/>
      <c r="BY107" s="177"/>
      <c r="BZ107" s="177"/>
      <c r="CA107" s="177"/>
      <c r="CB107" s="177"/>
      <c r="CC107" s="177"/>
      <c r="CD107" s="177"/>
      <c r="CE107" s="177"/>
      <c r="CF107" s="536"/>
      <c r="CG107" s="177"/>
      <c r="CH107" s="177"/>
      <c r="CI107" s="177"/>
      <c r="CJ107" s="177"/>
      <c r="CK107" s="177"/>
      <c r="CL107" s="87" t="s">
        <v>4184</v>
      </c>
      <c r="CM107" s="177"/>
      <c r="CN107" s="177"/>
      <c r="CO107" s="177"/>
      <c r="CP107" s="177"/>
      <c r="CQ107" s="177"/>
      <c r="CR107" s="177"/>
      <c r="CS107" s="178"/>
      <c r="CT107" s="177"/>
      <c r="CU107" s="177"/>
      <c r="CV107" s="87" t="s">
        <v>1556</v>
      </c>
      <c r="CW107" s="177"/>
      <c r="CX107" s="177"/>
      <c r="CY107" s="254" t="s">
        <v>1882</v>
      </c>
      <c r="CZ107" s="177"/>
      <c r="DA107" s="177"/>
      <c r="DB107" s="177"/>
      <c r="DC107" s="177"/>
      <c r="DD107" s="177"/>
      <c r="DE107" s="177"/>
      <c r="DF107" s="177"/>
      <c r="DG107" s="177"/>
      <c r="DH107" s="177"/>
      <c r="DI107" s="177"/>
      <c r="DJ107" s="177"/>
      <c r="DK107" s="177"/>
      <c r="DL107" s="177"/>
      <c r="DM107" s="177"/>
      <c r="DN107" s="177"/>
      <c r="DO107" s="177"/>
      <c r="DP107" s="220" t="s">
        <v>1906</v>
      </c>
      <c r="DQ107" s="220" t="s">
        <v>3808</v>
      </c>
      <c r="DR107" s="177"/>
      <c r="DS107" s="177"/>
      <c r="DT107" s="177"/>
      <c r="DU107" s="177"/>
      <c r="DV107" s="177"/>
      <c r="DW107" s="177"/>
      <c r="DX107" s="177"/>
      <c r="DY107" s="177"/>
      <c r="DZ107" s="177"/>
      <c r="EA107" s="177"/>
      <c r="EB107" s="292"/>
    </row>
    <row r="108" ht="15.75" customHeight="1">
      <c r="A108" s="97" t="s">
        <v>4701</v>
      </c>
      <c r="B108" s="98" t="s">
        <v>4702</v>
      </c>
      <c r="C108" s="99" t="s">
        <v>1225</v>
      </c>
      <c r="D108" s="100" t="s">
        <v>1225</v>
      </c>
      <c r="E108" s="101" t="s">
        <v>1225</v>
      </c>
      <c r="F108" s="102" t="s">
        <v>1225</v>
      </c>
      <c r="G108" s="98" t="s">
        <v>4703</v>
      </c>
      <c r="H108" s="181" t="s">
        <v>4704</v>
      </c>
      <c r="I108" s="181" t="s">
        <v>4705</v>
      </c>
      <c r="J108" s="181" t="s">
        <v>722</v>
      </c>
      <c r="K108" s="181" t="s">
        <v>3653</v>
      </c>
      <c r="L108" s="181" t="s">
        <v>4706</v>
      </c>
      <c r="M108" s="181" t="s">
        <v>4707</v>
      </c>
      <c r="N108" s="181" t="s">
        <v>4708</v>
      </c>
      <c r="O108" s="181" t="s">
        <v>4709</v>
      </c>
      <c r="P108" s="256"/>
      <c r="Q108" s="256"/>
      <c r="R108" s="256"/>
      <c r="S108" s="256"/>
      <c r="T108" s="256"/>
      <c r="U108" s="256"/>
      <c r="V108" s="256"/>
      <c r="W108" s="174"/>
      <c r="X108" s="188" t="s">
        <v>4710</v>
      </c>
      <c r="Y108" s="188" t="s">
        <v>4711</v>
      </c>
      <c r="Z108" s="188" t="s">
        <v>4632</v>
      </c>
      <c r="AA108" s="188" t="s">
        <v>2969</v>
      </c>
      <c r="AB108" s="188" t="s">
        <v>4119</v>
      </c>
      <c r="AC108" s="188" t="s">
        <v>4185</v>
      </c>
      <c r="AD108" s="306"/>
      <c r="AE108" s="188" t="s">
        <v>4712</v>
      </c>
      <c r="AF108" s="306"/>
      <c r="AG108" s="306"/>
      <c r="AH108" s="306"/>
      <c r="AI108" s="306"/>
      <c r="AJ108" s="306"/>
      <c r="AK108" s="174"/>
      <c r="AL108" s="296"/>
      <c r="AM108" s="296"/>
      <c r="AN108" s="296"/>
      <c r="AO108" s="296"/>
      <c r="AP108" s="296"/>
      <c r="AQ108" s="296"/>
      <c r="AR108" s="296"/>
      <c r="AS108" s="296"/>
      <c r="AT108" s="296"/>
      <c r="AU108" s="196" t="s">
        <v>3983</v>
      </c>
      <c r="AV108" s="296"/>
      <c r="AW108" s="296"/>
      <c r="AX108" s="296"/>
      <c r="AY108" s="296"/>
      <c r="AZ108" s="296"/>
      <c r="BA108" s="201" t="s">
        <v>1343</v>
      </c>
      <c r="BB108" s="201" t="s">
        <v>4713</v>
      </c>
      <c r="BC108" s="201" t="s">
        <v>3321</v>
      </c>
      <c r="BD108" s="297"/>
      <c r="BE108" s="297"/>
      <c r="BF108" s="297"/>
      <c r="BG108" s="297"/>
      <c r="BH108" s="201" t="s">
        <v>718</v>
      </c>
      <c r="BI108" s="200"/>
      <c r="BJ108" s="297"/>
      <c r="BK108" s="297"/>
      <c r="BL108" s="297"/>
      <c r="BM108" s="297"/>
      <c r="BN108" s="297"/>
      <c r="BO108" s="297"/>
      <c r="BP108" s="297"/>
      <c r="BQ108" s="241"/>
      <c r="BR108" s="206" t="s">
        <v>3075</v>
      </c>
      <c r="BS108" s="206" t="s">
        <v>4280</v>
      </c>
      <c r="BT108" s="206" t="s">
        <v>2323</v>
      </c>
      <c r="BU108" s="206" t="s">
        <v>4714</v>
      </c>
      <c r="BV108" s="206" t="s">
        <v>1351</v>
      </c>
      <c r="BW108" s="310"/>
      <c r="BX108" s="310"/>
      <c r="BY108" s="310"/>
      <c r="BZ108" s="310"/>
      <c r="CA108" s="310"/>
      <c r="CB108" s="310"/>
      <c r="CC108" s="310"/>
      <c r="CD108" s="310"/>
      <c r="CE108" s="310"/>
      <c r="CF108" s="243" t="s">
        <v>4715</v>
      </c>
      <c r="CG108" s="243" t="s">
        <v>4716</v>
      </c>
      <c r="CH108" s="311"/>
      <c r="CI108" s="311"/>
      <c r="CJ108" s="311"/>
      <c r="CK108" s="311"/>
      <c r="CL108" s="311"/>
      <c r="CM108" s="311"/>
      <c r="CN108" s="311"/>
      <c r="CO108" s="311"/>
      <c r="CP108" s="311"/>
      <c r="CQ108" s="311"/>
      <c r="CR108" s="311"/>
      <c r="CS108" s="178"/>
      <c r="CT108" s="213" t="s">
        <v>3837</v>
      </c>
      <c r="CU108" s="213" t="s">
        <v>4717</v>
      </c>
      <c r="CV108" s="213" t="s">
        <v>2550</v>
      </c>
      <c r="CW108" s="313"/>
      <c r="CX108" s="313"/>
      <c r="CY108" s="313"/>
      <c r="CZ108" s="213" t="s">
        <v>4718</v>
      </c>
      <c r="DA108" s="313"/>
      <c r="DB108" s="313"/>
      <c r="DC108" s="313"/>
      <c r="DD108" s="313"/>
      <c r="DE108" s="313"/>
      <c r="DF108" s="313"/>
      <c r="DG108" s="265"/>
      <c r="DH108" s="265"/>
      <c r="DI108" s="265"/>
      <c r="DJ108" s="265"/>
      <c r="DK108" s="265"/>
      <c r="DL108" s="265"/>
      <c r="DM108" s="265"/>
      <c r="DN108" s="265"/>
      <c r="DO108" s="265"/>
      <c r="DP108" s="284" t="s">
        <v>4719</v>
      </c>
      <c r="DQ108" s="284"/>
      <c r="DR108" s="265"/>
      <c r="DS108" s="265"/>
      <c r="DT108" s="265"/>
      <c r="DU108" s="265"/>
      <c r="DV108" s="265"/>
      <c r="DW108" s="265"/>
      <c r="DX108" s="265"/>
      <c r="DY108" s="265"/>
      <c r="DZ108" s="265"/>
      <c r="EA108" s="265"/>
      <c r="EB108" s="267"/>
    </row>
    <row r="109" ht="15.75" customHeight="1">
      <c r="A109" s="173" t="s">
        <v>4720</v>
      </c>
      <c r="B109" s="79" t="s">
        <v>4721</v>
      </c>
      <c r="C109" s="80" t="s">
        <v>1225</v>
      </c>
      <c r="D109" s="81" t="s">
        <v>1225</v>
      </c>
      <c r="E109" s="82" t="s">
        <v>1225</v>
      </c>
      <c r="F109" s="83" t="s">
        <v>932</v>
      </c>
      <c r="G109" s="79" t="s">
        <v>2903</v>
      </c>
      <c r="H109" s="222" t="s">
        <v>3273</v>
      </c>
      <c r="I109" s="222" t="s">
        <v>4722</v>
      </c>
      <c r="J109" s="222" t="s">
        <v>1004</v>
      </c>
      <c r="K109" s="222" t="s">
        <v>868</v>
      </c>
      <c r="L109" s="222" t="s">
        <v>4723</v>
      </c>
      <c r="M109" s="222" t="s">
        <v>4724</v>
      </c>
      <c r="N109" s="222" t="s">
        <v>4725</v>
      </c>
      <c r="O109" s="222" t="s">
        <v>4726</v>
      </c>
      <c r="P109" s="222" t="s">
        <v>1394</v>
      </c>
      <c r="Q109" s="222"/>
      <c r="R109" s="177"/>
      <c r="S109" s="177"/>
      <c r="T109" s="177"/>
      <c r="U109" s="177"/>
      <c r="V109" s="177"/>
      <c r="W109" s="174"/>
      <c r="X109" s="222" t="s">
        <v>4727</v>
      </c>
      <c r="Y109" s="222" t="s">
        <v>2576</v>
      </c>
      <c r="Z109" s="222" t="s">
        <v>1876</v>
      </c>
      <c r="AA109" s="222" t="s">
        <v>4728</v>
      </c>
      <c r="AB109" s="222" t="s">
        <v>3677</v>
      </c>
      <c r="AC109" s="222" t="s">
        <v>3208</v>
      </c>
      <c r="AD109" s="177"/>
      <c r="AE109" s="222" t="s">
        <v>1008</v>
      </c>
      <c r="AF109" s="222" t="s">
        <v>3602</v>
      </c>
      <c r="AG109" s="177"/>
      <c r="AH109" s="177"/>
      <c r="AI109" s="177"/>
      <c r="AJ109" s="177"/>
      <c r="AK109" s="174"/>
      <c r="AL109" s="177"/>
      <c r="AM109" s="177"/>
      <c r="AN109" s="177"/>
      <c r="AO109" s="177"/>
      <c r="AP109" s="177"/>
      <c r="AQ109" s="177"/>
      <c r="AR109" s="177"/>
      <c r="AS109" s="177"/>
      <c r="AT109" s="222" t="s">
        <v>2912</v>
      </c>
      <c r="AU109" s="222" t="s">
        <v>3134</v>
      </c>
      <c r="AV109" s="177"/>
      <c r="AW109" s="177"/>
      <c r="AX109" s="177"/>
      <c r="AY109" s="177"/>
      <c r="AZ109" s="177"/>
      <c r="BA109" s="222" t="s">
        <v>2871</v>
      </c>
      <c r="BB109" s="86" t="str">
        <f>HYPERLINK("https://youtu.be/e5hohNlNcxA","42.05")</f>
        <v>42.05</v>
      </c>
      <c r="BC109" s="222" t="s">
        <v>812</v>
      </c>
      <c r="BD109" s="177"/>
      <c r="BE109" s="177"/>
      <c r="BF109" s="177"/>
      <c r="BG109" s="177"/>
      <c r="BH109" s="222" t="s">
        <v>2288</v>
      </c>
      <c r="BI109" s="226"/>
      <c r="BJ109" s="177"/>
      <c r="BK109" s="222" t="s">
        <v>1579</v>
      </c>
      <c r="BL109" s="177"/>
      <c r="BM109" s="177"/>
      <c r="BN109" s="177"/>
      <c r="BO109" s="177"/>
      <c r="BP109" s="177"/>
      <c r="BQ109" s="220"/>
      <c r="BR109" s="177"/>
      <c r="BS109" s="177"/>
      <c r="BT109" s="222" t="s">
        <v>1848</v>
      </c>
      <c r="BU109" s="177"/>
      <c r="BV109" s="222" t="s">
        <v>4729</v>
      </c>
      <c r="BW109" s="177"/>
      <c r="BX109" s="177"/>
      <c r="BY109" s="177"/>
      <c r="BZ109" s="222" t="s">
        <v>702</v>
      </c>
      <c r="CA109" s="177"/>
      <c r="CB109" s="177"/>
      <c r="CC109" s="177"/>
      <c r="CD109" s="177"/>
      <c r="CE109" s="177"/>
      <c r="CF109" s="222" t="s">
        <v>2080</v>
      </c>
      <c r="CG109" s="222" t="s">
        <v>4730</v>
      </c>
      <c r="CH109" s="222" t="s">
        <v>4731</v>
      </c>
      <c r="CI109" s="177"/>
      <c r="CJ109" s="177"/>
      <c r="CK109" s="177"/>
      <c r="CL109" s="177"/>
      <c r="CM109" s="222" t="s">
        <v>4732</v>
      </c>
      <c r="CN109" s="177"/>
      <c r="CO109" s="177"/>
      <c r="CP109" s="177"/>
      <c r="CQ109" s="177"/>
      <c r="CR109" s="177"/>
      <c r="CS109" s="178"/>
      <c r="CT109" s="222" t="s">
        <v>4733</v>
      </c>
      <c r="CU109" s="222" t="s">
        <v>4734</v>
      </c>
      <c r="CV109" s="222" t="s">
        <v>1664</v>
      </c>
      <c r="CW109" s="222" t="s">
        <v>572</v>
      </c>
      <c r="CX109" s="177"/>
      <c r="CY109" s="177"/>
      <c r="CZ109" s="177"/>
      <c r="DA109" s="222"/>
      <c r="DB109" s="177"/>
      <c r="DC109" s="177"/>
      <c r="DD109" s="177"/>
      <c r="DE109" s="177"/>
      <c r="DF109" s="177"/>
      <c r="DG109" s="222" t="s">
        <v>4735</v>
      </c>
      <c r="DH109" s="177"/>
      <c r="DI109" s="177"/>
      <c r="DJ109" s="177"/>
      <c r="DK109" s="177"/>
      <c r="DL109" s="177"/>
      <c r="DM109" s="177"/>
      <c r="DN109" s="177"/>
      <c r="DO109" s="177"/>
      <c r="DP109" s="177"/>
      <c r="DQ109" s="177"/>
      <c r="DR109" s="222" t="s">
        <v>4736</v>
      </c>
      <c r="DS109" s="177"/>
      <c r="DT109" s="177"/>
      <c r="DU109" s="177"/>
      <c r="DV109" s="177"/>
      <c r="DW109" s="177"/>
      <c r="DX109" s="177"/>
      <c r="DY109" s="177"/>
      <c r="DZ109" s="222" t="s">
        <v>4737</v>
      </c>
      <c r="EA109" s="222" t="s">
        <v>2570</v>
      </c>
      <c r="EB109" s="292" t="s">
        <v>4738</v>
      </c>
    </row>
    <row r="110" ht="15.75" customHeight="1">
      <c r="A110" s="179" t="s">
        <v>4739</v>
      </c>
      <c r="B110" s="98" t="s">
        <v>4740</v>
      </c>
      <c r="C110" s="99" t="s">
        <v>1225</v>
      </c>
      <c r="D110" s="100" t="s">
        <v>1225</v>
      </c>
      <c r="E110" s="101" t="s">
        <v>1225</v>
      </c>
      <c r="F110" s="102" t="s">
        <v>787</v>
      </c>
      <c r="G110" s="98" t="s">
        <v>4741</v>
      </c>
      <c r="H110" s="227" t="s">
        <v>4742</v>
      </c>
      <c r="I110" s="227" t="s">
        <v>4743</v>
      </c>
      <c r="J110" s="227" t="s">
        <v>1539</v>
      </c>
      <c r="K110" s="227" t="s">
        <v>4744</v>
      </c>
      <c r="L110" s="227" t="s">
        <v>1150</v>
      </c>
      <c r="M110" s="256"/>
      <c r="N110" s="227" t="s">
        <v>4745</v>
      </c>
      <c r="O110" s="227" t="s">
        <v>4746</v>
      </c>
      <c r="P110" s="227" t="s">
        <v>2583</v>
      </c>
      <c r="Q110" s="227" t="s">
        <v>4747</v>
      </c>
      <c r="R110" s="256"/>
      <c r="S110" s="182" t="s">
        <v>2601</v>
      </c>
      <c r="T110" s="256"/>
      <c r="U110" s="227" t="s">
        <v>4748</v>
      </c>
      <c r="V110" s="227" t="s">
        <v>4749</v>
      </c>
      <c r="W110" s="174"/>
      <c r="X110" s="234" t="s">
        <v>4750</v>
      </c>
      <c r="Y110" s="234" t="s">
        <v>4751</v>
      </c>
      <c r="Z110" s="234" t="s">
        <v>4752</v>
      </c>
      <c r="AA110" s="234" t="s">
        <v>4521</v>
      </c>
      <c r="AB110" s="234" t="s">
        <v>2474</v>
      </c>
      <c r="AC110" s="234" t="s">
        <v>4753</v>
      </c>
      <c r="AD110" s="306"/>
      <c r="AE110" s="234" t="s">
        <v>758</v>
      </c>
      <c r="AF110" s="234" t="s">
        <v>4520</v>
      </c>
      <c r="AG110" s="234" t="s">
        <v>1573</v>
      </c>
      <c r="AH110" s="306"/>
      <c r="AI110" s="234" t="s">
        <v>4754</v>
      </c>
      <c r="AJ110" s="234" t="s">
        <v>4755</v>
      </c>
      <c r="AK110" s="174"/>
      <c r="AL110" s="236" t="s">
        <v>4756</v>
      </c>
      <c r="AM110" s="236" t="s">
        <v>4757</v>
      </c>
      <c r="AN110" s="296"/>
      <c r="AO110" s="296"/>
      <c r="AP110" s="296"/>
      <c r="AQ110" s="296"/>
      <c r="AR110" s="296"/>
      <c r="AS110" s="296"/>
      <c r="AT110" s="236" t="s">
        <v>1818</v>
      </c>
      <c r="AU110" s="236" t="s">
        <v>1097</v>
      </c>
      <c r="AV110" s="296"/>
      <c r="AW110" s="296"/>
      <c r="AX110" s="236" t="s">
        <v>4758</v>
      </c>
      <c r="AY110" s="236" t="s">
        <v>4759</v>
      </c>
      <c r="AZ110" s="236"/>
      <c r="BA110" s="240" t="s">
        <v>2876</v>
      </c>
      <c r="BB110" s="240" t="s">
        <v>1261</v>
      </c>
      <c r="BC110" s="197" t="s">
        <v>1852</v>
      </c>
      <c r="BD110" s="240" t="s">
        <v>4760</v>
      </c>
      <c r="BE110" s="240" t="s">
        <v>4761</v>
      </c>
      <c r="BF110" s="240" t="s">
        <v>4762</v>
      </c>
      <c r="BG110" s="240" t="s">
        <v>4763</v>
      </c>
      <c r="BH110" s="240" t="s">
        <v>541</v>
      </c>
      <c r="BI110" s="240" t="s">
        <v>4764</v>
      </c>
      <c r="BJ110" s="240"/>
      <c r="BK110" s="240" t="s">
        <v>4765</v>
      </c>
      <c r="BL110" s="240" t="s">
        <v>4766</v>
      </c>
      <c r="BM110" s="537" t="s">
        <v>4767</v>
      </c>
      <c r="BN110" s="240" t="s">
        <v>1482</v>
      </c>
      <c r="BO110" s="240" t="s">
        <v>4768</v>
      </c>
      <c r="BP110" s="240"/>
      <c r="BQ110" s="310"/>
      <c r="BR110" s="241" t="s">
        <v>4769</v>
      </c>
      <c r="BS110" s="241" t="s">
        <v>1702</v>
      </c>
      <c r="BT110" s="241" t="s">
        <v>3283</v>
      </c>
      <c r="BU110" s="241" t="s">
        <v>4770</v>
      </c>
      <c r="BV110" s="241" t="s">
        <v>615</v>
      </c>
      <c r="BW110" s="310"/>
      <c r="BX110" s="310"/>
      <c r="BY110" s="310"/>
      <c r="BZ110" s="241" t="s">
        <v>2054</v>
      </c>
      <c r="CA110" s="241" t="s">
        <v>4771</v>
      </c>
      <c r="CB110" s="241" t="s">
        <v>635</v>
      </c>
      <c r="CC110" s="241" t="s">
        <v>2100</v>
      </c>
      <c r="CD110" s="241" t="s">
        <v>4772</v>
      </c>
      <c r="CE110" s="310"/>
      <c r="CF110" s="264" t="s">
        <v>4773</v>
      </c>
      <c r="CG110" s="264" t="s">
        <v>4774</v>
      </c>
      <c r="CH110" s="264" t="s">
        <v>1965</v>
      </c>
      <c r="CI110" s="311"/>
      <c r="CJ110" s="311"/>
      <c r="CK110" s="264" t="s">
        <v>4775</v>
      </c>
      <c r="CL110" s="311"/>
      <c r="CM110" s="264" t="s">
        <v>4776</v>
      </c>
      <c r="CN110" s="264" t="s">
        <v>4777</v>
      </c>
      <c r="CO110" s="264" t="s">
        <v>2117</v>
      </c>
      <c r="CP110" s="264"/>
      <c r="CQ110" s="264" t="s">
        <v>4778</v>
      </c>
      <c r="CR110" s="264" t="s">
        <v>4779</v>
      </c>
      <c r="CS110" s="178"/>
      <c r="CT110" s="246" t="s">
        <v>4780</v>
      </c>
      <c r="CU110" s="313"/>
      <c r="CV110" s="246" t="s">
        <v>2794</v>
      </c>
      <c r="CW110" s="246" t="s">
        <v>4781</v>
      </c>
      <c r="CX110" s="246" t="s">
        <v>4782</v>
      </c>
      <c r="CY110" s="313"/>
      <c r="CZ110" s="158" t="s">
        <v>4783</v>
      </c>
      <c r="DA110" s="246" t="s">
        <v>3114</v>
      </c>
      <c r="DB110" s="246" t="s">
        <v>4784</v>
      </c>
      <c r="DC110" s="246" t="s">
        <v>375</v>
      </c>
      <c r="DD110" s="246" t="s">
        <v>4211</v>
      </c>
      <c r="DE110" s="246" t="s">
        <v>4785</v>
      </c>
      <c r="DF110" s="246"/>
      <c r="DG110" s="266"/>
      <c r="DH110" s="266"/>
      <c r="DI110" s="266"/>
      <c r="DJ110" s="265"/>
      <c r="DK110" s="214" t="s">
        <v>1214</v>
      </c>
      <c r="DL110" s="265"/>
      <c r="DM110" s="250" t="s">
        <v>3541</v>
      </c>
      <c r="DN110" s="250" t="s">
        <v>4786</v>
      </c>
      <c r="DO110" s="250" t="s">
        <v>4787</v>
      </c>
      <c r="DP110" s="265"/>
      <c r="DQ110" s="265"/>
      <c r="DR110" s="265"/>
      <c r="DS110" s="265"/>
      <c r="DT110" s="265"/>
      <c r="DU110" s="265"/>
      <c r="DV110" s="265"/>
      <c r="DW110" s="265"/>
      <c r="DX110" s="265"/>
      <c r="DY110" s="250" t="s">
        <v>4124</v>
      </c>
      <c r="DZ110" s="265"/>
      <c r="EA110" s="265"/>
      <c r="EB110" s="267"/>
    </row>
    <row r="111" ht="15.75" customHeight="1">
      <c r="A111" s="173" t="s">
        <v>4788</v>
      </c>
      <c r="B111" s="79" t="s">
        <v>4789</v>
      </c>
      <c r="C111" s="80" t="s">
        <v>1225</v>
      </c>
      <c r="D111" s="81" t="s">
        <v>1225</v>
      </c>
      <c r="E111" s="82" t="s">
        <v>1225</v>
      </c>
      <c r="F111" s="83" t="s">
        <v>932</v>
      </c>
      <c r="G111" s="79" t="s">
        <v>2836</v>
      </c>
      <c r="H111" s="222"/>
      <c r="I111" s="222" t="s">
        <v>4790</v>
      </c>
      <c r="J111" s="222"/>
      <c r="K111" s="222"/>
      <c r="L111" s="222" t="s">
        <v>4358</v>
      </c>
      <c r="M111" s="222"/>
      <c r="N111" s="222" t="s">
        <v>4791</v>
      </c>
      <c r="O111" s="222" t="s">
        <v>4792</v>
      </c>
      <c r="P111" s="177"/>
      <c r="Q111" s="177"/>
      <c r="R111" s="177"/>
      <c r="S111" s="177"/>
      <c r="T111" s="177"/>
      <c r="U111" s="177"/>
      <c r="V111" s="177"/>
      <c r="W111" s="174"/>
      <c r="X111" s="288"/>
      <c r="Y111" s="222"/>
      <c r="Z111" s="220" t="s">
        <v>2061</v>
      </c>
      <c r="AA111" s="222"/>
      <c r="AB111" s="222" t="s">
        <v>4793</v>
      </c>
      <c r="AC111" s="288"/>
      <c r="AD111" s="177"/>
      <c r="AE111" s="222"/>
      <c r="AF111" s="222"/>
      <c r="AG111" s="288"/>
      <c r="AH111" s="177"/>
      <c r="AI111" s="177"/>
      <c r="AJ111" s="177"/>
      <c r="AK111" s="174"/>
      <c r="AL111" s="177"/>
      <c r="AM111" s="177"/>
      <c r="AN111" s="177"/>
      <c r="AO111" s="177"/>
      <c r="AP111" s="177"/>
      <c r="AQ111" s="177"/>
      <c r="AR111" s="177"/>
      <c r="AS111" s="177"/>
      <c r="AT111" s="222" t="s">
        <v>2506</v>
      </c>
      <c r="AU111" s="177"/>
      <c r="AV111" s="177"/>
      <c r="AW111" s="177"/>
      <c r="AX111" s="177"/>
      <c r="AY111" s="177"/>
      <c r="AZ111" s="177"/>
      <c r="BA111" s="177"/>
      <c r="BB111" s="326"/>
      <c r="BC111" s="288" t="s">
        <v>812</v>
      </c>
      <c r="BD111" s="177"/>
      <c r="BE111" s="177"/>
      <c r="BF111" s="288"/>
      <c r="BG111" s="177"/>
      <c r="BH111" s="222" t="s">
        <v>4794</v>
      </c>
      <c r="BI111" s="226"/>
      <c r="BJ111" s="177"/>
      <c r="BK111" s="177"/>
      <c r="BL111" s="177"/>
      <c r="BM111" s="177"/>
      <c r="BN111" s="177"/>
      <c r="BO111" s="177"/>
      <c r="BP111" s="177"/>
      <c r="BQ111" s="288"/>
      <c r="BR111" s="222" t="s">
        <v>4795</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2863</v>
      </c>
      <c r="CW111" s="177"/>
      <c r="CX111" s="222" t="s">
        <v>4796</v>
      </c>
      <c r="CY111" s="177"/>
      <c r="CZ111" s="177"/>
      <c r="DA111" s="177"/>
      <c r="DB111" s="177"/>
      <c r="DC111" s="177"/>
      <c r="DD111" s="177"/>
      <c r="DE111" s="177"/>
      <c r="DF111" s="177"/>
      <c r="DG111" s="177"/>
      <c r="DH111" s="177"/>
      <c r="DI111" s="177"/>
      <c r="DJ111" s="222"/>
      <c r="DK111" s="177"/>
      <c r="DL111" s="222" t="s">
        <v>2153</v>
      </c>
      <c r="DM111" s="177"/>
      <c r="DN111" s="177"/>
      <c r="DO111" s="177"/>
      <c r="DP111" s="222" t="s">
        <v>4797</v>
      </c>
      <c r="DQ111" s="222"/>
      <c r="DR111" s="177"/>
      <c r="DS111" s="177"/>
      <c r="DT111" s="177"/>
      <c r="DU111" s="177"/>
      <c r="DV111" s="177"/>
      <c r="DW111" s="177"/>
      <c r="DX111" s="177"/>
      <c r="DY111" s="177"/>
      <c r="DZ111" s="177"/>
      <c r="EA111" s="177"/>
      <c r="EB111" s="292"/>
    </row>
    <row r="112">
      <c r="A112" s="538" t="s">
        <v>4798</v>
      </c>
      <c r="B112" s="98" t="s">
        <v>4799</v>
      </c>
      <c r="C112" s="99" t="s">
        <v>1225</v>
      </c>
      <c r="D112" s="100" t="s">
        <v>1225</v>
      </c>
      <c r="E112" s="101" t="s">
        <v>1225</v>
      </c>
      <c r="F112" s="102" t="s">
        <v>1225</v>
      </c>
      <c r="G112" s="98" t="s">
        <v>1023</v>
      </c>
      <c r="H112" s="539" t="s">
        <v>4800</v>
      </c>
      <c r="I112" s="539" t="s">
        <v>4801</v>
      </c>
      <c r="J112" s="227" t="s">
        <v>4802</v>
      </c>
      <c r="K112" s="539" t="s">
        <v>116</v>
      </c>
      <c r="L112" s="227" t="s">
        <v>4803</v>
      </c>
      <c r="M112" s="256" t="s">
        <v>4804</v>
      </c>
      <c r="N112" s="227" t="s">
        <v>4805</v>
      </c>
      <c r="O112" s="539" t="s">
        <v>3493</v>
      </c>
      <c r="P112" s="539" t="s">
        <v>3220</v>
      </c>
      <c r="Q112" s="256"/>
      <c r="R112" s="256"/>
      <c r="S112" s="539" t="s">
        <v>2687</v>
      </c>
      <c r="T112" s="256"/>
      <c r="U112" s="256"/>
      <c r="V112" s="256"/>
      <c r="W112" s="174"/>
      <c r="X112" s="418" t="s">
        <v>4806</v>
      </c>
      <c r="Y112" s="234" t="s">
        <v>4807</v>
      </c>
      <c r="Z112" s="234" t="s">
        <v>439</v>
      </c>
      <c r="AA112" s="234" t="s">
        <v>4808</v>
      </c>
      <c r="AB112" s="418" t="s">
        <v>732</v>
      </c>
      <c r="AC112" s="418" t="s">
        <v>4809</v>
      </c>
      <c r="AD112" s="306"/>
      <c r="AE112" s="234" t="s">
        <v>3035</v>
      </c>
      <c r="AF112" s="418" t="s">
        <v>4240</v>
      </c>
      <c r="AG112" s="418" t="s">
        <v>4810</v>
      </c>
      <c r="AH112" s="306"/>
      <c r="AI112" s="418" t="s">
        <v>3172</v>
      </c>
      <c r="AJ112" s="306"/>
      <c r="AK112" s="174"/>
      <c r="AL112" s="322"/>
      <c r="AM112" s="322" t="s">
        <v>4811</v>
      </c>
      <c r="AN112" s="296"/>
      <c r="AO112" s="296"/>
      <c r="AP112" s="322" t="s">
        <v>4812</v>
      </c>
      <c r="AQ112" s="322"/>
      <c r="AR112" s="322" t="s">
        <v>3214</v>
      </c>
      <c r="AS112" s="296"/>
      <c r="AT112" s="322" t="s">
        <v>4813</v>
      </c>
      <c r="AU112" s="322" t="s">
        <v>380</v>
      </c>
      <c r="AV112" s="322" t="s">
        <v>4814</v>
      </c>
      <c r="AW112" s="296"/>
      <c r="AX112" s="296"/>
      <c r="AY112" s="296"/>
      <c r="AZ112" s="296"/>
      <c r="BA112" s="516" t="s">
        <v>2505</v>
      </c>
      <c r="BB112" s="516" t="s">
        <v>4815</v>
      </c>
      <c r="BC112" s="516" t="s">
        <v>2340</v>
      </c>
      <c r="BD112" s="516" t="s">
        <v>1253</v>
      </c>
      <c r="BE112" s="240" t="s">
        <v>4816</v>
      </c>
      <c r="BF112" s="516" t="s">
        <v>4817</v>
      </c>
      <c r="BG112" s="516" t="s">
        <v>4818</v>
      </c>
      <c r="BH112" s="516" t="s">
        <v>4819</v>
      </c>
      <c r="BI112" s="297"/>
      <c r="BJ112" s="297" t="s">
        <v>4820</v>
      </c>
      <c r="BK112" s="516" t="s">
        <v>4484</v>
      </c>
      <c r="BL112" s="297"/>
      <c r="BM112" s="297"/>
      <c r="BN112" s="297"/>
      <c r="BO112" s="297"/>
      <c r="BP112" s="297"/>
      <c r="BQ112" s="310"/>
      <c r="BR112" s="310" t="s">
        <v>4821</v>
      </c>
      <c r="BS112" s="540" t="s">
        <v>1339</v>
      </c>
      <c r="BT112" s="540" t="s">
        <v>989</v>
      </c>
      <c r="BU112" s="540" t="s">
        <v>4442</v>
      </c>
      <c r="BV112" s="540" t="s">
        <v>1995</v>
      </c>
      <c r="BW112" s="310"/>
      <c r="BX112" s="310"/>
      <c r="BY112" s="310"/>
      <c r="BZ112" s="540" t="s">
        <v>1639</v>
      </c>
      <c r="CA112" s="310"/>
      <c r="CB112" s="310"/>
      <c r="CC112" s="310"/>
      <c r="CD112" s="310"/>
      <c r="CE112" s="310"/>
      <c r="CF112" s="311"/>
      <c r="CG112" s="541" t="s">
        <v>3940</v>
      </c>
      <c r="CH112" s="264" t="s">
        <v>1317</v>
      </c>
      <c r="CI112" s="541" t="s">
        <v>4822</v>
      </c>
      <c r="CJ112" s="311"/>
      <c r="CK112" s="541" t="s">
        <v>4442</v>
      </c>
      <c r="CL112" s="541" t="s">
        <v>4823</v>
      </c>
      <c r="CM112" s="311" t="s">
        <v>4824</v>
      </c>
      <c r="CN112" s="311"/>
      <c r="CO112" s="311"/>
      <c r="CP112" s="311"/>
      <c r="CQ112" s="311"/>
      <c r="CR112" s="311"/>
      <c r="CS112" s="178"/>
      <c r="CT112" s="315" t="s">
        <v>4825</v>
      </c>
      <c r="CU112" s="315" t="s">
        <v>1395</v>
      </c>
      <c r="CV112" s="315" t="s">
        <v>4826</v>
      </c>
      <c r="CW112" s="315" t="s">
        <v>3377</v>
      </c>
      <c r="CX112" s="313"/>
      <c r="CY112" s="315" t="s">
        <v>4827</v>
      </c>
      <c r="CZ112" s="313"/>
      <c r="DA112" s="313"/>
      <c r="DB112" s="313"/>
      <c r="DC112" s="313"/>
      <c r="DD112" s="313"/>
      <c r="DE112" s="313"/>
      <c r="DF112" s="313"/>
      <c r="DG112" s="265"/>
      <c r="DH112" s="265"/>
      <c r="DI112" s="266" t="s">
        <v>4828</v>
      </c>
      <c r="DJ112" s="266"/>
      <c r="DK112" s="266" t="s">
        <v>4829</v>
      </c>
      <c r="DL112" s="266" t="s">
        <v>1725</v>
      </c>
      <c r="DM112" s="266" t="s">
        <v>4198</v>
      </c>
      <c r="DN112" s="266" t="s">
        <v>2823</v>
      </c>
      <c r="DO112" s="265"/>
      <c r="DP112" s="266" t="s">
        <v>4830</v>
      </c>
      <c r="DQ112" s="266" t="s">
        <v>2549</v>
      </c>
      <c r="DR112" s="265"/>
      <c r="DS112" s="266" t="s">
        <v>4831</v>
      </c>
      <c r="DT112" s="265"/>
      <c r="DU112" s="266" t="s">
        <v>4832</v>
      </c>
      <c r="DV112" s="266" t="s">
        <v>4833</v>
      </c>
      <c r="DW112" s="266" t="s">
        <v>275</v>
      </c>
      <c r="DX112" s="265"/>
      <c r="DY112" s="265"/>
      <c r="DZ112" s="265"/>
      <c r="EA112" s="266" t="s">
        <v>3893</v>
      </c>
      <c r="EB112" s="542" t="s">
        <v>4834</v>
      </c>
    </row>
    <row r="113" ht="15.75" customHeight="1">
      <c r="A113" s="173" t="s">
        <v>4835</v>
      </c>
      <c r="B113" s="79" t="s">
        <v>4836</v>
      </c>
      <c r="C113" s="80" t="s">
        <v>1225</v>
      </c>
      <c r="D113" s="81" t="s">
        <v>1225</v>
      </c>
      <c r="E113" s="82" t="s">
        <v>1225</v>
      </c>
      <c r="F113" s="83" t="s">
        <v>4837</v>
      </c>
      <c r="G113" s="79" t="s">
        <v>2904</v>
      </c>
      <c r="H113" s="177"/>
      <c r="I113" s="254" t="s">
        <v>4838</v>
      </c>
      <c r="J113" s="254" t="s">
        <v>955</v>
      </c>
      <c r="K113" s="254" t="s">
        <v>2362</v>
      </c>
      <c r="L113" s="254" t="s">
        <v>4839</v>
      </c>
      <c r="M113" s="220" t="s">
        <v>4840</v>
      </c>
      <c r="N113" s="220" t="s">
        <v>4841</v>
      </c>
      <c r="O113" s="220" t="s">
        <v>498</v>
      </c>
      <c r="P113" s="220" t="s">
        <v>3130</v>
      </c>
      <c r="Q113" s="177"/>
      <c r="R113" s="177"/>
      <c r="S113" s="220" t="s">
        <v>4842</v>
      </c>
      <c r="T113" s="177"/>
      <c r="U113" s="220" t="s">
        <v>1565</v>
      </c>
      <c r="V113" s="177"/>
      <c r="W113" s="174"/>
      <c r="X113" s="254" t="s">
        <v>3316</v>
      </c>
      <c r="Y113" s="87" t="s">
        <v>3253</v>
      </c>
      <c r="Z113" s="87" t="s">
        <v>2908</v>
      </c>
      <c r="AA113" s="220" t="s">
        <v>4843</v>
      </c>
      <c r="AB113" s="87" t="s">
        <v>2014</v>
      </c>
      <c r="AC113" s="254" t="s">
        <v>4844</v>
      </c>
      <c r="AD113" s="177"/>
      <c r="AE113" s="220" t="s">
        <v>4845</v>
      </c>
      <c r="AF113" s="87" t="s">
        <v>3165</v>
      </c>
      <c r="AG113" s="220" t="s">
        <v>4846</v>
      </c>
      <c r="AH113" s="177"/>
      <c r="AI113" s="177"/>
      <c r="AJ113" s="177"/>
      <c r="AK113" s="174"/>
      <c r="AL113" s="177"/>
      <c r="AM113" s="220" t="s">
        <v>3739</v>
      </c>
      <c r="AN113" s="177"/>
      <c r="AO113" s="220" t="s">
        <v>4847</v>
      </c>
      <c r="AP113" s="177"/>
      <c r="AQ113" s="177"/>
      <c r="AR113" s="177"/>
      <c r="AS113" s="177"/>
      <c r="AT113" s="292" t="s">
        <v>4848</v>
      </c>
      <c r="AU113" s="87" t="s">
        <v>389</v>
      </c>
      <c r="AV113" s="177"/>
      <c r="AW113" s="177"/>
      <c r="AX113" s="177"/>
      <c r="AY113" s="177"/>
      <c r="AZ113" s="177"/>
      <c r="BA113" s="220" t="s">
        <v>4849</v>
      </c>
      <c r="BB113" s="220" t="s">
        <v>4850</v>
      </c>
      <c r="BC113" s="87" t="s">
        <v>3845</v>
      </c>
      <c r="BD113" s="220" t="s">
        <v>4851</v>
      </c>
      <c r="BE113" s="220" t="s">
        <v>4852</v>
      </c>
      <c r="BF113" s="220" t="s">
        <v>1269</v>
      </c>
      <c r="BG113" s="220" t="s">
        <v>4853</v>
      </c>
      <c r="BH113" s="220" t="s">
        <v>4854</v>
      </c>
      <c r="BI113" s="220" t="s">
        <v>4855</v>
      </c>
      <c r="BJ113" s="177"/>
      <c r="BK113" s="220" t="s">
        <v>1967</v>
      </c>
      <c r="BL113" s="177"/>
      <c r="BM113" s="177"/>
      <c r="BN113" s="177"/>
      <c r="BO113" s="177"/>
      <c r="BP113" s="177"/>
      <c r="BQ113" s="177"/>
      <c r="BR113" s="177"/>
      <c r="BS113" s="177"/>
      <c r="BT113" s="220" t="s">
        <v>912</v>
      </c>
      <c r="BU113" s="220" t="s">
        <v>4856</v>
      </c>
      <c r="BV113" s="220" t="s">
        <v>3432</v>
      </c>
      <c r="BW113" s="177"/>
      <c r="BX113" s="220" t="s">
        <v>3638</v>
      </c>
      <c r="BY113" s="177"/>
      <c r="BZ113" s="220" t="s">
        <v>4857</v>
      </c>
      <c r="CA113" s="177"/>
      <c r="CB113" s="177"/>
      <c r="CC113" s="177"/>
      <c r="CD113" s="177"/>
      <c r="CE113" s="177"/>
      <c r="CF113" s="220" t="s">
        <v>4858</v>
      </c>
      <c r="CG113" s="220" t="s">
        <v>1085</v>
      </c>
      <c r="CH113" s="177"/>
      <c r="CI113" s="177"/>
      <c r="CJ113" s="177"/>
      <c r="CK113" s="177"/>
      <c r="CL113" s="177"/>
      <c r="CM113" s="177"/>
      <c r="CN113" s="177"/>
      <c r="CO113" s="177"/>
      <c r="CP113" s="177"/>
      <c r="CQ113" s="177"/>
      <c r="CR113" s="177"/>
      <c r="CS113" s="178"/>
      <c r="CT113" s="87" t="s">
        <v>4859</v>
      </c>
      <c r="CU113" s="87" t="s">
        <v>4860</v>
      </c>
      <c r="CV113" s="220" t="s">
        <v>3703</v>
      </c>
      <c r="CW113" s="177"/>
      <c r="CX113" s="177"/>
      <c r="CY113" s="177"/>
      <c r="CZ113" s="254" t="s">
        <v>4861</v>
      </c>
      <c r="DA113" s="220" t="s">
        <v>4862</v>
      </c>
      <c r="DB113" s="177"/>
      <c r="DC113" s="177"/>
      <c r="DD113" s="177"/>
      <c r="DE113" s="177"/>
      <c r="DF113" s="177"/>
      <c r="DG113" s="220" t="s">
        <v>1710</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4863</v>
      </c>
      <c r="B114" s="98" t="s">
        <v>4864</v>
      </c>
      <c r="C114" s="99" t="s">
        <v>1225</v>
      </c>
      <c r="D114" s="100" t="s">
        <v>1225</v>
      </c>
      <c r="E114" s="101" t="s">
        <v>1225</v>
      </c>
      <c r="F114" s="102" t="s">
        <v>1225</v>
      </c>
      <c r="G114" s="98" t="s">
        <v>4865</v>
      </c>
      <c r="H114" s="227" t="s">
        <v>4866</v>
      </c>
      <c r="I114" s="227" t="s">
        <v>978</v>
      </c>
      <c r="J114" s="227" t="s">
        <v>4867</v>
      </c>
      <c r="K114" s="227" t="s">
        <v>2629</v>
      </c>
      <c r="L114" s="227" t="s">
        <v>2266</v>
      </c>
      <c r="M114" s="256"/>
      <c r="N114" s="227" t="s">
        <v>4868</v>
      </c>
      <c r="O114" s="227" t="s">
        <v>146</v>
      </c>
      <c r="P114" s="227" t="s">
        <v>1092</v>
      </c>
      <c r="Q114" s="256"/>
      <c r="R114" s="256"/>
      <c r="S114" s="256"/>
      <c r="T114" s="256"/>
      <c r="U114" s="256"/>
      <c r="V114" s="256"/>
      <c r="W114" s="174"/>
      <c r="X114" s="234" t="s">
        <v>2396</v>
      </c>
      <c r="Y114" s="234" t="s">
        <v>2315</v>
      </c>
      <c r="Z114" s="234" t="s">
        <v>4395</v>
      </c>
      <c r="AA114" s="234" t="s">
        <v>4869</v>
      </c>
      <c r="AB114" s="234" t="s">
        <v>380</v>
      </c>
      <c r="AC114" s="234" t="s">
        <v>4870</v>
      </c>
      <c r="AD114" s="306"/>
      <c r="AE114" s="306"/>
      <c r="AF114" s="234" t="s">
        <v>4871</v>
      </c>
      <c r="AG114" s="306"/>
      <c r="AH114" s="306"/>
      <c r="AI114" s="306"/>
      <c r="AJ114" s="306"/>
      <c r="AK114" s="174"/>
      <c r="AL114" s="296"/>
      <c r="AM114" s="236" t="s">
        <v>481</v>
      </c>
      <c r="AN114" s="296"/>
      <c r="AO114" s="296"/>
      <c r="AP114" s="296"/>
      <c r="AQ114" s="296"/>
      <c r="AR114" s="296"/>
      <c r="AS114" s="296"/>
      <c r="AT114" s="236" t="s">
        <v>3253</v>
      </c>
      <c r="AU114" s="236" t="s">
        <v>4872</v>
      </c>
      <c r="AV114" s="296"/>
      <c r="AW114" s="296"/>
      <c r="AX114" s="296"/>
      <c r="AY114" s="296"/>
      <c r="AZ114" s="296"/>
      <c r="BA114" s="297"/>
      <c r="BB114" s="240" t="s">
        <v>4873</v>
      </c>
      <c r="BC114" s="240" t="s">
        <v>1325</v>
      </c>
      <c r="BD114" s="240" t="s">
        <v>3732</v>
      </c>
      <c r="BE114" s="240" t="s">
        <v>1704</v>
      </c>
      <c r="BF114" s="297"/>
      <c r="BG114" s="544"/>
      <c r="BH114" s="240" t="s">
        <v>2647</v>
      </c>
      <c r="BI114" s="240" t="s">
        <v>2140</v>
      </c>
      <c r="BJ114" s="297"/>
      <c r="BK114" s="297"/>
      <c r="BL114" s="297"/>
      <c r="BM114" s="297"/>
      <c r="BN114" s="297"/>
      <c r="BO114" s="297"/>
      <c r="BP114" s="297"/>
      <c r="BQ114" s="241" t="s">
        <v>4566</v>
      </c>
      <c r="BR114" s="241" t="s">
        <v>4874</v>
      </c>
      <c r="BS114" s="241" t="s">
        <v>2304</v>
      </c>
      <c r="BT114" s="241" t="s">
        <v>1631</v>
      </c>
      <c r="BU114" s="241" t="s">
        <v>4875</v>
      </c>
      <c r="BV114" s="241" t="s">
        <v>4876</v>
      </c>
      <c r="BW114" s="241"/>
      <c r="BX114" s="241" t="s">
        <v>4877</v>
      </c>
      <c r="BY114" s="310"/>
      <c r="BZ114" s="241" t="s">
        <v>1994</v>
      </c>
      <c r="CA114" s="310"/>
      <c r="CB114" s="310"/>
      <c r="CC114" s="310"/>
      <c r="CD114" s="310"/>
      <c r="CE114" s="310"/>
      <c r="CF114" s="264" t="s">
        <v>4878</v>
      </c>
      <c r="CG114" s="264" t="s">
        <v>305</v>
      </c>
      <c r="CH114" s="311"/>
      <c r="CI114" s="311"/>
      <c r="CJ114" s="311"/>
      <c r="CK114" s="264" t="s">
        <v>4879</v>
      </c>
      <c r="CL114" s="264" t="s">
        <v>4880</v>
      </c>
      <c r="CM114" s="264" t="s">
        <v>3473</v>
      </c>
      <c r="CN114" s="311"/>
      <c r="CO114" s="311"/>
      <c r="CP114" s="311"/>
      <c r="CQ114" s="311"/>
      <c r="CR114" s="311"/>
      <c r="CS114" s="178"/>
      <c r="CT114" s="313"/>
      <c r="CU114" s="313"/>
      <c r="CV114" s="313"/>
      <c r="CW114" s="313"/>
      <c r="CX114" s="313"/>
      <c r="CY114" s="313"/>
      <c r="CZ114" s="246" t="s">
        <v>4881</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4882</v>
      </c>
      <c r="B115" s="79" t="s">
        <v>4883</v>
      </c>
      <c r="C115" s="80" t="s">
        <v>1225</v>
      </c>
      <c r="D115" s="81" t="s">
        <v>1225</v>
      </c>
      <c r="E115" s="82" t="s">
        <v>1225</v>
      </c>
      <c r="F115" s="83" t="s">
        <v>786</v>
      </c>
      <c r="G115" s="79" t="s">
        <v>2073</v>
      </c>
      <c r="H115" s="220" t="s">
        <v>4552</v>
      </c>
      <c r="I115" s="254" t="s">
        <v>597</v>
      </c>
      <c r="J115" s="220" t="s">
        <v>4884</v>
      </c>
      <c r="K115" s="220" t="s">
        <v>2563</v>
      </c>
      <c r="L115" s="220" t="s">
        <v>4885</v>
      </c>
      <c r="M115" s="177"/>
      <c r="N115" s="220" t="s">
        <v>4886</v>
      </c>
      <c r="O115" s="220" t="s">
        <v>1344</v>
      </c>
      <c r="P115" s="220" t="s">
        <v>2899</v>
      </c>
      <c r="Q115" s="177"/>
      <c r="R115" s="220" t="s">
        <v>611</v>
      </c>
      <c r="S115" s="220" t="s">
        <v>1460</v>
      </c>
      <c r="T115" s="177"/>
      <c r="U115" s="220" t="s">
        <v>4887</v>
      </c>
      <c r="V115" s="177"/>
      <c r="W115" s="174"/>
      <c r="X115" s="220" t="s">
        <v>4888</v>
      </c>
      <c r="Y115" s="87" t="s">
        <v>4889</v>
      </c>
      <c r="Z115" s="220" t="s">
        <v>4085</v>
      </c>
      <c r="AA115" s="177"/>
      <c r="AB115" s="220" t="s">
        <v>4522</v>
      </c>
      <c r="AC115" s="177"/>
      <c r="AD115" s="177"/>
      <c r="AE115" s="177"/>
      <c r="AF115" s="220" t="s">
        <v>647</v>
      </c>
      <c r="AG115" s="177"/>
      <c r="AH115" s="177"/>
      <c r="AI115" s="177"/>
      <c r="AJ115" s="177"/>
      <c r="AK115" s="174"/>
      <c r="AL115" s="177"/>
      <c r="AM115" s="220" t="s">
        <v>4890</v>
      </c>
      <c r="AN115" s="177"/>
      <c r="AO115" s="177"/>
      <c r="AP115" s="220" t="s">
        <v>4891</v>
      </c>
      <c r="AQ115" s="220"/>
      <c r="AR115" s="177"/>
      <c r="AS115" s="177"/>
      <c r="AT115" s="220" t="s">
        <v>165</v>
      </c>
      <c r="AU115" s="177"/>
      <c r="AV115" s="177"/>
      <c r="AW115" s="177"/>
      <c r="AX115" s="177"/>
      <c r="AY115" s="177"/>
      <c r="AZ115" s="177"/>
      <c r="BA115" s="177"/>
      <c r="BB115" s="220" t="s">
        <v>1240</v>
      </c>
      <c r="BC115" s="220" t="s">
        <v>1556</v>
      </c>
      <c r="BD115" s="222" t="s">
        <v>2770</v>
      </c>
      <c r="BE115" s="220" t="s">
        <v>4678</v>
      </c>
      <c r="BF115" s="177"/>
      <c r="BG115" s="177"/>
      <c r="BH115" s="220" t="s">
        <v>4892</v>
      </c>
      <c r="BI115" s="220" t="s">
        <v>4893</v>
      </c>
      <c r="BJ115" s="220"/>
      <c r="BK115" s="220" t="s">
        <v>2532</v>
      </c>
      <c r="BL115" s="177"/>
      <c r="BM115" s="220" t="s">
        <v>3295</v>
      </c>
      <c r="BN115" s="177"/>
      <c r="BO115" s="177"/>
      <c r="BP115" s="177"/>
      <c r="BQ115" s="290"/>
      <c r="BR115" s="220" t="s">
        <v>3302</v>
      </c>
      <c r="BS115" s="220" t="s">
        <v>941</v>
      </c>
      <c r="BT115" s="290"/>
      <c r="BU115" s="220" t="s">
        <v>4894</v>
      </c>
      <c r="BV115" s="220" t="s">
        <v>4192</v>
      </c>
      <c r="BW115" s="177"/>
      <c r="BX115" s="220" t="s">
        <v>2004</v>
      </c>
      <c r="BY115" s="177"/>
      <c r="BZ115" s="177"/>
      <c r="CA115" s="177"/>
      <c r="CB115" s="177"/>
      <c r="CC115" s="177"/>
      <c r="CD115" s="177"/>
      <c r="CE115" s="177"/>
      <c r="CF115" s="220" t="s">
        <v>4895</v>
      </c>
      <c r="CG115" s="220" t="s">
        <v>2117</v>
      </c>
      <c r="CH115" s="220" t="s">
        <v>4896</v>
      </c>
      <c r="CI115" s="220" t="s">
        <v>4897</v>
      </c>
      <c r="CJ115" s="177"/>
      <c r="CK115" s="220" t="s">
        <v>4898</v>
      </c>
      <c r="CL115" s="222" t="s">
        <v>2802</v>
      </c>
      <c r="CM115" s="220" t="s">
        <v>3605</v>
      </c>
      <c r="CN115" s="177"/>
      <c r="CO115" s="177"/>
      <c r="CP115" s="177"/>
      <c r="CQ115" s="177"/>
      <c r="CR115" s="177"/>
      <c r="CS115" s="178"/>
      <c r="CT115" s="220" t="s">
        <v>4899</v>
      </c>
      <c r="CU115" s="220" t="s">
        <v>632</v>
      </c>
      <c r="CV115" s="220" t="s">
        <v>3028</v>
      </c>
      <c r="CW115" s="220" t="s">
        <v>2103</v>
      </c>
      <c r="CX115" s="177"/>
      <c r="CY115" s="220" t="s">
        <v>4900</v>
      </c>
      <c r="CZ115" s="87" t="s">
        <v>4901</v>
      </c>
      <c r="DA115" s="220" t="s">
        <v>4902</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4903</v>
      </c>
      <c r="DU115" s="220" t="s">
        <v>3318</v>
      </c>
      <c r="DV115" s="220" t="s">
        <v>4904</v>
      </c>
      <c r="DW115" s="220" t="s">
        <v>3124</v>
      </c>
      <c r="DX115" s="220" t="s">
        <v>4905</v>
      </c>
      <c r="DY115" s="220" t="s">
        <v>4906</v>
      </c>
      <c r="DZ115" s="177"/>
      <c r="EA115" s="177"/>
      <c r="EB115" s="292" t="s">
        <v>4907</v>
      </c>
    </row>
    <row r="116" ht="15.75" customHeight="1">
      <c r="A116" s="545" t="s">
        <v>4908</v>
      </c>
      <c r="B116" s="98" t="s">
        <v>4909</v>
      </c>
      <c r="C116" s="99" t="s">
        <v>1225</v>
      </c>
      <c r="D116" s="100" t="s">
        <v>1225</v>
      </c>
      <c r="E116" s="101" t="s">
        <v>1225</v>
      </c>
      <c r="F116" s="102" t="s">
        <v>1225</v>
      </c>
      <c r="G116" s="98" t="s">
        <v>3853</v>
      </c>
      <c r="H116" s="181"/>
      <c r="I116" s="181" t="s">
        <v>4910</v>
      </c>
      <c r="J116" s="181" t="s">
        <v>1491</v>
      </c>
      <c r="K116" s="181" t="s">
        <v>4911</v>
      </c>
      <c r="L116" s="180" t="s">
        <v>917</v>
      </c>
      <c r="M116" s="256"/>
      <c r="N116" s="256"/>
      <c r="O116" s="256"/>
      <c r="P116" s="181" t="s">
        <v>4912</v>
      </c>
      <c r="Q116" s="256"/>
      <c r="R116" s="256"/>
      <c r="S116" s="227" t="s">
        <v>3248</v>
      </c>
      <c r="T116" s="256"/>
      <c r="U116" s="227" t="s">
        <v>4676</v>
      </c>
      <c r="V116" s="256"/>
      <c r="W116" s="174"/>
      <c r="X116" s="306"/>
      <c r="Y116" s="306"/>
      <c r="Z116" s="306"/>
      <c r="AA116" s="306"/>
      <c r="AB116" s="188" t="s">
        <v>4361</v>
      </c>
      <c r="AC116" s="306"/>
      <c r="AD116" s="306"/>
      <c r="AE116" s="306"/>
      <c r="AF116" s="188" t="s">
        <v>4395</v>
      </c>
      <c r="AG116" s="306"/>
      <c r="AH116" s="306"/>
      <c r="AI116" s="234" t="s">
        <v>4913</v>
      </c>
      <c r="AJ116" s="306"/>
      <c r="AK116" s="174"/>
      <c r="AL116" s="296"/>
      <c r="AM116" s="296"/>
      <c r="AN116" s="296"/>
      <c r="AO116" s="296"/>
      <c r="AP116" s="296"/>
      <c r="AQ116" s="296"/>
      <c r="AR116" s="296"/>
      <c r="AS116" s="296"/>
      <c r="AT116" s="196" t="s">
        <v>4360</v>
      </c>
      <c r="AU116" s="196" t="s">
        <v>2025</v>
      </c>
      <c r="AV116" s="296"/>
      <c r="AW116" s="296"/>
      <c r="AX116" s="236" t="s">
        <v>4914</v>
      </c>
      <c r="AY116" s="296"/>
      <c r="AZ116" s="296"/>
      <c r="BA116" s="297"/>
      <c r="BB116" s="422" t="s">
        <v>2973</v>
      </c>
      <c r="BC116" s="201"/>
      <c r="BD116" s="201" t="s">
        <v>4915</v>
      </c>
      <c r="BE116" s="297"/>
      <c r="BF116" s="240" t="s">
        <v>3322</v>
      </c>
      <c r="BG116" s="297"/>
      <c r="BH116" s="297"/>
      <c r="BI116" s="297"/>
      <c r="BJ116" s="297"/>
      <c r="BK116" s="240" t="s">
        <v>4916</v>
      </c>
      <c r="BL116" s="297"/>
      <c r="BM116" s="297"/>
      <c r="BN116" s="297"/>
      <c r="BO116" s="297"/>
      <c r="BP116" s="297"/>
      <c r="BQ116" s="310"/>
      <c r="BR116" s="310"/>
      <c r="BS116" s="206" t="s">
        <v>3662</v>
      </c>
      <c r="BT116" s="310"/>
      <c r="BU116" s="310"/>
      <c r="BV116" s="206" t="s">
        <v>1351</v>
      </c>
      <c r="BW116" s="310"/>
      <c r="BX116" s="310"/>
      <c r="BY116" s="310"/>
      <c r="BZ116" s="206" t="s">
        <v>2067</v>
      </c>
      <c r="CA116" s="310"/>
      <c r="CB116" s="310"/>
      <c r="CC116" s="310"/>
      <c r="CD116" s="310"/>
      <c r="CE116" s="310"/>
      <c r="CF116" s="264" t="s">
        <v>942</v>
      </c>
      <c r="CG116" s="425" t="s">
        <v>718</v>
      </c>
      <c r="CH116" s="264" t="s">
        <v>4917</v>
      </c>
      <c r="CI116" s="264" t="s">
        <v>4918</v>
      </c>
      <c r="CJ116" s="264" t="s">
        <v>1964</v>
      </c>
      <c r="CK116" s="264" t="s">
        <v>4919</v>
      </c>
      <c r="CL116" s="264" t="s">
        <v>4920</v>
      </c>
      <c r="CM116" s="264" t="s">
        <v>4921</v>
      </c>
      <c r="CN116" s="311"/>
      <c r="CO116" s="311"/>
      <c r="CP116" s="311"/>
      <c r="CQ116" s="311"/>
      <c r="CR116" s="311"/>
      <c r="CS116" s="178"/>
      <c r="CT116" s="313"/>
      <c r="CU116" s="313"/>
      <c r="CV116" s="246" t="s">
        <v>895</v>
      </c>
      <c r="CW116" s="313"/>
      <c r="CX116" s="313"/>
      <c r="CY116" s="313"/>
      <c r="CZ116" s="246"/>
      <c r="DA116" s="313"/>
      <c r="DB116" s="313"/>
      <c r="DC116" s="313"/>
      <c r="DD116" s="313"/>
      <c r="DE116" s="313"/>
      <c r="DF116" s="313"/>
      <c r="DG116" s="250" t="s">
        <v>2408</v>
      </c>
      <c r="DH116" s="265"/>
      <c r="DI116" s="265"/>
      <c r="DJ116" s="265"/>
      <c r="DK116" s="265"/>
      <c r="DL116" s="265"/>
      <c r="DM116" s="265"/>
      <c r="DN116" s="265"/>
      <c r="DO116" s="265"/>
      <c r="DP116" s="265"/>
      <c r="DQ116" s="265"/>
      <c r="DR116" s="265"/>
      <c r="DS116" s="265"/>
      <c r="DT116" s="250" t="s">
        <v>4714</v>
      </c>
      <c r="DU116" s="265"/>
      <c r="DV116" s="265"/>
      <c r="DW116" s="265"/>
      <c r="DX116" s="265"/>
      <c r="DY116" s="265"/>
      <c r="DZ116" s="265"/>
      <c r="EA116" s="265"/>
      <c r="EB116" s="267"/>
    </row>
    <row r="117" ht="15.75" customHeight="1">
      <c r="A117" s="546" t="s">
        <v>4922</v>
      </c>
      <c r="B117" s="430" t="s">
        <v>4923</v>
      </c>
      <c r="C117" s="431" t="s">
        <v>1225</v>
      </c>
      <c r="D117" s="432" t="s">
        <v>1225</v>
      </c>
      <c r="E117" s="433" t="s">
        <v>1225</v>
      </c>
      <c r="F117" s="434" t="s">
        <v>619</v>
      </c>
      <c r="G117" s="430" t="s">
        <v>2996</v>
      </c>
      <c r="H117" s="324"/>
      <c r="I117" s="436" t="s">
        <v>4924</v>
      </c>
      <c r="J117" s="324"/>
      <c r="K117" s="436" t="s">
        <v>4925</v>
      </c>
      <c r="L117" s="436" t="s">
        <v>1433</v>
      </c>
      <c r="M117" s="324"/>
      <c r="N117" s="324"/>
      <c r="O117" s="324"/>
      <c r="P117" s="324"/>
      <c r="Q117" s="324"/>
      <c r="R117" s="324"/>
      <c r="S117" s="436" t="s">
        <v>3318</v>
      </c>
      <c r="T117" s="324"/>
      <c r="U117" s="324"/>
      <c r="V117" s="324"/>
      <c r="W117" s="547"/>
      <c r="X117" s="324"/>
      <c r="Y117" s="324"/>
      <c r="Z117" s="436" t="s">
        <v>4926</v>
      </c>
      <c r="AA117" s="324"/>
      <c r="AB117" s="436" t="s">
        <v>1793</v>
      </c>
      <c r="AC117" s="324"/>
      <c r="AD117" s="324"/>
      <c r="AE117" s="324"/>
      <c r="AF117" s="324"/>
      <c r="AG117" s="324"/>
      <c r="AH117" s="324"/>
      <c r="AI117" s="324"/>
      <c r="AJ117" s="324"/>
      <c r="AK117" s="547"/>
      <c r="AL117" s="324"/>
      <c r="AM117" s="436" t="s">
        <v>1504</v>
      </c>
      <c r="AN117" s="324"/>
      <c r="AO117" s="436" t="s">
        <v>4927</v>
      </c>
      <c r="AP117" s="324"/>
      <c r="AQ117" s="324"/>
      <c r="AR117" s="324"/>
      <c r="AS117" s="324"/>
      <c r="AT117" s="324"/>
      <c r="AU117" s="436" t="s">
        <v>4928</v>
      </c>
      <c r="AV117" s="436" t="s">
        <v>4264</v>
      </c>
      <c r="AW117" s="324"/>
      <c r="AX117" s="436" t="s">
        <v>4929</v>
      </c>
      <c r="AY117" s="324"/>
      <c r="AZ117" s="324"/>
      <c r="BA117" s="436" t="s">
        <v>4930</v>
      </c>
      <c r="BB117" s="324"/>
      <c r="BC117" s="324"/>
      <c r="BD117" s="436" t="s">
        <v>4931</v>
      </c>
      <c r="BE117" s="436" t="s">
        <v>4932</v>
      </c>
      <c r="BF117" s="324"/>
      <c r="BG117" s="324"/>
      <c r="BH117" s="87" t="s">
        <v>4933</v>
      </c>
      <c r="BI117" s="324"/>
      <c r="BJ117" s="435" t="s">
        <v>4934</v>
      </c>
      <c r="BK117" s="324"/>
      <c r="BL117" s="324"/>
      <c r="BM117" s="324"/>
      <c r="BN117" s="324"/>
      <c r="BO117" s="324"/>
      <c r="BP117" s="324"/>
      <c r="BQ117" s="436"/>
      <c r="BR117" s="324"/>
      <c r="BS117" s="436" t="s">
        <v>4935</v>
      </c>
      <c r="BT117" s="324"/>
      <c r="BU117" s="87" t="s">
        <v>2504</v>
      </c>
      <c r="BV117" s="87" t="s">
        <v>4936</v>
      </c>
      <c r="BW117" s="324"/>
      <c r="BX117" s="324"/>
      <c r="BY117" s="324"/>
      <c r="BZ117" s="87" t="s">
        <v>2822</v>
      </c>
      <c r="CA117" s="436" t="s">
        <v>4937</v>
      </c>
      <c r="CB117" s="324"/>
      <c r="CC117" s="324"/>
      <c r="CD117" s="324"/>
      <c r="CE117" s="324"/>
      <c r="CF117" s="436" t="s">
        <v>646</v>
      </c>
      <c r="CG117" s="324"/>
      <c r="CH117" s="324"/>
      <c r="CI117" s="436" t="s">
        <v>4938</v>
      </c>
      <c r="CJ117" s="324"/>
      <c r="CK117" s="324"/>
      <c r="CL117" s="220" t="s">
        <v>4939</v>
      </c>
      <c r="CM117" s="324"/>
      <c r="CN117" s="324"/>
      <c r="CO117" s="324"/>
      <c r="CP117" s="324"/>
      <c r="CQ117" s="324"/>
      <c r="CR117" s="436" t="s">
        <v>4940</v>
      </c>
      <c r="CS117" s="547"/>
      <c r="CT117" s="324"/>
      <c r="CU117" s="324"/>
      <c r="CV117" s="436" t="s">
        <v>2759</v>
      </c>
      <c r="CW117" s="436" t="s">
        <v>4941</v>
      </c>
      <c r="CX117" s="436" t="s">
        <v>4942</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2137</v>
      </c>
      <c r="DZ117" s="324"/>
      <c r="EA117" s="324"/>
      <c r="EB117" s="324"/>
    </row>
    <row r="118" ht="15.75" customHeight="1">
      <c r="A118" s="179" t="s">
        <v>4943</v>
      </c>
      <c r="B118" s="98" t="s">
        <v>4944</v>
      </c>
      <c r="C118" s="99" t="s">
        <v>1225</v>
      </c>
      <c r="D118" s="100" t="s">
        <v>1225</v>
      </c>
      <c r="E118" s="101" t="s">
        <v>1225</v>
      </c>
      <c r="F118" s="102" t="s">
        <v>428</v>
      </c>
      <c r="G118" s="98" t="s">
        <v>4495</v>
      </c>
      <c r="H118" s="181" t="s">
        <v>905</v>
      </c>
      <c r="I118" s="181" t="s">
        <v>4945</v>
      </c>
      <c r="J118" s="181" t="s">
        <v>1843</v>
      </c>
      <c r="K118" s="181" t="s">
        <v>1036</v>
      </c>
      <c r="L118" s="181" t="s">
        <v>4946</v>
      </c>
      <c r="M118" s="256"/>
      <c r="N118" s="181"/>
      <c r="O118" s="256"/>
      <c r="P118" s="256"/>
      <c r="Q118" s="181" t="s">
        <v>4947</v>
      </c>
      <c r="R118" s="256"/>
      <c r="S118" s="256"/>
      <c r="T118" s="256"/>
      <c r="U118" s="256"/>
      <c r="V118" s="184" t="str">
        <f>HYPERLINK("https://www.twitch.tv/videos/318933523","2:46.96")</f>
        <v>2:46.96</v>
      </c>
      <c r="W118" s="230"/>
      <c r="X118" s="188" t="s">
        <v>2597</v>
      </c>
      <c r="Y118" s="271"/>
      <c r="Z118" s="188" t="s">
        <v>4948</v>
      </c>
      <c r="AA118" s="188" t="s">
        <v>2848</v>
      </c>
      <c r="AB118" s="188"/>
      <c r="AC118" s="188"/>
      <c r="AD118" s="306"/>
      <c r="AE118" s="306"/>
      <c r="AF118" s="306"/>
      <c r="AG118" s="306"/>
      <c r="AH118" s="188"/>
      <c r="AI118" s="188" t="s">
        <v>940</v>
      </c>
      <c r="AJ118" s="231" t="str">
        <f>HYPERLINK("https://www.twitch.tv/videos/318931469","2:27.57")</f>
        <v>2:27.57</v>
      </c>
      <c r="AK118" s="174"/>
      <c r="AL118" s="196" t="s">
        <v>4949</v>
      </c>
      <c r="AM118" s="296"/>
      <c r="AN118" s="296"/>
      <c r="AO118" s="296"/>
      <c r="AP118" s="296"/>
      <c r="AQ118" s="296"/>
      <c r="AR118" s="296"/>
      <c r="AS118" s="296"/>
      <c r="AT118" s="296"/>
      <c r="AU118" s="296"/>
      <c r="AV118" s="296"/>
      <c r="AW118" s="296"/>
      <c r="AX118" s="238" t="str">
        <f>HYPERLINK("https://clips.twitch.tv/PeppyAbstruseSmoothieCurseLit","39.09")</f>
        <v>39.09</v>
      </c>
      <c r="AY118" s="196" t="s">
        <v>4950</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4491</v>
      </c>
      <c r="BT118" s="206" t="s">
        <v>1173</v>
      </c>
      <c r="BU118" s="310"/>
      <c r="BV118" s="281" t="s">
        <v>4951</v>
      </c>
      <c r="BW118" s="310"/>
      <c r="BX118" s="310"/>
      <c r="BY118" s="310"/>
      <c r="BZ118" s="310"/>
      <c r="CA118" s="310"/>
      <c r="CB118" s="206" t="s">
        <v>4952</v>
      </c>
      <c r="CC118" s="206" t="s">
        <v>3487</v>
      </c>
      <c r="CD118" s="206" t="s">
        <v>4953</v>
      </c>
      <c r="CE118" s="206"/>
      <c r="CF118" s="311"/>
      <c r="CG118" s="311"/>
      <c r="CH118" s="311"/>
      <c r="CI118" s="311"/>
      <c r="CJ118" s="311"/>
      <c r="CK118" s="311"/>
      <c r="CL118" s="243" t="s">
        <v>4954</v>
      </c>
      <c r="CM118" s="311"/>
      <c r="CN118" s="311"/>
      <c r="CO118" s="311"/>
      <c r="CP118" s="243"/>
      <c r="CQ118" s="243" t="s">
        <v>4955</v>
      </c>
      <c r="CR118" s="243" t="s">
        <v>4956</v>
      </c>
      <c r="CS118" s="178"/>
      <c r="CT118" s="313"/>
      <c r="CU118" s="313"/>
      <c r="CV118" s="213"/>
      <c r="CW118" s="313"/>
      <c r="CX118" s="313"/>
      <c r="CY118" s="313"/>
      <c r="CZ118" s="213" t="s">
        <v>4957</v>
      </c>
      <c r="DA118" s="313"/>
      <c r="DB118" s="313"/>
      <c r="DC118" s="313"/>
      <c r="DD118" s="313"/>
      <c r="DE118" s="213" t="s">
        <v>4958</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4737</v>
      </c>
      <c r="DZ118" s="265"/>
      <c r="EA118" s="265"/>
      <c r="EB118" s="267"/>
    </row>
    <row r="119" ht="15.75" customHeight="1">
      <c r="A119" s="173" t="s">
        <v>4959</v>
      </c>
      <c r="B119" s="79" t="s">
        <v>4944</v>
      </c>
      <c r="C119" s="80" t="s">
        <v>1225</v>
      </c>
      <c r="D119" s="81" t="s">
        <v>1225</v>
      </c>
      <c r="E119" s="82" t="s">
        <v>1225</v>
      </c>
      <c r="F119" s="83" t="s">
        <v>932</v>
      </c>
      <c r="G119" s="79" t="s">
        <v>327</v>
      </c>
      <c r="H119" s="177"/>
      <c r="I119" s="177"/>
      <c r="J119" s="222" t="s">
        <v>4960</v>
      </c>
      <c r="K119" s="220" t="s">
        <v>447</v>
      </c>
      <c r="L119" s="222" t="s">
        <v>4961</v>
      </c>
      <c r="M119" s="177"/>
      <c r="N119" s="222" t="s">
        <v>2505</v>
      </c>
      <c r="O119" s="220" t="s">
        <v>4962</v>
      </c>
      <c r="P119" s="177"/>
      <c r="Q119" s="177"/>
      <c r="R119" s="177"/>
      <c r="S119" s="177"/>
      <c r="T119" s="177"/>
      <c r="U119" s="177"/>
      <c r="V119" s="177"/>
      <c r="W119" s="174"/>
      <c r="X119" s="177"/>
      <c r="Y119" s="177"/>
      <c r="Z119" s="220" t="s">
        <v>4963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4964</v>
      </c>
      <c r="BE119" s="177"/>
      <c r="BF119" s="177"/>
      <c r="BG119" s="177"/>
      <c r="BH119" s="222"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2458</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4965</v>
      </c>
      <c r="B120" s="98" t="s">
        <v>4966</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4967</v>
      </c>
      <c r="B121" s="79" t="s">
        <v>4968</v>
      </c>
      <c r="C121" s="80" t="s">
        <v>1225</v>
      </c>
      <c r="D121" s="81" t="s">
        <v>1225</v>
      </c>
      <c r="E121" s="82" t="s">
        <v>1225</v>
      </c>
      <c r="F121" s="83" t="s">
        <v>787</v>
      </c>
      <c r="G121" s="79" t="s">
        <v>4703</v>
      </c>
      <c r="H121" s="177"/>
      <c r="I121" s="220" t="s">
        <v>4969</v>
      </c>
      <c r="J121" s="220" t="s">
        <v>4748</v>
      </c>
      <c r="K121" s="302" t="s">
        <v>4515</v>
      </c>
      <c r="L121" s="220" t="s">
        <v>4970</v>
      </c>
      <c r="M121" s="177"/>
      <c r="N121" s="177"/>
      <c r="O121" s="220" t="s">
        <v>4971</v>
      </c>
      <c r="P121" s="177"/>
      <c r="Q121" s="177"/>
      <c r="R121" s="177"/>
      <c r="S121" s="220" t="s">
        <v>4972</v>
      </c>
      <c r="T121" s="177"/>
      <c r="U121" s="177"/>
      <c r="V121" s="177"/>
      <c r="W121" s="174"/>
      <c r="X121" s="87" t="s">
        <v>4973</v>
      </c>
      <c r="Y121" s="220" t="s">
        <v>4974</v>
      </c>
      <c r="Z121" s="177"/>
      <c r="AA121" s="220" t="s">
        <v>4975</v>
      </c>
      <c r="AB121" s="220" t="s">
        <v>2780</v>
      </c>
      <c r="AC121" s="177"/>
      <c r="AD121" s="177"/>
      <c r="AE121" s="177"/>
      <c r="AF121" s="220" t="s">
        <v>4022</v>
      </c>
      <c r="AG121" s="177"/>
      <c r="AH121" s="177"/>
      <c r="AI121" s="177"/>
      <c r="AJ121" s="220" t="s">
        <v>4976</v>
      </c>
      <c r="AK121" s="174"/>
      <c r="AL121" s="177"/>
      <c r="AM121" s="177"/>
      <c r="AN121" s="220" t="s">
        <v>4977</v>
      </c>
      <c r="AO121" s="177"/>
      <c r="AP121" s="220" t="s">
        <v>1981</v>
      </c>
      <c r="AQ121" s="220"/>
      <c r="AR121" s="177"/>
      <c r="AS121" s="177"/>
      <c r="AT121" s="177"/>
      <c r="AU121" s="222" t="s">
        <v>3698</v>
      </c>
      <c r="AV121" s="177"/>
      <c r="AW121" s="177"/>
      <c r="AX121" s="177"/>
      <c r="AY121" s="177"/>
      <c r="AZ121" s="177"/>
      <c r="BA121" s="220" t="s">
        <v>4978</v>
      </c>
      <c r="BB121" s="220" t="s">
        <v>1381</v>
      </c>
      <c r="BC121" s="220" t="s">
        <v>3845</v>
      </c>
      <c r="BD121" s="220"/>
      <c r="BE121" s="290"/>
      <c r="BF121" s="177"/>
      <c r="BG121" s="177"/>
      <c r="BH121" s="220" t="s">
        <v>3043</v>
      </c>
      <c r="BI121" s="226"/>
      <c r="BJ121" s="220" t="s">
        <v>4979</v>
      </c>
      <c r="BK121" s="177"/>
      <c r="BL121" s="177"/>
      <c r="BM121" s="177"/>
      <c r="BN121" s="177"/>
      <c r="BO121" s="177"/>
      <c r="BP121" s="177"/>
      <c r="BQ121" s="177"/>
      <c r="BR121" s="177"/>
      <c r="BS121" s="177"/>
      <c r="BT121" s="177"/>
      <c r="BU121" s="177"/>
      <c r="BV121" s="87" t="s">
        <v>4980</v>
      </c>
      <c r="BW121" s="220" t="s">
        <v>4981</v>
      </c>
      <c r="BX121" s="177"/>
      <c r="BY121" s="87" t="s">
        <v>4982</v>
      </c>
      <c r="BZ121" s="177"/>
      <c r="CA121" s="177"/>
      <c r="CB121" s="177"/>
      <c r="CC121" s="177"/>
      <c r="CD121" s="177"/>
      <c r="CE121" s="177"/>
      <c r="CF121" s="220" t="s">
        <v>4983</v>
      </c>
      <c r="CG121" s="177"/>
      <c r="CH121" s="177"/>
      <c r="CI121" s="177"/>
      <c r="CJ121" s="177"/>
      <c r="CK121" s="177"/>
      <c r="CL121" s="220" t="s">
        <v>2194</v>
      </c>
      <c r="CM121" s="177"/>
      <c r="CN121" s="177"/>
      <c r="CO121" s="177"/>
      <c r="CP121" s="177"/>
      <c r="CQ121" s="177"/>
      <c r="CR121" s="177"/>
      <c r="CS121" s="178"/>
      <c r="CT121" s="87" t="s">
        <v>4984</v>
      </c>
      <c r="CU121" s="177"/>
      <c r="CV121" s="220" t="s">
        <v>2978</v>
      </c>
      <c r="CW121" s="177"/>
      <c r="CX121" s="177"/>
      <c r="CY121" s="177"/>
      <c r="CZ121" s="254" t="s">
        <v>4985</v>
      </c>
      <c r="DA121" s="177"/>
      <c r="DB121" s="177"/>
      <c r="DC121" s="177"/>
      <c r="DD121" s="177"/>
      <c r="DE121" s="177"/>
      <c r="DF121" s="177"/>
      <c r="DG121" s="177"/>
      <c r="DH121" s="177"/>
      <c r="DI121" s="177"/>
      <c r="DJ121" s="220"/>
      <c r="DK121" s="177"/>
      <c r="DL121" s="220" t="s">
        <v>4986</v>
      </c>
      <c r="DM121" s="220" t="s">
        <v>2724</v>
      </c>
      <c r="DN121" s="220" t="s">
        <v>2146</v>
      </c>
      <c r="DO121" s="177"/>
      <c r="DP121" s="177"/>
      <c r="DQ121" s="177"/>
      <c r="DR121" s="177"/>
      <c r="DS121" s="177"/>
      <c r="DT121" s="177"/>
      <c r="DU121" s="177"/>
      <c r="DV121" s="177"/>
      <c r="DW121" s="177"/>
      <c r="DX121" s="177"/>
      <c r="DY121" s="220" t="s">
        <v>4987</v>
      </c>
      <c r="DZ121" s="177"/>
      <c r="EA121" s="177"/>
      <c r="EB121" s="292"/>
    </row>
    <row r="122" ht="15.75" customHeight="1">
      <c r="A122" s="521" t="s">
        <v>4988</v>
      </c>
      <c r="B122" s="98" t="s">
        <v>4989</v>
      </c>
      <c r="C122" s="99" t="s">
        <v>1225</v>
      </c>
      <c r="D122" s="100" t="s">
        <v>1225</v>
      </c>
      <c r="E122" s="101" t="s">
        <v>1225</v>
      </c>
      <c r="F122" s="102" t="s">
        <v>1225</v>
      </c>
      <c r="G122" s="98" t="s">
        <v>2996</v>
      </c>
      <c r="H122" s="227" t="s">
        <v>542</v>
      </c>
      <c r="I122" s="227" t="s">
        <v>4990</v>
      </c>
      <c r="J122" s="227" t="s">
        <v>2234</v>
      </c>
      <c r="K122" s="227" t="s">
        <v>2362</v>
      </c>
      <c r="L122" s="227" t="s">
        <v>2998</v>
      </c>
      <c r="M122" s="227" t="s">
        <v>4991</v>
      </c>
      <c r="N122" s="227" t="s">
        <v>4992</v>
      </c>
      <c r="O122" s="227" t="s">
        <v>4993</v>
      </c>
      <c r="P122" s="227" t="s">
        <v>2652</v>
      </c>
      <c r="Q122" s="256"/>
      <c r="R122" s="256"/>
      <c r="S122" s="256"/>
      <c r="T122" s="256"/>
      <c r="U122" s="256"/>
      <c r="V122" s="256"/>
      <c r="W122" s="174"/>
      <c r="X122" s="234" t="s">
        <v>3988</v>
      </c>
      <c r="Y122" s="234" t="s">
        <v>3305</v>
      </c>
      <c r="Z122" s="234" t="s">
        <v>2146</v>
      </c>
      <c r="AA122" s="234" t="s">
        <v>4994</v>
      </c>
      <c r="AB122" s="234" t="s">
        <v>4995</v>
      </c>
      <c r="AC122" s="234" t="s">
        <v>1706</v>
      </c>
      <c r="AD122" s="306"/>
      <c r="AE122" s="306"/>
      <c r="AF122" s="234" t="s">
        <v>4996</v>
      </c>
      <c r="AG122" s="306"/>
      <c r="AH122" s="306"/>
      <c r="AI122" s="306"/>
      <c r="AJ122" s="306"/>
      <c r="AK122" s="174"/>
      <c r="AL122" s="296"/>
      <c r="AM122" s="296"/>
      <c r="AN122" s="296"/>
      <c r="AO122" s="296"/>
      <c r="AP122" s="296"/>
      <c r="AQ122" s="296"/>
      <c r="AR122" s="296"/>
      <c r="AS122" s="296"/>
      <c r="AT122" s="236" t="s">
        <v>614</v>
      </c>
      <c r="AU122" s="236" t="s">
        <v>4997</v>
      </c>
      <c r="AV122" s="296"/>
      <c r="AW122" s="296"/>
      <c r="AX122" s="296"/>
      <c r="AY122" s="296"/>
      <c r="AZ122" s="296"/>
      <c r="BA122" s="297"/>
      <c r="BB122" s="516"/>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4998</v>
      </c>
      <c r="BT122" s="241" t="s">
        <v>171</v>
      </c>
      <c r="BU122" s="310"/>
      <c r="BV122" s="241" t="s">
        <v>1852</v>
      </c>
      <c r="BW122" s="310"/>
      <c r="BX122" s="310"/>
      <c r="BY122" s="310"/>
      <c r="BZ122" s="310"/>
      <c r="CA122" s="310"/>
      <c r="CB122" s="310"/>
      <c r="CC122" s="310"/>
      <c r="CD122" s="310"/>
      <c r="CE122" s="310"/>
      <c r="CF122" s="311"/>
      <c r="CG122" s="264" t="s">
        <v>980</v>
      </c>
      <c r="CH122" s="311"/>
      <c r="CI122" s="311"/>
      <c r="CJ122" s="264" t="s">
        <v>2452</v>
      </c>
      <c r="CK122" s="311"/>
      <c r="CL122" s="264" t="s">
        <v>3940</v>
      </c>
      <c r="CM122" s="311"/>
      <c r="CN122" s="311"/>
      <c r="CO122" s="311"/>
      <c r="CP122" s="311"/>
      <c r="CQ122" s="311"/>
      <c r="CR122" s="311"/>
      <c r="CS122" s="178"/>
      <c r="CT122" s="313"/>
      <c r="CU122" s="246" t="s">
        <v>4999</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5000</v>
      </c>
      <c r="B123" s="79" t="s">
        <v>5001</v>
      </c>
      <c r="C123" s="80" t="s">
        <v>1225</v>
      </c>
      <c r="D123" s="81" t="s">
        <v>1225</v>
      </c>
      <c r="E123" s="82" t="s">
        <v>1225</v>
      </c>
      <c r="F123" s="83" t="s">
        <v>1225</v>
      </c>
      <c r="G123" s="79" t="s">
        <v>4130</v>
      </c>
      <c r="H123" s="222" t="s">
        <v>2321</v>
      </c>
      <c r="I123" s="222" t="s">
        <v>5002</v>
      </c>
      <c r="J123" s="222" t="s">
        <v>876</v>
      </c>
      <c r="K123" s="222" t="s">
        <v>1143</v>
      </c>
      <c r="L123" s="222" t="s">
        <v>1507</v>
      </c>
      <c r="M123" s="177"/>
      <c r="N123" s="177"/>
      <c r="O123" s="222" t="s">
        <v>1662</v>
      </c>
      <c r="P123" s="222" t="s">
        <v>237</v>
      </c>
      <c r="Q123" s="222"/>
      <c r="R123" s="177"/>
      <c r="S123" s="222" t="s">
        <v>5003</v>
      </c>
      <c r="T123" s="177"/>
      <c r="U123" s="222" t="s">
        <v>2374</v>
      </c>
      <c r="V123" s="177"/>
      <c r="W123" s="174"/>
      <c r="X123" s="222" t="s">
        <v>5004</v>
      </c>
      <c r="Y123" s="177"/>
      <c r="Z123" s="222" t="s">
        <v>939</v>
      </c>
      <c r="AA123" s="177"/>
      <c r="AB123" s="177"/>
      <c r="AC123" s="177"/>
      <c r="AD123" s="177"/>
      <c r="AE123" s="177"/>
      <c r="AF123" s="222" t="s">
        <v>5005</v>
      </c>
      <c r="AG123" s="222" t="s">
        <v>5006</v>
      </c>
      <c r="AH123" s="222"/>
      <c r="AI123" s="222" t="s">
        <v>3126</v>
      </c>
      <c r="AJ123" s="177"/>
      <c r="AK123" s="174"/>
      <c r="AL123" s="177"/>
      <c r="AM123" s="222" t="s">
        <v>1923</v>
      </c>
      <c r="AN123" s="177"/>
      <c r="AO123" s="177"/>
      <c r="AP123" s="177"/>
      <c r="AQ123" s="177"/>
      <c r="AR123" s="177"/>
      <c r="AS123" s="177"/>
      <c r="AT123" s="177"/>
      <c r="AU123" s="222" t="s">
        <v>5007</v>
      </c>
      <c r="AV123" s="177"/>
      <c r="AW123" s="177"/>
      <c r="AX123" s="222" t="s">
        <v>1193</v>
      </c>
      <c r="AY123" s="177"/>
      <c r="AZ123" s="177"/>
      <c r="BA123" s="177"/>
      <c r="BB123" s="177"/>
      <c r="BC123" s="222" t="s">
        <v>5008</v>
      </c>
      <c r="BD123" s="177"/>
      <c r="BE123" s="177"/>
      <c r="BF123" s="222" t="s">
        <v>5009</v>
      </c>
      <c r="BG123" s="177"/>
      <c r="BH123" s="222" t="s">
        <v>5010</v>
      </c>
      <c r="BI123" s="177"/>
      <c r="BJ123" s="177"/>
      <c r="BK123" s="177"/>
      <c r="BL123" s="177"/>
      <c r="BM123" s="177"/>
      <c r="BN123" s="177"/>
      <c r="BO123" s="177"/>
      <c r="BP123" s="177"/>
      <c r="BQ123" s="220"/>
      <c r="BR123" s="177"/>
      <c r="BS123" s="177"/>
      <c r="BT123" s="222" t="s">
        <v>5011</v>
      </c>
      <c r="BU123" s="177"/>
      <c r="BV123" s="222" t="s">
        <v>752</v>
      </c>
      <c r="BW123" s="177"/>
      <c r="BX123" s="177"/>
      <c r="BY123" s="177"/>
      <c r="BZ123" s="177"/>
      <c r="CA123" s="177"/>
      <c r="CB123" s="177"/>
      <c r="CC123" s="177"/>
      <c r="CD123" s="177"/>
      <c r="CE123" s="177"/>
      <c r="CF123" s="177"/>
      <c r="CG123" s="177"/>
      <c r="CH123" s="177"/>
      <c r="CI123" s="177"/>
      <c r="CJ123" s="177"/>
      <c r="CK123" s="177"/>
      <c r="CL123" s="222" t="s">
        <v>5012</v>
      </c>
      <c r="CM123" s="177"/>
      <c r="CN123" s="177"/>
      <c r="CO123" s="177"/>
      <c r="CP123" s="177"/>
      <c r="CQ123" s="177"/>
      <c r="CR123" s="177"/>
      <c r="CS123" s="178"/>
      <c r="CT123" s="222"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5013</v>
      </c>
      <c r="DX123" s="177"/>
      <c r="DY123" s="177"/>
      <c r="DZ123" s="177"/>
      <c r="EA123" s="222" t="s">
        <v>4425</v>
      </c>
      <c r="EB123" s="292" t="s">
        <v>252</v>
      </c>
    </row>
    <row r="124" ht="15.75" customHeight="1">
      <c r="A124" s="179" t="s">
        <v>5014</v>
      </c>
      <c r="B124" s="98" t="s">
        <v>5015</v>
      </c>
      <c r="C124" s="99" t="s">
        <v>1225</v>
      </c>
      <c r="D124" s="100" t="s">
        <v>1225</v>
      </c>
      <c r="E124" s="101" t="s">
        <v>1225</v>
      </c>
      <c r="F124" s="102" t="s">
        <v>787</v>
      </c>
      <c r="G124" s="98" t="s">
        <v>2404</v>
      </c>
      <c r="H124" s="181"/>
      <c r="I124" s="182" t="s">
        <v>5016</v>
      </c>
      <c r="J124" s="182" t="s">
        <v>3433</v>
      </c>
      <c r="K124" s="182" t="s">
        <v>1546</v>
      </c>
      <c r="L124" s="182" t="s">
        <v>5017</v>
      </c>
      <c r="M124" s="181" t="s">
        <v>5018</v>
      </c>
      <c r="N124" s="227" t="s">
        <v>1005</v>
      </c>
      <c r="O124" s="227" t="s">
        <v>4939</v>
      </c>
      <c r="P124" s="181" t="s">
        <v>2652</v>
      </c>
      <c r="Q124" s="256"/>
      <c r="R124" s="256"/>
      <c r="S124" s="256"/>
      <c r="T124" s="256"/>
      <c r="U124" s="256"/>
      <c r="V124" s="256"/>
      <c r="W124" s="174"/>
      <c r="X124" s="234" t="s">
        <v>5019</v>
      </c>
      <c r="Y124" s="306"/>
      <c r="Z124" s="188" t="s">
        <v>460</v>
      </c>
      <c r="AA124" s="234" t="s">
        <v>5020</v>
      </c>
      <c r="AB124" s="234" t="s">
        <v>4928</v>
      </c>
      <c r="AC124" s="306"/>
      <c r="AD124" s="306"/>
      <c r="AE124" s="234" t="s">
        <v>5021</v>
      </c>
      <c r="AF124" s="188" t="s">
        <v>5022</v>
      </c>
      <c r="AG124" s="306"/>
      <c r="AH124" s="306"/>
      <c r="AI124" s="306"/>
      <c r="AJ124" s="306"/>
      <c r="AK124" s="174"/>
      <c r="AL124" s="236"/>
      <c r="AM124" s="236" t="s">
        <v>4463</v>
      </c>
      <c r="AN124" s="296"/>
      <c r="AO124" s="296"/>
      <c r="AP124" s="296"/>
      <c r="AQ124" s="296"/>
      <c r="AR124" s="296"/>
      <c r="AS124" s="296"/>
      <c r="AT124" s="236" t="s">
        <v>5023</v>
      </c>
      <c r="AU124" s="296"/>
      <c r="AV124" s="196" t="s">
        <v>270</v>
      </c>
      <c r="AW124" s="296"/>
      <c r="AX124" s="296"/>
      <c r="AY124" s="296"/>
      <c r="AZ124" s="296"/>
      <c r="BA124" s="297"/>
      <c r="BB124" s="240" t="s">
        <v>4735</v>
      </c>
      <c r="BC124" s="297"/>
      <c r="BD124" s="240" t="s">
        <v>5024</v>
      </c>
      <c r="BE124" s="240" t="s">
        <v>1053</v>
      </c>
      <c r="BF124" s="240" t="s">
        <v>180</v>
      </c>
      <c r="BG124" s="297"/>
      <c r="BH124" s="297"/>
      <c r="BI124" s="297"/>
      <c r="BJ124" s="297"/>
      <c r="BK124" s="240" t="s">
        <v>1964</v>
      </c>
      <c r="BL124" s="297"/>
      <c r="BM124" s="297"/>
      <c r="BN124" s="297"/>
      <c r="BO124" s="297"/>
      <c r="BP124" s="297"/>
      <c r="BQ124" s="241"/>
      <c r="BR124" s="310"/>
      <c r="BS124" s="310"/>
      <c r="BT124" s="241" t="s">
        <v>5025</v>
      </c>
      <c r="BU124" s="310"/>
      <c r="BV124" s="241" t="s">
        <v>3781</v>
      </c>
      <c r="BW124" s="310"/>
      <c r="BX124" s="241" t="s">
        <v>5026</v>
      </c>
      <c r="BY124" s="310"/>
      <c r="BZ124" s="241" t="s">
        <v>5027</v>
      </c>
      <c r="CA124" s="310"/>
      <c r="CB124" s="310"/>
      <c r="CC124" s="310"/>
      <c r="CD124" s="310"/>
      <c r="CE124" s="310"/>
      <c r="CF124" s="311"/>
      <c r="CG124" s="264" t="s">
        <v>5028</v>
      </c>
      <c r="CH124" s="311"/>
      <c r="CI124" s="344" t="s">
        <v>5029</v>
      </c>
      <c r="CJ124" s="264" t="s">
        <v>4717</v>
      </c>
      <c r="CK124" s="311"/>
      <c r="CL124" s="311"/>
      <c r="CM124" s="311"/>
      <c r="CN124" s="311"/>
      <c r="CO124" s="311"/>
      <c r="CP124" s="311"/>
      <c r="CQ124" s="311"/>
      <c r="CR124" s="311"/>
      <c r="CS124" s="178"/>
      <c r="CT124" s="313"/>
      <c r="CU124" s="213" t="s">
        <v>5030</v>
      </c>
      <c r="CV124" s="213" t="s">
        <v>5031</v>
      </c>
      <c r="CW124" s="313"/>
      <c r="CX124" s="313"/>
      <c r="CY124" s="246" t="s">
        <v>4419</v>
      </c>
      <c r="CZ124" s="346" t="s">
        <v>4612</v>
      </c>
      <c r="DA124" s="246" t="s">
        <v>5032</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5033</v>
      </c>
      <c r="B125" s="79" t="s">
        <v>5034</v>
      </c>
      <c r="C125" s="80" t="s">
        <v>1225</v>
      </c>
      <c r="D125" s="81" t="s">
        <v>1225</v>
      </c>
      <c r="E125" s="82" t="s">
        <v>1225</v>
      </c>
      <c r="F125" s="83" t="s">
        <v>619</v>
      </c>
      <c r="G125" s="79" t="s">
        <v>220</v>
      </c>
      <c r="H125" s="222" t="s">
        <v>5035</v>
      </c>
      <c r="I125" s="222" t="s">
        <v>5036</v>
      </c>
      <c r="J125" s="222" t="s">
        <v>3365</v>
      </c>
      <c r="K125" s="222" t="s">
        <v>1036</v>
      </c>
      <c r="L125" s="222" t="s">
        <v>2620</v>
      </c>
      <c r="M125" s="222" t="s">
        <v>5037</v>
      </c>
      <c r="N125" s="222" t="s">
        <v>5038</v>
      </c>
      <c r="O125" s="177"/>
      <c r="P125" s="177"/>
      <c r="Q125" s="177"/>
      <c r="R125" s="177"/>
      <c r="S125" s="177"/>
      <c r="T125" s="177"/>
      <c r="U125" s="177"/>
      <c r="V125" s="177"/>
      <c r="W125" s="174"/>
      <c r="X125" s="86" t="str">
        <f>HYPERLINK("https://www.youtube.com/watch?v=F9HuyJ73joE","56.96")</f>
        <v>56.96</v>
      </c>
      <c r="Y125" s="222" t="s">
        <v>3561</v>
      </c>
      <c r="Z125" s="222" t="s">
        <v>4520</v>
      </c>
      <c r="AA125" s="222" t="s">
        <v>3726</v>
      </c>
      <c r="AB125" s="222" t="s">
        <v>3767</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5039</v>
      </c>
      <c r="BS125" s="222" t="s">
        <v>5040</v>
      </c>
      <c r="BT125" s="177"/>
      <c r="BU125" s="177"/>
      <c r="BV125" s="222" t="s">
        <v>5041</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5042</v>
      </c>
      <c r="B126" s="98" t="s">
        <v>5043</v>
      </c>
      <c r="C126" s="99" t="s">
        <v>1225</v>
      </c>
      <c r="D126" s="100" t="s">
        <v>1225</v>
      </c>
      <c r="E126" s="101" t="s">
        <v>1225</v>
      </c>
      <c r="F126" s="102" t="s">
        <v>1225</v>
      </c>
      <c r="G126" s="98" t="s">
        <v>707</v>
      </c>
      <c r="H126" s="228" t="s">
        <v>4439</v>
      </c>
      <c r="I126" s="228" t="s">
        <v>5044</v>
      </c>
      <c r="J126" s="228" t="s">
        <v>2718</v>
      </c>
      <c r="K126" s="181" t="s">
        <v>1230</v>
      </c>
      <c r="L126" s="181" t="s">
        <v>3639</v>
      </c>
      <c r="M126" s="181"/>
      <c r="N126" s="256"/>
      <c r="O126" s="256"/>
      <c r="P126" s="228" t="s">
        <v>1477</v>
      </c>
      <c r="Q126" s="256"/>
      <c r="R126" s="256"/>
      <c r="S126" s="256"/>
      <c r="T126" s="256"/>
      <c r="U126" s="256"/>
      <c r="V126" s="256"/>
      <c r="W126" s="174"/>
      <c r="X126" s="306"/>
      <c r="Y126" s="188" t="s">
        <v>248</v>
      </c>
      <c r="Z126" s="188" t="s">
        <v>3665</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5045</v>
      </c>
      <c r="B127" s="79" t="s">
        <v>5046</v>
      </c>
      <c r="C127" s="80" t="s">
        <v>1225</v>
      </c>
      <c r="D127" s="81" t="s">
        <v>1225</v>
      </c>
      <c r="E127" s="82" t="s">
        <v>1225</v>
      </c>
      <c r="F127" s="83" t="s">
        <v>786</v>
      </c>
      <c r="G127" s="79" t="s">
        <v>2404</v>
      </c>
      <c r="H127" s="177"/>
      <c r="I127" s="220" t="s">
        <v>1263</v>
      </c>
      <c r="J127" s="220" t="s">
        <v>2501</v>
      </c>
      <c r="K127" s="220" t="s">
        <v>4925</v>
      </c>
      <c r="L127" s="220" t="s">
        <v>5047</v>
      </c>
      <c r="M127" s="220" t="s">
        <v>5048</v>
      </c>
      <c r="N127" s="220" t="s">
        <v>5049</v>
      </c>
      <c r="O127" s="220" t="s">
        <v>5050</v>
      </c>
      <c r="P127" s="220" t="s">
        <v>956</v>
      </c>
      <c r="Q127" s="177"/>
      <c r="R127" s="177"/>
      <c r="S127" s="177"/>
      <c r="T127" s="177"/>
      <c r="U127" s="177"/>
      <c r="V127" s="177"/>
      <c r="W127" s="174"/>
      <c r="X127" s="220" t="s">
        <v>1675</v>
      </c>
      <c r="Y127" s="220" t="s">
        <v>1221</v>
      </c>
      <c r="Z127" s="220" t="s">
        <v>1685</v>
      </c>
      <c r="AA127" s="220" t="s">
        <v>2106</v>
      </c>
      <c r="AB127" s="220" t="s">
        <v>3113</v>
      </c>
      <c r="AC127" s="87" t="s">
        <v>5051</v>
      </c>
      <c r="AD127" s="177"/>
      <c r="AE127" s="177"/>
      <c r="AF127" s="177"/>
      <c r="AG127" s="177"/>
      <c r="AH127" s="177"/>
      <c r="AI127" s="177"/>
      <c r="AJ127" s="177"/>
      <c r="AK127" s="174"/>
      <c r="AL127" s="177"/>
      <c r="AM127" s="177"/>
      <c r="AN127" s="177"/>
      <c r="AO127" s="177"/>
      <c r="AP127" s="177"/>
      <c r="AQ127" s="177"/>
      <c r="AR127" s="177"/>
      <c r="AS127" s="177"/>
      <c r="AT127" s="220" t="s">
        <v>5052</v>
      </c>
      <c r="AU127" s="220" t="s">
        <v>1398</v>
      </c>
      <c r="AV127" s="177"/>
      <c r="AW127" s="177"/>
      <c r="AX127" s="177"/>
      <c r="AY127" s="177"/>
      <c r="AZ127" s="177"/>
      <c r="BA127" s="177"/>
      <c r="BB127" s="220" t="s">
        <v>4815</v>
      </c>
      <c r="BC127" s="177"/>
      <c r="BD127" s="220" t="s">
        <v>2226</v>
      </c>
      <c r="BE127" s="177"/>
      <c r="BF127" s="220" t="s">
        <v>5053</v>
      </c>
      <c r="BG127" s="177"/>
      <c r="BH127" s="87" t="s">
        <v>3960</v>
      </c>
      <c r="BI127" s="177"/>
      <c r="BJ127" s="177"/>
      <c r="BK127" s="220" t="s">
        <v>5054</v>
      </c>
      <c r="BL127" s="177"/>
      <c r="BM127" s="177"/>
      <c r="BN127" s="177"/>
      <c r="BO127" s="177"/>
      <c r="BP127" s="177"/>
      <c r="BQ127" s="177"/>
      <c r="BR127" s="177"/>
      <c r="BS127" s="220" t="s">
        <v>1854</v>
      </c>
      <c r="BT127" s="177"/>
      <c r="BU127" s="177"/>
      <c r="BV127" s="177"/>
      <c r="BW127" s="177"/>
      <c r="BX127" s="177"/>
      <c r="BY127" s="177"/>
      <c r="BZ127" s="177"/>
      <c r="CA127" s="177"/>
      <c r="CB127" s="177"/>
      <c r="CC127" s="177"/>
      <c r="CD127" s="177"/>
      <c r="CE127" s="177"/>
      <c r="CF127" s="220" t="s">
        <v>3543</v>
      </c>
      <c r="CG127" s="220" t="s">
        <v>3560</v>
      </c>
      <c r="CH127" s="177"/>
      <c r="CI127" s="177"/>
      <c r="CJ127" s="177"/>
      <c r="CK127" s="177"/>
      <c r="CL127" s="177"/>
      <c r="CM127" s="177"/>
      <c r="CN127" s="177"/>
      <c r="CO127" s="177"/>
      <c r="CP127" s="177"/>
      <c r="CQ127" s="177"/>
      <c r="CR127" s="177"/>
      <c r="CS127" s="178"/>
      <c r="CT127" s="220" t="s">
        <v>5055</v>
      </c>
      <c r="CU127" s="220" t="s">
        <v>538</v>
      </c>
      <c r="CV127" s="220" t="s">
        <v>2601</v>
      </c>
      <c r="CW127" s="220" t="s">
        <v>3316</v>
      </c>
      <c r="CX127" s="177"/>
      <c r="CY127" s="177"/>
      <c r="CZ127" s="177"/>
      <c r="DA127" s="220" t="s">
        <v>5056</v>
      </c>
      <c r="DB127" s="177"/>
      <c r="DC127" s="177"/>
      <c r="DD127" s="177"/>
      <c r="DE127" s="177"/>
      <c r="DF127" s="177"/>
      <c r="DG127" s="220" t="s">
        <v>5057</v>
      </c>
      <c r="DH127" s="177"/>
      <c r="DI127" s="177"/>
      <c r="DJ127" s="220"/>
      <c r="DK127" s="177"/>
      <c r="DL127" s="220" t="s">
        <v>2148</v>
      </c>
      <c r="DM127" s="220" t="s">
        <v>5058</v>
      </c>
      <c r="DN127" s="177"/>
      <c r="DO127" s="177"/>
      <c r="DP127" s="177"/>
      <c r="DQ127" s="177"/>
      <c r="DR127" s="177"/>
      <c r="DS127" s="177"/>
      <c r="DT127" s="177"/>
      <c r="DU127" s="177"/>
      <c r="DV127" s="177"/>
      <c r="DW127" s="177"/>
      <c r="DX127" s="220" t="s">
        <v>5059</v>
      </c>
      <c r="DY127" s="177"/>
      <c r="DZ127" s="177"/>
      <c r="EA127" s="220" t="s">
        <v>3307</v>
      </c>
      <c r="EB127" s="292"/>
    </row>
    <row r="128">
      <c r="A128" s="179" t="s">
        <v>5060</v>
      </c>
      <c r="B128" s="98" t="s">
        <v>5061</v>
      </c>
      <c r="C128" s="99" t="s">
        <v>1225</v>
      </c>
      <c r="D128" s="100" t="s">
        <v>1225</v>
      </c>
      <c r="E128" s="101" t="s">
        <v>1225</v>
      </c>
      <c r="F128" s="102" t="s">
        <v>932</v>
      </c>
      <c r="G128" s="98" t="s">
        <v>3971</v>
      </c>
      <c r="H128" s="227" t="s">
        <v>1804</v>
      </c>
      <c r="I128" s="256"/>
      <c r="J128" s="227" t="s">
        <v>5062</v>
      </c>
      <c r="K128" s="227" t="s">
        <v>4515</v>
      </c>
      <c r="L128" s="227" t="s">
        <v>5063</v>
      </c>
      <c r="M128" s="256"/>
      <c r="N128" s="256"/>
      <c r="O128" s="227" t="s">
        <v>2564</v>
      </c>
      <c r="P128" s="256"/>
      <c r="Q128" s="256"/>
      <c r="R128" s="256"/>
      <c r="S128" s="256"/>
      <c r="T128" s="256"/>
      <c r="U128" s="256"/>
      <c r="V128" s="256"/>
      <c r="W128" s="174"/>
      <c r="X128" s="234" t="s">
        <v>5064</v>
      </c>
      <c r="Y128" s="234" t="s">
        <v>5065</v>
      </c>
      <c r="Z128" s="234" t="s">
        <v>946</v>
      </c>
      <c r="AA128" s="306"/>
      <c r="AB128" s="234" t="s">
        <v>5066</v>
      </c>
      <c r="AC128" s="234" t="s">
        <v>5067</v>
      </c>
      <c r="AD128" s="306"/>
      <c r="AE128" s="234" t="s">
        <v>507</v>
      </c>
      <c r="AF128" s="234" t="s">
        <v>5068</v>
      </c>
      <c r="AG128" s="306"/>
      <c r="AH128" s="306"/>
      <c r="AI128" s="306"/>
      <c r="AJ128" s="306"/>
      <c r="AK128" s="174"/>
      <c r="AL128" s="296"/>
      <c r="AM128" s="296"/>
      <c r="AN128" s="296"/>
      <c r="AO128" s="296"/>
      <c r="AP128" s="296"/>
      <c r="AQ128" s="296"/>
      <c r="AR128" s="296"/>
      <c r="AS128" s="296"/>
      <c r="AT128" s="236" t="s">
        <v>1528</v>
      </c>
      <c r="AU128" s="296"/>
      <c r="AV128" s="296"/>
      <c r="AW128" s="296"/>
      <c r="AX128" s="296"/>
      <c r="AY128" s="296"/>
      <c r="AZ128" s="296"/>
      <c r="BA128" s="240" t="s">
        <v>3196</v>
      </c>
      <c r="BB128" s="297"/>
      <c r="BC128" s="197" t="s">
        <v>1852</v>
      </c>
      <c r="BD128" s="297"/>
      <c r="BE128" s="297"/>
      <c r="BF128" s="297"/>
      <c r="BG128" s="297"/>
      <c r="BH128" s="240"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6" t="s">
        <v>4714</v>
      </c>
      <c r="CU128" s="246" t="s">
        <v>3214</v>
      </c>
      <c r="CV128" s="313"/>
      <c r="CW128" s="313"/>
      <c r="CX128" s="313"/>
      <c r="CY128" s="313"/>
      <c r="CZ128" s="313"/>
      <c r="DA128" s="313"/>
      <c r="DB128" s="313"/>
      <c r="DC128" s="313"/>
      <c r="DD128" s="313"/>
      <c r="DE128" s="313"/>
      <c r="DF128" s="313"/>
      <c r="DG128" s="265"/>
      <c r="DH128" s="265"/>
      <c r="DI128" s="265"/>
      <c r="DJ128" s="265"/>
      <c r="DK128" s="250" t="s">
        <v>4450</v>
      </c>
      <c r="DL128" s="265"/>
      <c r="DM128" s="265"/>
      <c r="DN128" s="265"/>
      <c r="DO128" s="265"/>
      <c r="DP128" s="265"/>
      <c r="DQ128" s="265"/>
      <c r="DR128" s="265"/>
      <c r="DS128" s="265"/>
      <c r="DT128" s="265"/>
      <c r="DU128" s="265"/>
      <c r="DV128" s="265"/>
      <c r="DW128" s="265"/>
      <c r="DX128" s="265"/>
      <c r="DY128" s="265"/>
      <c r="DZ128" s="265"/>
      <c r="EA128" s="265"/>
      <c r="EB128" s="420"/>
    </row>
    <row r="129">
      <c r="A129" s="550" t="s">
        <v>5071</v>
      </c>
      <c r="B129" s="79" t="s">
        <v>5072</v>
      </c>
      <c r="C129" s="80" t="s">
        <v>1225</v>
      </c>
      <c r="D129" s="81" t="s">
        <v>1225</v>
      </c>
      <c r="E129" s="82" t="s">
        <v>1225</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1921</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3416</v>
      </c>
      <c r="BU129" s="177"/>
      <c r="BV129" s="87" t="s">
        <v>5076</v>
      </c>
      <c r="BW129" s="177"/>
      <c r="BX129" s="177"/>
      <c r="BY129" s="177"/>
      <c r="BZ129" s="177"/>
      <c r="CA129" s="177"/>
      <c r="CB129" s="177"/>
      <c r="CC129" s="177"/>
      <c r="CD129" s="177"/>
      <c r="CE129" s="177"/>
      <c r="CF129" s="220"/>
      <c r="CG129" s="87" t="s">
        <v>5077</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5078</v>
      </c>
      <c r="B130" s="98" t="s">
        <v>5079</v>
      </c>
      <c r="C130" s="99" t="s">
        <v>932</v>
      </c>
      <c r="D130" s="100" t="s">
        <v>932</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5081</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5082</v>
      </c>
      <c r="B131" s="79" t="s">
        <v>5083</v>
      </c>
      <c r="C131" s="80" t="s">
        <v>1225</v>
      </c>
      <c r="D131" s="81" t="s">
        <v>1225</v>
      </c>
      <c r="E131" s="82" t="s">
        <v>1225</v>
      </c>
      <c r="F131" s="83" t="s">
        <v>1225</v>
      </c>
      <c r="G131" s="79" t="s">
        <v>2555</v>
      </c>
      <c r="H131" s="220" t="s">
        <v>1260</v>
      </c>
      <c r="I131" s="220" t="s">
        <v>5084</v>
      </c>
      <c r="J131" s="177"/>
      <c r="K131" s="220" t="s">
        <v>3615</v>
      </c>
      <c r="L131" s="177"/>
      <c r="M131" s="177"/>
      <c r="N131" s="177"/>
      <c r="O131" s="220" t="s">
        <v>5085</v>
      </c>
      <c r="P131" s="220" t="s">
        <v>5086</v>
      </c>
      <c r="Q131" s="177"/>
      <c r="R131" s="177"/>
      <c r="S131" s="177"/>
      <c r="T131" s="177"/>
      <c r="U131" s="177"/>
      <c r="V131" s="177"/>
      <c r="W131" s="174"/>
      <c r="X131" s="220" t="s">
        <v>2814</v>
      </c>
      <c r="Y131" s="177"/>
      <c r="Z131" s="220" t="s">
        <v>3842</v>
      </c>
      <c r="AA131" s="177"/>
      <c r="AB131" s="220" t="s">
        <v>5087</v>
      </c>
      <c r="AC131" s="177"/>
      <c r="AD131" s="177"/>
      <c r="AE131" s="220" t="s">
        <v>5088</v>
      </c>
      <c r="AF131" s="177"/>
      <c r="AG131" s="177"/>
      <c r="AH131" s="177"/>
      <c r="AI131" s="177"/>
      <c r="AJ131" s="220" t="s">
        <v>5089</v>
      </c>
      <c r="AK131" s="174"/>
      <c r="AL131" s="177"/>
      <c r="AM131" s="220"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993</v>
      </c>
      <c r="BI131" s="177"/>
      <c r="BJ131" s="177"/>
      <c r="BK131" s="220" t="s">
        <v>5091</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4267</v>
      </c>
      <c r="CG131" s="177"/>
      <c r="CH131" s="177"/>
      <c r="CI131" s="177"/>
      <c r="CJ131" s="177"/>
      <c r="CK131" s="177"/>
      <c r="CL131" s="177"/>
      <c r="CM131" s="220" t="s">
        <v>2912</v>
      </c>
      <c r="CN131" s="177"/>
      <c r="CO131" s="177"/>
      <c r="CP131" s="177"/>
      <c r="CQ131" s="177"/>
      <c r="CR131" s="177"/>
      <c r="CS131" s="178"/>
      <c r="CT131" s="177"/>
      <c r="CU131" s="177"/>
      <c r="CV131" s="220" t="s">
        <v>2437</v>
      </c>
      <c r="CW131" s="177"/>
      <c r="CX131" s="177"/>
      <c r="CY131" s="177"/>
      <c r="CZ131" s="177"/>
      <c r="DA131" s="220"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5092</v>
      </c>
      <c r="DZ131" s="177"/>
      <c r="EA131" s="177"/>
      <c r="EB131" s="292"/>
    </row>
    <row r="132">
      <c r="A132" s="179" t="s">
        <v>5093</v>
      </c>
      <c r="B132" s="98" t="s">
        <v>5094</v>
      </c>
      <c r="C132" s="99" t="s">
        <v>1225</v>
      </c>
      <c r="D132" s="100" t="s">
        <v>1225</v>
      </c>
      <c r="E132" s="101" t="s">
        <v>1225</v>
      </c>
      <c r="F132" s="102" t="s">
        <v>428</v>
      </c>
      <c r="G132" s="98" t="s">
        <v>428</v>
      </c>
      <c r="H132" s="256"/>
      <c r="I132" s="256"/>
      <c r="J132" s="256"/>
      <c r="K132" s="256"/>
      <c r="L132" s="182" t="s">
        <v>1028</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2" t="s">
        <v>939</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1225</v>
      </c>
      <c r="D134" s="100" t="s">
        <v>1225</v>
      </c>
      <c r="E134" s="101" t="s">
        <v>1225</v>
      </c>
      <c r="F134" s="102" t="s">
        <v>932</v>
      </c>
      <c r="G134" s="98" t="s">
        <v>1695</v>
      </c>
      <c r="H134" s="256"/>
      <c r="I134" s="421" t="s">
        <v>2792</v>
      </c>
      <c r="J134" s="181" t="s">
        <v>5102</v>
      </c>
      <c r="K134" s="181" t="s">
        <v>4925</v>
      </c>
      <c r="L134" s="181" t="s">
        <v>4859</v>
      </c>
      <c r="M134" s="256"/>
      <c r="N134" s="256"/>
      <c r="O134" s="256"/>
      <c r="P134" s="181" t="s">
        <v>5103</v>
      </c>
      <c r="Q134" s="256"/>
      <c r="R134" s="256"/>
      <c r="S134" s="256"/>
      <c r="T134" s="256"/>
      <c r="U134" s="256"/>
      <c r="V134" s="256"/>
      <c r="W134" s="174"/>
      <c r="X134" s="556" t="s">
        <v>1253</v>
      </c>
      <c r="Y134" s="306"/>
      <c r="Z134" s="188" t="s">
        <v>3141</v>
      </c>
      <c r="AA134" s="231" t="str">
        <f>HYPERLINK("https://clips.twitch.tv/DeliciousHomelyChoughMingLee","53.66")</f>
        <v>53.66</v>
      </c>
      <c r="AB134" s="188" t="s">
        <v>1923</v>
      </c>
      <c r="AC134" s="188" t="s">
        <v>4894</v>
      </c>
      <c r="AD134" s="306"/>
      <c r="AE134" s="306"/>
      <c r="AF134" s="188" t="s">
        <v>5103</v>
      </c>
      <c r="AG134" s="306"/>
      <c r="AH134" s="306"/>
      <c r="AI134" s="306"/>
      <c r="AJ134" s="306"/>
      <c r="AK134" s="174"/>
      <c r="AL134" s="296"/>
      <c r="AM134" s="296"/>
      <c r="AN134" s="296"/>
      <c r="AO134" s="296"/>
      <c r="AP134" s="296"/>
      <c r="AQ134" s="296"/>
      <c r="AR134" s="296"/>
      <c r="AS134" s="296"/>
      <c r="AT134" s="196" t="s">
        <v>5104</v>
      </c>
      <c r="AU134" s="196" t="s">
        <v>2123</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5105</v>
      </c>
      <c r="CV134" s="213" t="s">
        <v>3481</v>
      </c>
      <c r="CW134" s="313"/>
      <c r="CX134" s="246"/>
      <c r="CY134" s="313"/>
      <c r="CZ134" s="213"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5109</v>
      </c>
      <c r="B136" s="98" t="s">
        <v>5110</v>
      </c>
      <c r="C136" s="99" t="s">
        <v>1225</v>
      </c>
      <c r="D136" s="100" t="s">
        <v>1225</v>
      </c>
      <c r="E136" s="101" t="s">
        <v>1225</v>
      </c>
      <c r="F136" s="102" t="s">
        <v>1225</v>
      </c>
      <c r="G136" s="98" t="s">
        <v>787</v>
      </c>
      <c r="H136" s="256"/>
      <c r="I136" s="256"/>
      <c r="J136" s="256"/>
      <c r="K136" s="256"/>
      <c r="L136" s="181" t="s">
        <v>5111</v>
      </c>
      <c r="M136" s="539"/>
      <c r="N136" s="256"/>
      <c r="O136" s="256"/>
      <c r="P136" s="256"/>
      <c r="Q136" s="256"/>
      <c r="R136" s="256"/>
      <c r="S136" s="256"/>
      <c r="T136" s="256"/>
      <c r="U136" s="256"/>
      <c r="V136" s="256"/>
      <c r="W136" s="174"/>
      <c r="X136" s="306"/>
      <c r="Y136" s="188" t="s">
        <v>5112</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5113</v>
      </c>
      <c r="CL136" s="311"/>
      <c r="CM136" s="311"/>
      <c r="CN136" s="311"/>
      <c r="CO136" s="311"/>
      <c r="CP136" s="311"/>
      <c r="CQ136" s="311"/>
      <c r="CR136" s="311"/>
      <c r="CS136" s="178"/>
      <c r="CT136" s="313"/>
      <c r="CU136" s="313"/>
      <c r="CV136" s="313"/>
      <c r="CW136" s="313"/>
      <c r="CX136" s="313"/>
      <c r="CY136" s="313"/>
      <c r="CZ136" s="213"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1225</v>
      </c>
      <c r="D137" s="81" t="s">
        <v>1225</v>
      </c>
      <c r="E137" s="82" t="s">
        <v>1225</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5117</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1225</v>
      </c>
      <c r="D138" s="100" t="s">
        <v>1225</v>
      </c>
      <c r="E138" s="101" t="s">
        <v>1225</v>
      </c>
      <c r="F138" s="102" t="s">
        <v>1225</v>
      </c>
      <c r="G138" s="98" t="s">
        <v>4146</v>
      </c>
      <c r="H138" s="256"/>
      <c r="I138" s="181" t="s">
        <v>5121</v>
      </c>
      <c r="J138" s="181" t="s">
        <v>1557</v>
      </c>
      <c r="K138" s="181" t="s">
        <v>5122</v>
      </c>
      <c r="L138" s="181" t="s">
        <v>5123</v>
      </c>
      <c r="M138" s="181" t="s">
        <v>5124</v>
      </c>
      <c r="N138" s="256"/>
      <c r="O138" s="227" t="s">
        <v>5125</v>
      </c>
      <c r="P138" s="181" t="s">
        <v>5126</v>
      </c>
      <c r="Q138" s="256"/>
      <c r="R138" s="256"/>
      <c r="S138" s="256"/>
      <c r="T138" s="256"/>
      <c r="U138" s="256"/>
      <c r="V138" s="256"/>
      <c r="W138" s="174"/>
      <c r="X138" s="188" t="s">
        <v>4874</v>
      </c>
      <c r="Y138" s="188" t="s">
        <v>5127</v>
      </c>
      <c r="Z138" s="188" t="s">
        <v>4902</v>
      </c>
      <c r="AA138" s="188" t="s">
        <v>5128</v>
      </c>
      <c r="AB138" s="188" t="s">
        <v>1754</v>
      </c>
      <c r="AC138" s="188" t="s">
        <v>5129</v>
      </c>
      <c r="AD138" s="306"/>
      <c r="AE138" s="188" t="s">
        <v>2981</v>
      </c>
      <c r="AF138" s="188" t="s">
        <v>1350</v>
      </c>
      <c r="AG138" s="306"/>
      <c r="AH138" s="306"/>
      <c r="AI138" s="306"/>
      <c r="AJ138" s="306"/>
      <c r="AK138" s="174"/>
      <c r="AL138" s="296"/>
      <c r="AM138" s="296"/>
      <c r="AN138" s="296"/>
      <c r="AO138" s="296"/>
      <c r="AP138" s="296"/>
      <c r="AQ138" s="296"/>
      <c r="AR138" s="296"/>
      <c r="AS138" s="296"/>
      <c r="AT138" s="196" t="s">
        <v>1890</v>
      </c>
      <c r="AU138" s="196" t="s">
        <v>1724</v>
      </c>
      <c r="AV138" s="296"/>
      <c r="AW138" s="296"/>
      <c r="AX138" s="296"/>
      <c r="AY138" s="296"/>
      <c r="AZ138" s="296"/>
      <c r="BA138" s="297"/>
      <c r="BB138" s="201" t="s">
        <v>652</v>
      </c>
      <c r="BC138" s="201" t="s">
        <v>2758</v>
      </c>
      <c r="BD138" s="201" t="s">
        <v>5130</v>
      </c>
      <c r="BE138" s="201" t="s">
        <v>5131</v>
      </c>
      <c r="BF138" s="297"/>
      <c r="BG138" s="297"/>
      <c r="BH138" s="201" t="s">
        <v>5132</v>
      </c>
      <c r="BI138" s="201" t="s">
        <v>5133</v>
      </c>
      <c r="BJ138" s="201"/>
      <c r="BK138" s="201" t="s">
        <v>417</v>
      </c>
      <c r="BL138" s="297"/>
      <c r="BM138" s="297"/>
      <c r="BN138" s="297"/>
      <c r="BO138" s="297"/>
      <c r="BP138" s="297"/>
      <c r="BQ138" s="241"/>
      <c r="BR138" s="310"/>
      <c r="BS138" s="206" t="s">
        <v>5134</v>
      </c>
      <c r="BT138" s="206" t="s">
        <v>5135</v>
      </c>
      <c r="BU138" s="310"/>
      <c r="BV138" s="206" t="s">
        <v>298</v>
      </c>
      <c r="BW138" s="206" t="s">
        <v>5136</v>
      </c>
      <c r="BX138" s="206" t="s">
        <v>3398</v>
      </c>
      <c r="BY138" s="310"/>
      <c r="BZ138" s="206" t="s">
        <v>1597</v>
      </c>
      <c r="CA138" s="310"/>
      <c r="CB138" s="310"/>
      <c r="CC138" s="310"/>
      <c r="CD138" s="310"/>
      <c r="CE138" s="310"/>
      <c r="CF138" s="243" t="s">
        <v>4390</v>
      </c>
      <c r="CG138" s="243" t="s">
        <v>1880</v>
      </c>
      <c r="CH138" s="243" t="s">
        <v>2530</v>
      </c>
      <c r="CI138" s="243" t="s">
        <v>5137</v>
      </c>
      <c r="CJ138" s="243" t="s">
        <v>3995</v>
      </c>
      <c r="CK138" s="311"/>
      <c r="CL138" s="243" t="s">
        <v>1663</v>
      </c>
      <c r="CM138" s="243" t="s">
        <v>2795</v>
      </c>
      <c r="CN138" s="311"/>
      <c r="CO138" s="311"/>
      <c r="CP138" s="311"/>
      <c r="CQ138" s="311"/>
      <c r="CR138" s="311"/>
      <c r="CS138" s="178"/>
      <c r="CT138" s="213" t="s">
        <v>5138</v>
      </c>
      <c r="CU138" s="213" t="s">
        <v>5139</v>
      </c>
      <c r="CV138" s="246" t="s">
        <v>5140</v>
      </c>
      <c r="CW138" s="313"/>
      <c r="CX138" s="313"/>
      <c r="CY138" s="313"/>
      <c r="CZ138" s="213" t="s">
        <v>5141</v>
      </c>
      <c r="DA138" s="213" t="s">
        <v>5142</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932</v>
      </c>
      <c r="D139" s="81" t="s">
        <v>932</v>
      </c>
      <c r="E139" s="82" t="s">
        <v>1225</v>
      </c>
      <c r="F139" s="83" t="s">
        <v>786</v>
      </c>
      <c r="G139" s="79" t="s">
        <v>856</v>
      </c>
      <c r="H139" s="177"/>
      <c r="I139" s="222"/>
      <c r="J139" s="177"/>
      <c r="K139" s="177"/>
      <c r="L139" s="177"/>
      <c r="M139" s="177"/>
      <c r="N139" s="177"/>
      <c r="O139" s="177"/>
      <c r="P139" s="177"/>
      <c r="Q139" s="177"/>
      <c r="R139" s="177"/>
      <c r="S139" s="177"/>
      <c r="T139" s="177"/>
      <c r="U139" s="177"/>
      <c r="V139" s="177"/>
      <c r="W139" s="174"/>
      <c r="X139" s="177"/>
      <c r="Y139" s="85" t="s">
        <v>4734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5147</v>
      </c>
      <c r="B140" s="98" t="s">
        <v>5148</v>
      </c>
      <c r="C140" s="99" t="s">
        <v>1225</v>
      </c>
      <c r="D140" s="100" t="s">
        <v>1225</v>
      </c>
      <c r="E140" s="101" t="s">
        <v>1225</v>
      </c>
      <c r="F140" s="102" t="s">
        <v>1225</v>
      </c>
      <c r="G140" s="98" t="s">
        <v>4056</v>
      </c>
      <c r="H140" s="181" t="s">
        <v>3535</v>
      </c>
      <c r="I140" s="181" t="s">
        <v>3067</v>
      </c>
      <c r="J140" s="181" t="s">
        <v>1204</v>
      </c>
      <c r="K140" s="181" t="s">
        <v>3615</v>
      </c>
      <c r="L140" s="181" t="s">
        <v>2365</v>
      </c>
      <c r="M140" s="181" t="s">
        <v>5149</v>
      </c>
      <c r="N140" s="181" t="s">
        <v>5150</v>
      </c>
      <c r="O140" s="181" t="s">
        <v>5151</v>
      </c>
      <c r="P140" s="181" t="s">
        <v>381</v>
      </c>
      <c r="Q140" s="181"/>
      <c r="R140" s="181"/>
      <c r="S140" s="181"/>
      <c r="T140" s="181"/>
      <c r="U140" s="181"/>
      <c r="V140" s="181"/>
      <c r="W140" s="174"/>
      <c r="X140" s="188" t="s">
        <v>4888</v>
      </c>
      <c r="Y140" s="188" t="s">
        <v>4216</v>
      </c>
      <c r="Z140" s="188" t="s">
        <v>4752</v>
      </c>
      <c r="AA140" s="188" t="s">
        <v>2272</v>
      </c>
      <c r="AB140" s="188" t="s">
        <v>5152</v>
      </c>
      <c r="AC140" s="188" t="s">
        <v>5153</v>
      </c>
      <c r="AD140" s="188" t="s">
        <v>3014</v>
      </c>
      <c r="AE140" s="188" t="s">
        <v>5154</v>
      </c>
      <c r="AF140" s="188" t="s">
        <v>254</v>
      </c>
      <c r="AG140" s="188"/>
      <c r="AH140" s="188"/>
      <c r="AI140" s="188"/>
      <c r="AJ140" s="188"/>
      <c r="AK140" s="174"/>
      <c r="AL140" s="196"/>
      <c r="AM140" s="196"/>
      <c r="AN140" s="196"/>
      <c r="AO140" s="196"/>
      <c r="AP140" s="196"/>
      <c r="AQ140" s="196"/>
      <c r="AR140" s="196"/>
      <c r="AS140" s="196"/>
      <c r="AT140" s="196" t="s">
        <v>825</v>
      </c>
      <c r="AU140" s="196" t="s">
        <v>5155</v>
      </c>
      <c r="AV140" s="196"/>
      <c r="AW140" s="196"/>
      <c r="AX140" s="196"/>
      <c r="AY140" s="196"/>
      <c r="AZ140" s="196"/>
      <c r="BA140" s="201" t="s">
        <v>5156</v>
      </c>
      <c r="BB140" s="201" t="s">
        <v>3320</v>
      </c>
      <c r="BC140" s="201" t="s">
        <v>3044</v>
      </c>
      <c r="BD140" s="201" t="s">
        <v>5157</v>
      </c>
      <c r="BE140" s="201" t="s">
        <v>5158</v>
      </c>
      <c r="BF140" s="201" t="s">
        <v>5159</v>
      </c>
      <c r="BG140" s="201" t="s">
        <v>4064</v>
      </c>
      <c r="BH140" s="201" t="s">
        <v>5160</v>
      </c>
      <c r="BI140" s="200"/>
      <c r="BJ140" s="297"/>
      <c r="BK140" s="297"/>
      <c r="BL140" s="201"/>
      <c r="BM140" s="201"/>
      <c r="BN140" s="201"/>
      <c r="BO140" s="201"/>
      <c r="BP140" s="201"/>
      <c r="BQ140" s="241"/>
      <c r="BR140" s="310"/>
      <c r="BS140" s="557" t="s">
        <v>5161</v>
      </c>
      <c r="BT140" s="206" t="s">
        <v>5162</v>
      </c>
      <c r="BU140" s="557"/>
      <c r="BV140" s="206" t="s">
        <v>1778</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3923</v>
      </c>
      <c r="CU140" s="213" t="s">
        <v>1833</v>
      </c>
      <c r="CV140" s="213" t="s">
        <v>5050</v>
      </c>
      <c r="CW140" s="313"/>
      <c r="CX140" s="213" t="s">
        <v>5163</v>
      </c>
      <c r="CY140" s="313"/>
      <c r="CZ140" s="313"/>
      <c r="DA140" s="313"/>
      <c r="DB140" s="313"/>
      <c r="DC140" s="313"/>
      <c r="DD140" s="313"/>
      <c r="DE140" s="313"/>
      <c r="DF140" s="313"/>
      <c r="DG140" s="284" t="s">
        <v>3396</v>
      </c>
      <c r="DH140" s="265"/>
      <c r="DI140" s="265"/>
      <c r="DJ140" s="265"/>
      <c r="DK140" s="266"/>
      <c r="DL140" s="265"/>
      <c r="DM140" s="265"/>
      <c r="DN140" s="265"/>
      <c r="DO140" s="265"/>
      <c r="DP140" s="284" t="s">
        <v>5164</v>
      </c>
      <c r="DQ140" s="284"/>
      <c r="DR140" s="558"/>
      <c r="DS140" s="265"/>
      <c r="DT140" s="265"/>
      <c r="DU140" s="265"/>
      <c r="DV140" s="265"/>
      <c r="DW140" s="265"/>
      <c r="DX140" s="265"/>
      <c r="DY140" s="265"/>
      <c r="DZ140" s="265"/>
      <c r="EA140" s="265"/>
      <c r="EB140" s="267"/>
    </row>
    <row r="141" ht="15.75" customHeight="1">
      <c r="A141" s="173" t="s">
        <v>5165</v>
      </c>
      <c r="B141" s="79" t="s">
        <v>5166</v>
      </c>
      <c r="C141" s="80" t="s">
        <v>1225</v>
      </c>
      <c r="D141" s="81" t="s">
        <v>1225</v>
      </c>
      <c r="E141" s="82" t="s">
        <v>1225</v>
      </c>
      <c r="F141" s="83" t="s">
        <v>1225</v>
      </c>
      <c r="G141" s="79" t="s">
        <v>4865</v>
      </c>
      <c r="H141" s="177"/>
      <c r="I141" s="222" t="s">
        <v>5167</v>
      </c>
      <c r="J141" s="222" t="s">
        <v>4560</v>
      </c>
      <c r="K141" s="222" t="s">
        <v>719</v>
      </c>
      <c r="L141" s="222" t="s">
        <v>5168</v>
      </c>
      <c r="M141" s="222" t="s">
        <v>5169</v>
      </c>
      <c r="N141" s="177"/>
      <c r="O141" s="222" t="s">
        <v>3308</v>
      </c>
      <c r="P141" s="222" t="s">
        <v>1350</v>
      </c>
      <c r="Q141" s="177"/>
      <c r="R141" s="177"/>
      <c r="S141" s="177"/>
      <c r="T141" s="177"/>
      <c r="U141" s="177"/>
      <c r="V141" s="177"/>
      <c r="W141" s="174"/>
      <c r="X141" s="222" t="s">
        <v>5170</v>
      </c>
      <c r="Y141" s="222" t="s">
        <v>5171</v>
      </c>
      <c r="Z141" s="222" t="s">
        <v>277</v>
      </c>
      <c r="AA141" s="177"/>
      <c r="AB141" s="222" t="s">
        <v>5172</v>
      </c>
      <c r="AC141" s="177"/>
      <c r="AD141" s="177"/>
      <c r="AE141" s="177"/>
      <c r="AF141" s="222" t="s">
        <v>3568</v>
      </c>
      <c r="AG141" s="177"/>
      <c r="AH141" s="177"/>
      <c r="AI141" s="177"/>
      <c r="AJ141" s="177"/>
      <c r="AK141" s="174"/>
      <c r="AL141" s="177"/>
      <c r="AM141" s="177"/>
      <c r="AN141" s="177"/>
      <c r="AO141" s="177"/>
      <c r="AP141" s="177"/>
      <c r="AQ141" s="177"/>
      <c r="AR141" s="177"/>
      <c r="AS141" s="177"/>
      <c r="AT141" s="222" t="s">
        <v>3605</v>
      </c>
      <c r="AU141" s="222" t="s">
        <v>2354</v>
      </c>
      <c r="AV141" s="177"/>
      <c r="AW141" s="177"/>
      <c r="AX141" s="177"/>
      <c r="AY141" s="177"/>
      <c r="AZ141" s="177"/>
      <c r="BA141" s="222" t="s">
        <v>2944</v>
      </c>
      <c r="BB141" s="222" t="s">
        <v>4112</v>
      </c>
      <c r="BC141" s="177"/>
      <c r="BD141" s="222" t="s">
        <v>878</v>
      </c>
      <c r="BE141" s="177"/>
      <c r="BF141" s="177"/>
      <c r="BG141" s="177"/>
      <c r="BH141" s="222" t="s">
        <v>650</v>
      </c>
      <c r="BI141" s="226"/>
      <c r="BJ141" s="222" t="s">
        <v>5173</v>
      </c>
      <c r="BK141" s="222" t="s">
        <v>1777</v>
      </c>
      <c r="BL141" s="177"/>
      <c r="BM141" s="177"/>
      <c r="BN141" s="177"/>
      <c r="BO141" s="177"/>
      <c r="BP141" s="177"/>
      <c r="BQ141" s="177"/>
      <c r="BR141" s="177"/>
      <c r="BS141" s="177"/>
      <c r="BT141" s="222" t="s">
        <v>775</v>
      </c>
      <c r="BU141" s="177"/>
      <c r="BV141" s="177"/>
      <c r="BW141" s="177"/>
      <c r="BX141" s="222" t="s">
        <v>5174</v>
      </c>
      <c r="BY141" s="222" t="s">
        <v>5175</v>
      </c>
      <c r="BZ141" s="222" t="s">
        <v>2894</v>
      </c>
      <c r="CA141" s="177"/>
      <c r="CB141" s="177"/>
      <c r="CC141" s="177"/>
      <c r="CD141" s="177"/>
      <c r="CE141" s="177"/>
      <c r="CF141" s="222" t="s">
        <v>5176</v>
      </c>
      <c r="CG141" s="222" t="s">
        <v>5111</v>
      </c>
      <c r="CH141" s="222" t="s">
        <v>487</v>
      </c>
      <c r="CI141" s="222" t="s">
        <v>5177</v>
      </c>
      <c r="CJ141" s="177"/>
      <c r="CK141" s="177"/>
      <c r="CL141" s="222" t="s">
        <v>2935</v>
      </c>
      <c r="CM141" s="222" t="s">
        <v>5104</v>
      </c>
      <c r="CN141" s="177"/>
      <c r="CO141" s="177"/>
      <c r="CP141" s="177"/>
      <c r="CQ141" s="177"/>
      <c r="CR141" s="177"/>
      <c r="CS141" s="178"/>
      <c r="CT141" s="222" t="s">
        <v>949</v>
      </c>
      <c r="CU141" s="222" t="s">
        <v>2847</v>
      </c>
      <c r="CV141" s="222" t="s">
        <v>4595</v>
      </c>
      <c r="CW141" s="222" t="s">
        <v>5178</v>
      </c>
      <c r="CX141" s="222" t="s">
        <v>5179</v>
      </c>
      <c r="CY141" s="177"/>
      <c r="CZ141" s="222" t="s">
        <v>5180</v>
      </c>
      <c r="DA141" s="222" t="s">
        <v>5181</v>
      </c>
      <c r="DB141" s="177"/>
      <c r="DC141" s="177"/>
      <c r="DD141" s="177"/>
      <c r="DE141" s="177"/>
      <c r="DF141" s="177"/>
      <c r="DG141" s="177"/>
      <c r="DH141" s="177"/>
      <c r="DI141" s="177"/>
      <c r="DJ141" s="177"/>
      <c r="DK141" s="290"/>
      <c r="DL141" s="177"/>
      <c r="DM141" s="177"/>
      <c r="DN141" s="177"/>
      <c r="DO141" s="177"/>
      <c r="DP141" s="222" t="s">
        <v>5182</v>
      </c>
      <c r="DQ141" s="222"/>
      <c r="DR141" s="290"/>
      <c r="DS141" s="177"/>
      <c r="DT141" s="177"/>
      <c r="DU141" s="177"/>
      <c r="DV141" s="177"/>
      <c r="DW141" s="177"/>
      <c r="DX141" s="177"/>
      <c r="DY141" s="177"/>
      <c r="DZ141" s="177"/>
      <c r="EA141" s="177"/>
      <c r="EB141" s="292"/>
    </row>
    <row r="142" ht="15.75" customHeight="1">
      <c r="A142" s="179" t="s">
        <v>5183</v>
      </c>
      <c r="B142" s="98" t="s">
        <v>5184</v>
      </c>
      <c r="C142" s="99" t="s">
        <v>1225</v>
      </c>
      <c r="D142" s="100" t="s">
        <v>1225</v>
      </c>
      <c r="E142" s="101" t="s">
        <v>1225</v>
      </c>
      <c r="F142" s="102" t="s">
        <v>1225</v>
      </c>
      <c r="G142" s="98" t="s">
        <v>619</v>
      </c>
      <c r="H142" s="256"/>
      <c r="I142" s="256"/>
      <c r="J142" s="256"/>
      <c r="K142" s="181" t="s">
        <v>5185</v>
      </c>
      <c r="L142" s="256"/>
      <c r="M142" s="256"/>
      <c r="N142" s="256"/>
      <c r="O142" s="181" t="s">
        <v>5186</v>
      </c>
      <c r="P142" s="256"/>
      <c r="Q142" s="256"/>
      <c r="R142" s="256"/>
      <c r="S142" s="256"/>
      <c r="T142" s="256"/>
      <c r="U142" s="256"/>
      <c r="V142" s="256"/>
      <c r="W142" s="174"/>
      <c r="X142" s="188" t="s">
        <v>3586</v>
      </c>
      <c r="Y142" s="306"/>
      <c r="Z142" s="188" t="s">
        <v>4697</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5187</v>
      </c>
      <c r="B143" s="79" t="s">
        <v>5188</v>
      </c>
      <c r="C143" s="80" t="s">
        <v>1225</v>
      </c>
      <c r="D143" s="81" t="s">
        <v>1225</v>
      </c>
      <c r="E143" s="82" t="s">
        <v>1225</v>
      </c>
      <c r="F143" s="83" t="s">
        <v>786</v>
      </c>
      <c r="G143" s="79" t="s">
        <v>786</v>
      </c>
      <c r="H143" s="177"/>
      <c r="I143" s="87" t="s">
        <v>5189</v>
      </c>
      <c r="J143" s="177"/>
      <c r="K143" s="87" t="s">
        <v>1908</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5190</v>
      </c>
      <c r="B144" s="98" t="s">
        <v>5191</v>
      </c>
      <c r="C144" s="99" t="s">
        <v>1225</v>
      </c>
      <c r="D144" s="100" t="s">
        <v>1225</v>
      </c>
      <c r="E144" s="101" t="s">
        <v>1225</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5192</v>
      </c>
      <c r="B145" s="79" t="s">
        <v>5193</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1225</v>
      </c>
      <c r="D146" s="100" t="s">
        <v>1225</v>
      </c>
      <c r="E146" s="101" t="s">
        <v>1225</v>
      </c>
      <c r="F146" s="102" t="s">
        <v>932</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5196</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5197</v>
      </c>
      <c r="CI146" s="311"/>
      <c r="CJ146" s="311"/>
      <c r="CK146" s="282"/>
      <c r="CL146" s="282"/>
      <c r="CM146" s="311"/>
      <c r="CN146" s="311"/>
      <c r="CO146" s="311"/>
      <c r="CP146" s="311"/>
      <c r="CQ146" s="311"/>
      <c r="CR146" s="243"/>
      <c r="CS146" s="178"/>
      <c r="CT146" s="213"/>
      <c r="CU146" s="313"/>
      <c r="CV146" s="247"/>
      <c r="CW146" s="213"/>
      <c r="CX146" s="213"/>
      <c r="CY146" s="213"/>
      <c r="CZ146" s="158" t="s">
        <v>2183</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1225</v>
      </c>
      <c r="D147" s="81" t="s">
        <v>1225</v>
      </c>
      <c r="E147" s="82" t="s">
        <v>1225</v>
      </c>
      <c r="F147" s="83" t="s">
        <v>932</v>
      </c>
      <c r="G147" s="79" t="s">
        <v>3936</v>
      </c>
      <c r="H147" s="177"/>
      <c r="I147" s="177"/>
      <c r="J147" s="177"/>
      <c r="K147" s="220" t="s">
        <v>4925</v>
      </c>
      <c r="L147" s="290"/>
      <c r="M147" s="290"/>
      <c r="N147" s="177"/>
      <c r="O147" s="177"/>
      <c r="P147" s="177"/>
      <c r="Q147" s="177"/>
      <c r="R147" s="177"/>
      <c r="S147" s="177"/>
      <c r="T147" s="177"/>
      <c r="U147" s="177"/>
      <c r="V147" s="177"/>
      <c r="W147" s="174"/>
      <c r="X147" s="220" t="s">
        <v>3445</v>
      </c>
      <c r="Y147" s="177"/>
      <c r="Z147" s="220" t="s">
        <v>1752</v>
      </c>
      <c r="AA147" s="177"/>
      <c r="AB147" s="87" t="s">
        <v>5200</v>
      </c>
      <c r="AC147" s="220" t="s">
        <v>2181</v>
      </c>
      <c r="AD147" s="177"/>
      <c r="AE147" s="177"/>
      <c r="AF147" s="220" t="s">
        <v>5068</v>
      </c>
      <c r="AG147" s="177"/>
      <c r="AH147" s="177"/>
      <c r="AI147" s="177"/>
      <c r="AJ147" s="177"/>
      <c r="AK147" s="174"/>
      <c r="AL147" s="177"/>
      <c r="AM147" s="177"/>
      <c r="AN147" s="177"/>
      <c r="AO147" s="177"/>
      <c r="AP147" s="177"/>
      <c r="AQ147" s="177"/>
      <c r="AR147" s="177"/>
      <c r="AS147" s="177"/>
      <c r="AT147" s="177"/>
      <c r="AU147" s="220" t="s">
        <v>4172</v>
      </c>
      <c r="AV147" s="177"/>
      <c r="AW147" s="177"/>
      <c r="AX147" s="177"/>
      <c r="AY147" s="177"/>
      <c r="AZ147" s="177"/>
      <c r="BA147" s="290"/>
      <c r="BB147" s="177"/>
      <c r="BC147" s="177"/>
      <c r="BD147" s="177"/>
      <c r="BE147" s="177"/>
      <c r="BF147" s="177"/>
      <c r="BG147" s="177"/>
      <c r="BH147" s="220" t="s">
        <v>5201</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5202</v>
      </c>
      <c r="CG147" s="220" t="s">
        <v>389</v>
      </c>
      <c r="CH147" s="220" t="s">
        <v>4030</v>
      </c>
      <c r="CI147" s="177"/>
      <c r="CJ147" s="220" t="s">
        <v>5203</v>
      </c>
      <c r="CK147" s="177"/>
      <c r="CL147" s="220" t="s">
        <v>1516</v>
      </c>
      <c r="CM147" s="177"/>
      <c r="CN147" s="177"/>
      <c r="CO147" s="177"/>
      <c r="CP147" s="177"/>
      <c r="CQ147" s="177"/>
      <c r="CR147" s="177"/>
      <c r="CS147" s="178"/>
      <c r="CT147" s="220" t="s">
        <v>5204</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5205</v>
      </c>
      <c r="B148" s="98" t="s">
        <v>5199</v>
      </c>
      <c r="C148" s="99" t="s">
        <v>1225</v>
      </c>
      <c r="D148" s="100" t="s">
        <v>1225</v>
      </c>
      <c r="E148" s="101" t="s">
        <v>1225</v>
      </c>
      <c r="F148" s="102" t="s">
        <v>786</v>
      </c>
      <c r="G148" s="98" t="s">
        <v>786</v>
      </c>
      <c r="H148" s="181"/>
      <c r="I148" s="256"/>
      <c r="J148" s="256"/>
      <c r="K148" s="256"/>
      <c r="L148" s="256"/>
      <c r="M148" s="256"/>
      <c r="N148" s="256"/>
      <c r="O148" s="256"/>
      <c r="P148" s="182" t="s">
        <v>2265</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1225</v>
      </c>
      <c r="D149" s="81" t="s">
        <v>1225</v>
      </c>
      <c r="E149" s="82" t="s">
        <v>1225</v>
      </c>
      <c r="F149" s="83" t="s">
        <v>932</v>
      </c>
      <c r="G149" s="79" t="s">
        <v>5208</v>
      </c>
      <c r="H149" s="220" t="s">
        <v>5209</v>
      </c>
      <c r="I149" s="177"/>
      <c r="J149" s="220" t="s">
        <v>2761</v>
      </c>
      <c r="K149" s="220" t="s">
        <v>2563</v>
      </c>
      <c r="L149" s="223" t="s">
        <v>5210</v>
      </c>
      <c r="M149" s="177"/>
      <c r="N149" s="177"/>
      <c r="O149" s="177"/>
      <c r="P149" s="220" t="s">
        <v>5211</v>
      </c>
      <c r="Q149" s="177"/>
      <c r="R149" s="177"/>
      <c r="S149" s="177"/>
      <c r="T149" s="177"/>
      <c r="U149" s="177"/>
      <c r="V149" s="177"/>
      <c r="W149" s="174"/>
      <c r="X149" s="177"/>
      <c r="Y149" s="220" t="s">
        <v>4523</v>
      </c>
      <c r="Z149" s="220" t="s">
        <v>2097</v>
      </c>
      <c r="AA149" s="177"/>
      <c r="AB149" s="220" t="s">
        <v>5212</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1976</v>
      </c>
      <c r="BC149" s="220" t="s">
        <v>414</v>
      </c>
      <c r="BD149" s="220" t="s">
        <v>5213</v>
      </c>
      <c r="BE149" s="177"/>
      <c r="BF149" s="220" t="s">
        <v>3119</v>
      </c>
      <c r="BG149" s="220" t="s">
        <v>5214</v>
      </c>
      <c r="BH149" s="220" t="s">
        <v>5215</v>
      </c>
      <c r="BI149" s="177"/>
      <c r="BJ149" s="177"/>
      <c r="BK149" s="177"/>
      <c r="BL149" s="177"/>
      <c r="BM149" s="177"/>
      <c r="BN149" s="177"/>
      <c r="BO149" s="177"/>
      <c r="BP149" s="177"/>
      <c r="BQ149" s="177"/>
      <c r="BR149" s="177"/>
      <c r="BS149" s="177"/>
      <c r="BT149" s="220" t="s">
        <v>4327</v>
      </c>
      <c r="BU149" s="177"/>
      <c r="BV149" s="177"/>
      <c r="BW149" s="177"/>
      <c r="BX149" s="177"/>
      <c r="BY149" s="177"/>
      <c r="BZ149" s="177"/>
      <c r="CA149" s="177"/>
      <c r="CB149" s="177"/>
      <c r="CC149" s="177"/>
      <c r="CD149" s="177"/>
      <c r="CE149" s="177"/>
      <c r="CF149" s="220" t="s">
        <v>5216</v>
      </c>
      <c r="CG149" s="177"/>
      <c r="CH149" s="177"/>
      <c r="CI149" s="177"/>
      <c r="CJ149" s="177"/>
      <c r="CK149" s="177"/>
      <c r="CL149" s="220" t="s">
        <v>5217</v>
      </c>
      <c r="CM149" s="177"/>
      <c r="CN149" s="177"/>
      <c r="CO149" s="177"/>
      <c r="CP149" s="177"/>
      <c r="CQ149" s="177"/>
      <c r="CR149" s="177"/>
      <c r="CS149" s="178"/>
      <c r="CT149" s="90"/>
      <c r="CU149" s="220" t="s">
        <v>2560</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5219</v>
      </c>
      <c r="B150" s="98" t="s">
        <v>5220</v>
      </c>
      <c r="C150" s="99" t="s">
        <v>1225</v>
      </c>
      <c r="D150" s="100" t="s">
        <v>1225</v>
      </c>
      <c r="E150" s="101" t="s">
        <v>1225</v>
      </c>
      <c r="F150" s="102" t="s">
        <v>856</v>
      </c>
      <c r="G150" s="98" t="s">
        <v>427</v>
      </c>
      <c r="H150" s="182" t="s">
        <v>3377</v>
      </c>
      <c r="I150" s="256"/>
      <c r="J150" s="181" t="s">
        <v>195</v>
      </c>
      <c r="K150" s="182" t="s">
        <v>5221</v>
      </c>
      <c r="L150" s="256"/>
      <c r="M150" s="256"/>
      <c r="N150" s="256"/>
      <c r="O150" s="256"/>
      <c r="P150" s="181" t="s">
        <v>248</v>
      </c>
      <c r="Q150" s="256"/>
      <c r="R150" s="256"/>
      <c r="S150" s="256"/>
      <c r="T150" s="256"/>
      <c r="U150" s="256"/>
      <c r="V150" s="256"/>
      <c r="W150" s="174"/>
      <c r="X150" s="306"/>
      <c r="Y150" s="306"/>
      <c r="Z150" s="188" t="s">
        <v>5222</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5223</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5224</v>
      </c>
      <c r="DM150" s="284" t="s">
        <v>847</v>
      </c>
      <c r="DN150" s="284" t="s">
        <v>555</v>
      </c>
      <c r="DO150" s="284" t="s">
        <v>5225</v>
      </c>
      <c r="DP150" s="265"/>
      <c r="DQ150" s="265"/>
      <c r="DR150" s="265"/>
      <c r="DS150" s="265"/>
      <c r="DT150" s="265"/>
      <c r="DU150" s="284" t="s">
        <v>615</v>
      </c>
      <c r="DV150" s="265"/>
      <c r="DW150" s="265"/>
      <c r="DX150" s="265"/>
      <c r="DY150" s="265"/>
      <c r="DZ150" s="265"/>
      <c r="EA150" s="265"/>
      <c r="EB150" s="267"/>
    </row>
    <row r="151" ht="15.75" customHeight="1">
      <c r="A151" s="560" t="s">
        <v>5226</v>
      </c>
      <c r="B151" s="79" t="s">
        <v>5227</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5229</v>
      </c>
      <c r="B152" s="98" t="s">
        <v>3023</v>
      </c>
      <c r="C152" s="99" t="s">
        <v>1225</v>
      </c>
      <c r="D152" s="100" t="s">
        <v>1225</v>
      </c>
      <c r="E152" s="101" t="s">
        <v>1225</v>
      </c>
      <c r="F152" s="102" t="s">
        <v>1225</v>
      </c>
      <c r="G152" s="98" t="s">
        <v>2836</v>
      </c>
      <c r="H152" s="256"/>
      <c r="I152" s="227" t="s">
        <v>5230</v>
      </c>
      <c r="J152" s="227" t="s">
        <v>2613</v>
      </c>
      <c r="K152" s="227" t="s">
        <v>2629</v>
      </c>
      <c r="L152" s="227" t="s">
        <v>5231</v>
      </c>
      <c r="M152" s="256"/>
      <c r="N152" s="256"/>
      <c r="O152" s="227" t="s">
        <v>1404</v>
      </c>
      <c r="P152" s="256"/>
      <c r="Q152" s="256"/>
      <c r="R152" s="256"/>
      <c r="S152" s="227" t="s">
        <v>995</v>
      </c>
      <c r="T152" s="256"/>
      <c r="U152" s="256"/>
      <c r="V152" s="256"/>
      <c r="W152" s="174"/>
      <c r="X152" s="418"/>
      <c r="Y152" s="418"/>
      <c r="Z152" s="234"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5232</v>
      </c>
      <c r="BU152" s="310"/>
      <c r="BV152" s="241" t="s">
        <v>5233</v>
      </c>
      <c r="BW152" s="310"/>
      <c r="BX152" s="310"/>
      <c r="BY152" s="310"/>
      <c r="BZ152" s="310"/>
      <c r="CA152" s="310"/>
      <c r="CB152" s="310"/>
      <c r="CC152" s="241" t="s">
        <v>5234</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3702</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5235</v>
      </c>
      <c r="DR152" s="265"/>
      <c r="DS152" s="265"/>
      <c r="DT152" s="265"/>
      <c r="DU152" s="265"/>
      <c r="DV152" s="265"/>
      <c r="DW152" s="265"/>
      <c r="DX152" s="265"/>
      <c r="DY152" s="265"/>
      <c r="DZ152" s="265"/>
      <c r="EA152" s="265"/>
      <c r="EB152" s="267" t="s">
        <v>5236</v>
      </c>
    </row>
    <row r="153" ht="15.75" customHeight="1">
      <c r="A153" s="173" t="s">
        <v>5237</v>
      </c>
      <c r="B153" s="79" t="s">
        <v>1139</v>
      </c>
      <c r="C153" s="80" t="s">
        <v>1225</v>
      </c>
      <c r="D153" s="81" t="s">
        <v>1225</v>
      </c>
      <c r="E153" s="82" t="s">
        <v>1225</v>
      </c>
      <c r="F153" s="83" t="s">
        <v>1225</v>
      </c>
      <c r="G153" s="79" t="s">
        <v>2680</v>
      </c>
      <c r="H153" s="177"/>
      <c r="I153" s="222" t="s">
        <v>5238</v>
      </c>
      <c r="J153" s="222" t="s">
        <v>3379</v>
      </c>
      <c r="K153" s="222" t="s">
        <v>3898</v>
      </c>
      <c r="L153" s="222" t="s">
        <v>5239</v>
      </c>
      <c r="M153" s="222" t="s">
        <v>5240</v>
      </c>
      <c r="N153" s="222" t="s">
        <v>2444</v>
      </c>
      <c r="O153" s="222" t="s">
        <v>5241</v>
      </c>
      <c r="P153" s="222" t="s">
        <v>3921</v>
      </c>
      <c r="Q153" s="177"/>
      <c r="R153" s="177"/>
      <c r="S153" s="177"/>
      <c r="T153" s="177"/>
      <c r="U153" s="177"/>
      <c r="V153" s="177"/>
      <c r="W153" s="174"/>
      <c r="X153" s="222" t="s">
        <v>224</v>
      </c>
      <c r="Y153" s="222" t="s">
        <v>1931</v>
      </c>
      <c r="Z153" s="222" t="s">
        <v>5242</v>
      </c>
      <c r="AA153" s="222" t="s">
        <v>5243</v>
      </c>
      <c r="AB153" s="222" t="s">
        <v>5244</v>
      </c>
      <c r="AC153" s="222" t="s">
        <v>5245</v>
      </c>
      <c r="AD153" s="177"/>
      <c r="AE153" s="222" t="s">
        <v>5246</v>
      </c>
      <c r="AF153" s="222" t="s">
        <v>1780</v>
      </c>
      <c r="AG153" s="177"/>
      <c r="AH153" s="177"/>
      <c r="AI153" s="177"/>
      <c r="AJ153" s="177"/>
      <c r="AK153" s="174"/>
      <c r="AL153" s="222" t="s">
        <v>4050</v>
      </c>
      <c r="AM153" s="222" t="s">
        <v>3341</v>
      </c>
      <c r="AN153" s="222" t="s">
        <v>5247</v>
      </c>
      <c r="AO153" s="222" t="s">
        <v>3479</v>
      </c>
      <c r="AP153" s="222" t="s">
        <v>5248</v>
      </c>
      <c r="AQ153" s="222"/>
      <c r="AR153" s="222" t="s">
        <v>3889</v>
      </c>
      <c r="AS153" s="222" t="s">
        <v>5249</v>
      </c>
      <c r="AT153" s="222" t="s">
        <v>2880</v>
      </c>
      <c r="AU153" s="222" t="s">
        <v>479</v>
      </c>
      <c r="AV153" s="177"/>
      <c r="AW153" s="177"/>
      <c r="AX153" s="177"/>
      <c r="AY153" s="177"/>
      <c r="AZ153" s="177"/>
      <c r="BA153" s="222" t="s">
        <v>5250</v>
      </c>
      <c r="BB153" s="222" t="s">
        <v>5251</v>
      </c>
      <c r="BC153" s="222" t="s">
        <v>5252</v>
      </c>
      <c r="BD153" s="222" t="s">
        <v>5253</v>
      </c>
      <c r="BE153" s="222" t="s">
        <v>5254</v>
      </c>
      <c r="BF153" s="222" t="s">
        <v>5255</v>
      </c>
      <c r="BG153" s="222" t="s">
        <v>5256</v>
      </c>
      <c r="BH153" s="222" t="s">
        <v>5067</v>
      </c>
      <c r="BI153" s="222"/>
      <c r="BJ153" s="222"/>
      <c r="BK153" s="222" t="s">
        <v>136</v>
      </c>
      <c r="BL153" s="177"/>
      <c r="BM153" s="177"/>
      <c r="BN153" s="177"/>
      <c r="BO153" s="177"/>
      <c r="BP153" s="177"/>
      <c r="BQ153" s="220"/>
      <c r="BR153" s="222" t="s">
        <v>5257</v>
      </c>
      <c r="BS153" s="222" t="s">
        <v>5258</v>
      </c>
      <c r="BT153" s="222" t="s">
        <v>110</v>
      </c>
      <c r="BU153" s="222" t="s">
        <v>5259</v>
      </c>
      <c r="BV153" s="222" t="s">
        <v>5260</v>
      </c>
      <c r="BW153" s="222" t="s">
        <v>5261</v>
      </c>
      <c r="BX153" s="222" t="s">
        <v>5262</v>
      </c>
      <c r="BY153" s="177"/>
      <c r="BZ153" s="222" t="s">
        <v>5263</v>
      </c>
      <c r="CA153" s="177"/>
      <c r="CB153" s="177"/>
      <c r="CC153" s="177"/>
      <c r="CD153" s="177"/>
      <c r="CE153" s="177"/>
      <c r="CF153" s="222" t="s">
        <v>5264</v>
      </c>
      <c r="CG153" s="222" t="s">
        <v>5265</v>
      </c>
      <c r="CH153" s="222" t="s">
        <v>3674</v>
      </c>
      <c r="CI153" s="222" t="s">
        <v>5266</v>
      </c>
      <c r="CJ153" s="222" t="s">
        <v>3303</v>
      </c>
      <c r="CK153" s="222" t="s">
        <v>5267</v>
      </c>
      <c r="CL153" s="222" t="s">
        <v>768</v>
      </c>
      <c r="CM153" s="222" t="s">
        <v>1037</v>
      </c>
      <c r="CN153" s="177"/>
      <c r="CO153" s="177"/>
      <c r="CP153" s="177"/>
      <c r="CQ153" s="177"/>
      <c r="CR153" s="177"/>
      <c r="CS153" s="178"/>
      <c r="CT153" s="222" t="s">
        <v>5268</v>
      </c>
      <c r="CU153" s="222" t="s">
        <v>5269</v>
      </c>
      <c r="CV153" s="222" t="s">
        <v>1635</v>
      </c>
      <c r="CW153" s="222" t="s">
        <v>5270</v>
      </c>
      <c r="CX153" s="222" t="s">
        <v>5271</v>
      </c>
      <c r="CY153" s="222" t="s">
        <v>5272</v>
      </c>
      <c r="CZ153" s="222" t="s">
        <v>1089</v>
      </c>
      <c r="DA153" s="222" t="s">
        <v>5273</v>
      </c>
      <c r="DB153" s="177"/>
      <c r="DC153" s="177"/>
      <c r="DD153" s="177"/>
      <c r="DE153" s="177"/>
      <c r="DF153" s="177"/>
      <c r="DG153" s="177"/>
      <c r="DH153" s="177"/>
      <c r="DI153" s="177"/>
      <c r="DJ153" s="177"/>
      <c r="DK153" s="177"/>
      <c r="DL153" s="177"/>
      <c r="DM153" s="177"/>
      <c r="DN153" s="177"/>
      <c r="DO153" s="177"/>
      <c r="DP153" s="222" t="s">
        <v>5274</v>
      </c>
      <c r="DQ153" s="222"/>
      <c r="DR153" s="177"/>
      <c r="DS153" s="177"/>
      <c r="DT153" s="177"/>
      <c r="DU153" s="177"/>
      <c r="DV153" s="177"/>
      <c r="DW153" s="177"/>
      <c r="DX153" s="177"/>
      <c r="DY153" s="177"/>
      <c r="DZ153" s="177"/>
      <c r="EA153" s="177"/>
      <c r="EB153" s="292"/>
    </row>
    <row r="154">
      <c r="A154" s="563" t="s">
        <v>5275</v>
      </c>
      <c r="B154" s="98" t="s">
        <v>3854</v>
      </c>
      <c r="C154" s="99" t="s">
        <v>1225</v>
      </c>
      <c r="D154" s="100" t="s">
        <v>1225</v>
      </c>
      <c r="E154" s="101" t="s">
        <v>1225</v>
      </c>
      <c r="F154" s="102" t="s">
        <v>1225</v>
      </c>
      <c r="G154" s="98" t="s">
        <v>4673</v>
      </c>
      <c r="H154" s="227" t="s">
        <v>5276</v>
      </c>
      <c r="I154" s="227" t="s">
        <v>5277</v>
      </c>
      <c r="J154" s="227" t="s">
        <v>5278</v>
      </c>
      <c r="K154" s="227" t="s">
        <v>1350</v>
      </c>
      <c r="L154" s="227" t="s">
        <v>3543</v>
      </c>
      <c r="M154" s="227" t="s">
        <v>5279</v>
      </c>
      <c r="N154" s="227" t="s">
        <v>5280</v>
      </c>
      <c r="O154" s="227" t="s">
        <v>5281</v>
      </c>
      <c r="P154" s="227" t="s">
        <v>3842</v>
      </c>
      <c r="Q154" s="256"/>
      <c r="R154" s="256"/>
      <c r="S154" s="256"/>
      <c r="T154" s="256"/>
      <c r="U154" s="256"/>
      <c r="V154" s="256"/>
      <c r="W154" s="174"/>
      <c r="X154" s="234" t="s">
        <v>5282</v>
      </c>
      <c r="Y154" s="234" t="s">
        <v>5283</v>
      </c>
      <c r="Z154" s="306"/>
      <c r="AA154" s="306"/>
      <c r="AB154" s="234" t="s">
        <v>5284</v>
      </c>
      <c r="AC154" s="306"/>
      <c r="AD154" s="306"/>
      <c r="AE154" s="306"/>
      <c r="AF154" s="234" t="s">
        <v>254</v>
      </c>
      <c r="AG154" s="306"/>
      <c r="AH154" s="306"/>
      <c r="AI154" s="306"/>
      <c r="AJ154" s="306"/>
      <c r="AK154" s="174"/>
      <c r="AL154" s="296"/>
      <c r="AM154" s="296"/>
      <c r="AN154" s="296"/>
      <c r="AO154" s="296"/>
      <c r="AP154" s="296"/>
      <c r="AQ154" s="296"/>
      <c r="AR154" s="296"/>
      <c r="AS154" s="296"/>
      <c r="AT154" s="236" t="s">
        <v>3641</v>
      </c>
      <c r="AU154" s="296"/>
      <c r="AV154" s="296"/>
      <c r="AW154" s="296"/>
      <c r="AX154" s="296"/>
      <c r="AY154" s="296"/>
      <c r="AZ154" s="296"/>
      <c r="BA154" s="240" t="s">
        <v>5285</v>
      </c>
      <c r="BB154" s="297"/>
      <c r="BC154" s="240" t="s">
        <v>1895</v>
      </c>
      <c r="BD154" s="297"/>
      <c r="BE154" s="297"/>
      <c r="BF154" s="297"/>
      <c r="BG154" s="297"/>
      <c r="BH154" s="240" t="s">
        <v>3172</v>
      </c>
      <c r="BI154" s="297"/>
      <c r="BJ154" s="297"/>
      <c r="BK154" s="240" t="s">
        <v>4831</v>
      </c>
      <c r="BL154" s="297"/>
      <c r="BM154" s="297"/>
      <c r="BN154" s="297"/>
      <c r="BO154" s="297"/>
      <c r="BP154" s="297"/>
      <c r="BQ154" s="310"/>
      <c r="BR154" s="310"/>
      <c r="BS154" s="310"/>
      <c r="BT154" s="241" t="s">
        <v>4037</v>
      </c>
      <c r="BU154" s="310"/>
      <c r="BV154" s="310"/>
      <c r="BW154" s="310"/>
      <c r="BX154" s="241" t="s">
        <v>5286</v>
      </c>
      <c r="BY154" s="310"/>
      <c r="BZ154" s="310"/>
      <c r="CA154" s="310"/>
      <c r="CB154" s="310"/>
      <c r="CC154" s="310"/>
      <c r="CD154" s="310"/>
      <c r="CE154" s="310"/>
      <c r="CF154" s="264" t="s">
        <v>5287</v>
      </c>
      <c r="CG154" s="264" t="s">
        <v>5020</v>
      </c>
      <c r="CH154" s="264" t="s">
        <v>5288</v>
      </c>
      <c r="CI154" s="264" t="s">
        <v>5289</v>
      </c>
      <c r="CJ154" s="264" t="s">
        <v>670</v>
      </c>
      <c r="CK154" s="243" t="s">
        <v>5290</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1079</v>
      </c>
      <c r="C155" s="80" t="s">
        <v>1225</v>
      </c>
      <c r="D155" s="81" t="s">
        <v>1225</v>
      </c>
      <c r="E155" s="82" t="s">
        <v>1225</v>
      </c>
      <c r="F155" s="83" t="s">
        <v>1225</v>
      </c>
      <c r="G155" s="79" t="s">
        <v>2749</v>
      </c>
      <c r="H155" s="222"/>
      <c r="I155" s="177"/>
      <c r="J155" s="177"/>
      <c r="K155" s="222" t="s">
        <v>2629</v>
      </c>
      <c r="L155" s="290"/>
      <c r="M155" s="177"/>
      <c r="N155" s="177"/>
      <c r="O155" s="177"/>
      <c r="P155" s="177"/>
      <c r="Q155" s="177"/>
      <c r="R155" s="177"/>
      <c r="S155" s="177"/>
      <c r="T155" s="177"/>
      <c r="U155" s="177"/>
      <c r="V155" s="177"/>
      <c r="W155" s="174"/>
      <c r="X155" s="177"/>
      <c r="Y155" s="177"/>
      <c r="Z155" s="177"/>
      <c r="AA155" s="177"/>
      <c r="AB155" s="222" t="s">
        <v>5292</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5293</v>
      </c>
      <c r="BB155" s="222" t="s">
        <v>672</v>
      </c>
      <c r="BC155" s="222" t="s">
        <v>2310</v>
      </c>
      <c r="BD155" s="222" t="s">
        <v>3495</v>
      </c>
      <c r="BE155" s="177"/>
      <c r="BF155" s="177"/>
      <c r="BG155" s="177"/>
      <c r="BH155" s="177"/>
      <c r="BI155" s="177"/>
      <c r="BJ155" s="177"/>
      <c r="BK155" s="177"/>
      <c r="BL155" s="177"/>
      <c r="BM155" s="177"/>
      <c r="BN155" s="177"/>
      <c r="BO155" s="177"/>
      <c r="BP155" s="177"/>
      <c r="BQ155" s="177"/>
      <c r="BR155" s="177"/>
      <c r="BS155" s="177"/>
      <c r="BT155" s="222" t="s">
        <v>4164</v>
      </c>
      <c r="BU155" s="177"/>
      <c r="BV155" s="222" t="s">
        <v>964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5294</v>
      </c>
      <c r="B156" s="98" t="s">
        <v>4431</v>
      </c>
      <c r="C156" s="99" t="s">
        <v>1225</v>
      </c>
      <c r="D156" s="100" t="s">
        <v>1225</v>
      </c>
      <c r="E156" s="101" t="s">
        <v>1225</v>
      </c>
      <c r="F156" s="102" t="s">
        <v>1225</v>
      </c>
      <c r="G156" s="98" t="s">
        <v>2555</v>
      </c>
      <c r="H156" s="227"/>
      <c r="I156" s="227" t="s">
        <v>5295</v>
      </c>
      <c r="J156" s="227" t="s">
        <v>3396</v>
      </c>
      <c r="K156" s="227" t="s">
        <v>1239</v>
      </c>
      <c r="L156" s="256"/>
      <c r="M156" s="256"/>
      <c r="N156" s="256"/>
      <c r="O156" s="256"/>
      <c r="P156" s="227" t="s">
        <v>744</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5296</v>
      </c>
      <c r="AV156" s="296"/>
      <c r="AW156" s="296"/>
      <c r="AX156" s="296"/>
      <c r="AY156" s="296"/>
      <c r="AZ156" s="296"/>
      <c r="BA156" s="297"/>
      <c r="BB156" s="240" t="s">
        <v>5297</v>
      </c>
      <c r="BC156" s="240" t="s">
        <v>4250</v>
      </c>
      <c r="BD156" s="240" t="s">
        <v>5298</v>
      </c>
      <c r="BE156" s="297"/>
      <c r="BF156" s="297"/>
      <c r="BG156" s="297"/>
      <c r="BH156" s="240" t="s">
        <v>4475</v>
      </c>
      <c r="BI156" s="297"/>
      <c r="BJ156" s="297"/>
      <c r="BK156" s="297"/>
      <c r="BL156" s="297"/>
      <c r="BM156" s="297"/>
      <c r="BN156" s="297"/>
      <c r="BO156" s="297"/>
      <c r="BP156" s="297"/>
      <c r="BQ156" s="310"/>
      <c r="BR156" s="241" t="s">
        <v>4170</v>
      </c>
      <c r="BS156" s="241" t="s">
        <v>5299</v>
      </c>
      <c r="BT156" s="241" t="s">
        <v>5300</v>
      </c>
      <c r="BU156" s="310"/>
      <c r="BV156" s="310"/>
      <c r="BW156" s="310"/>
      <c r="BX156" s="310"/>
      <c r="BY156" s="310"/>
      <c r="BZ156" s="310"/>
      <c r="CA156" s="310"/>
      <c r="CB156" s="310"/>
      <c r="CC156" s="310"/>
      <c r="CD156" s="310"/>
      <c r="CE156" s="310"/>
      <c r="CF156" s="264" t="s">
        <v>5301</v>
      </c>
      <c r="CG156" s="264" t="s">
        <v>1697</v>
      </c>
      <c r="CH156" s="311"/>
      <c r="CI156" s="311"/>
      <c r="CJ156" s="311"/>
      <c r="CK156" s="311"/>
      <c r="CL156" s="311"/>
      <c r="CM156" s="311"/>
      <c r="CN156" s="311"/>
      <c r="CO156" s="311"/>
      <c r="CP156" s="311"/>
      <c r="CQ156" s="311"/>
      <c r="CR156" s="311"/>
      <c r="CS156" s="178"/>
      <c r="CT156" s="313"/>
      <c r="CU156" s="313"/>
      <c r="CV156" s="246"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5302</v>
      </c>
      <c r="DR156" s="265"/>
      <c r="DS156" s="265"/>
      <c r="DT156" s="265"/>
      <c r="DU156" s="265"/>
      <c r="DV156" s="265"/>
      <c r="DW156" s="265"/>
      <c r="DX156" s="265"/>
      <c r="DY156" s="265"/>
      <c r="DZ156" s="265"/>
      <c r="EA156" s="265"/>
      <c r="EB156" s="420"/>
    </row>
    <row r="157" ht="15.75" customHeight="1">
      <c r="A157" s="560" t="s">
        <v>5303</v>
      </c>
      <c r="B157" s="79" t="s">
        <v>4431</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5304</v>
      </c>
      <c r="B158" s="98" t="s">
        <v>2590</v>
      </c>
      <c r="C158" s="99" t="s">
        <v>932</v>
      </c>
      <c r="D158" s="100" t="s">
        <v>1225</v>
      </c>
      <c r="E158" s="101" t="s">
        <v>1225</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5305</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5306</v>
      </c>
      <c r="B159" s="79" t="s">
        <v>2589</v>
      </c>
      <c r="C159" s="80" t="s">
        <v>932</v>
      </c>
      <c r="D159" s="81" t="s">
        <v>1225</v>
      </c>
      <c r="E159" s="82" t="s">
        <v>1225</v>
      </c>
      <c r="F159" s="83" t="s">
        <v>932</v>
      </c>
      <c r="G159" s="79" t="s">
        <v>932</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5307</v>
      </c>
      <c r="B160" s="98" t="s">
        <v>1603</v>
      </c>
      <c r="C160" s="99" t="s">
        <v>1225</v>
      </c>
      <c r="D160" s="100" t="s">
        <v>1225</v>
      </c>
      <c r="E160" s="101" t="s">
        <v>1225</v>
      </c>
      <c r="F160" s="102" t="s">
        <v>3971</v>
      </c>
      <c r="G160" s="98" t="s">
        <v>3971</v>
      </c>
      <c r="H160" s="182" t="s">
        <v>5308</v>
      </c>
      <c r="I160" s="227"/>
      <c r="J160" s="256"/>
      <c r="K160" s="182" t="s">
        <v>1441</v>
      </c>
      <c r="L160" s="256"/>
      <c r="M160" s="256"/>
      <c r="N160" s="256"/>
      <c r="O160" s="256"/>
      <c r="P160" s="256"/>
      <c r="Q160" s="256"/>
      <c r="R160" s="256"/>
      <c r="S160" s="256"/>
      <c r="T160" s="256"/>
      <c r="U160" s="256"/>
      <c r="V160" s="256"/>
      <c r="W160" s="174"/>
      <c r="X160" s="306"/>
      <c r="Y160" s="110" t="s">
        <v>5127</v>
      </c>
      <c r="Z160" s="306"/>
      <c r="AA160" s="306"/>
      <c r="AB160" s="306"/>
      <c r="AC160" s="306"/>
      <c r="AD160" s="306"/>
      <c r="AE160" s="306"/>
      <c r="AF160" s="306"/>
      <c r="AG160" s="306"/>
      <c r="AH160" s="306"/>
      <c r="AI160" s="306"/>
      <c r="AJ160" s="306"/>
      <c r="AK160" s="174"/>
      <c r="AL160" s="296"/>
      <c r="AM160" s="191" t="s">
        <v>2216</v>
      </c>
      <c r="AN160" s="296"/>
      <c r="AO160" s="191" t="s">
        <v>5309</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5310</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5311</v>
      </c>
      <c r="CG160" s="311"/>
      <c r="CH160" s="311"/>
      <c r="CI160" s="311"/>
      <c r="CJ160" s="311"/>
      <c r="CK160" s="311"/>
      <c r="CL160" s="311"/>
      <c r="CM160" s="311"/>
      <c r="CN160" s="311"/>
      <c r="CO160" s="311"/>
      <c r="CP160" s="311"/>
      <c r="CQ160" s="311"/>
      <c r="CR160" s="311"/>
      <c r="CS160" s="178"/>
      <c r="CT160" s="158" t="s">
        <v>5312</v>
      </c>
      <c r="CU160" s="158" t="s">
        <v>4353</v>
      </c>
      <c r="CV160" s="313"/>
      <c r="CW160" s="313"/>
      <c r="CX160" s="313"/>
      <c r="CY160" s="313"/>
      <c r="CZ160" s="313"/>
      <c r="DA160" s="313"/>
      <c r="DB160" s="313"/>
      <c r="DC160" s="313"/>
      <c r="DD160" s="313"/>
      <c r="DE160" s="313"/>
      <c r="DF160" s="313"/>
      <c r="DG160" s="214" t="s">
        <v>5210</v>
      </c>
      <c r="DH160" s="265"/>
      <c r="DI160" s="265"/>
      <c r="DJ160" s="265"/>
      <c r="DK160" s="214" t="s">
        <v>2384</v>
      </c>
      <c r="DL160" s="265"/>
      <c r="DM160" s="214" t="s">
        <v>4860</v>
      </c>
      <c r="DN160" s="214" t="s">
        <v>1437</v>
      </c>
      <c r="DO160" s="214" t="s">
        <v>1480</v>
      </c>
      <c r="DP160" s="265"/>
      <c r="DQ160" s="265"/>
      <c r="DR160" s="265"/>
      <c r="DS160" s="265"/>
      <c r="DT160" s="265"/>
      <c r="DU160" s="214" t="s">
        <v>4980</v>
      </c>
      <c r="DV160" s="265"/>
      <c r="DW160" s="265"/>
      <c r="DX160" s="265"/>
      <c r="DY160" s="214" t="s">
        <v>5313</v>
      </c>
      <c r="DZ160" s="265"/>
      <c r="EA160" s="265"/>
      <c r="EB160" s="172" t="s">
        <v>1667</v>
      </c>
    </row>
    <row r="161" ht="15.75" customHeight="1">
      <c r="A161" s="78" t="s">
        <v>5314</v>
      </c>
      <c r="B161" s="79" t="s">
        <v>5315</v>
      </c>
      <c r="C161" s="80" t="s">
        <v>1225</v>
      </c>
      <c r="D161" s="81" t="s">
        <v>1225</v>
      </c>
      <c r="E161" s="82" t="s">
        <v>1225</v>
      </c>
      <c r="F161" s="83" t="s">
        <v>1225</v>
      </c>
      <c r="G161" s="79" t="s">
        <v>932</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5316</v>
      </c>
      <c r="B162" s="98" t="s">
        <v>2404</v>
      </c>
      <c r="C162" s="99" t="s">
        <v>1225</v>
      </c>
      <c r="D162" s="100" t="s">
        <v>1225</v>
      </c>
      <c r="E162" s="101" t="s">
        <v>1225</v>
      </c>
      <c r="F162" s="102" t="s">
        <v>932</v>
      </c>
      <c r="G162" s="98" t="s">
        <v>786</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3853</v>
      </c>
      <c r="C163" s="80" t="s">
        <v>1225</v>
      </c>
      <c r="D163" s="81" t="s">
        <v>1225</v>
      </c>
      <c r="E163" s="82" t="s">
        <v>1225</v>
      </c>
      <c r="F163" s="83" t="s">
        <v>1225</v>
      </c>
      <c r="G163" s="79" t="s">
        <v>856</v>
      </c>
      <c r="H163" s="177"/>
      <c r="I163" s="222"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5318</v>
      </c>
      <c r="B164" s="98" t="s">
        <v>1226</v>
      </c>
      <c r="C164" s="99" t="s">
        <v>1225</v>
      </c>
      <c r="D164" s="100" t="s">
        <v>1225</v>
      </c>
      <c r="E164" s="101" t="s">
        <v>1225</v>
      </c>
      <c r="F164" s="102" t="s">
        <v>1225</v>
      </c>
      <c r="G164" s="98" t="s">
        <v>786</v>
      </c>
      <c r="H164" s="256"/>
      <c r="I164" s="256"/>
      <c r="J164" s="256"/>
      <c r="K164" s="256"/>
      <c r="L164" s="256"/>
      <c r="M164" s="256"/>
      <c r="N164" s="256"/>
      <c r="O164" s="256"/>
      <c r="P164" s="256"/>
      <c r="Q164" s="256"/>
      <c r="R164" s="256"/>
      <c r="S164" s="227"/>
      <c r="T164" s="227" t="s">
        <v>1841</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5319</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2555</v>
      </c>
      <c r="C165" s="80" t="s">
        <v>1225</v>
      </c>
      <c r="D165" s="81" t="s">
        <v>1225</v>
      </c>
      <c r="E165" s="82" t="s">
        <v>1225</v>
      </c>
      <c r="F165" s="83" t="s">
        <v>1225</v>
      </c>
      <c r="G165" s="79" t="s">
        <v>932</v>
      </c>
      <c r="H165" s="222"/>
      <c r="I165" s="222"/>
      <c r="J165" s="222"/>
      <c r="K165" s="222" t="s">
        <v>5321</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5322</v>
      </c>
      <c r="B166" s="98" t="s">
        <v>2555</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5323</v>
      </c>
      <c r="CG166" s="264" t="s">
        <v>4633</v>
      </c>
      <c r="CH166" s="264" t="s">
        <v>5324</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1828</v>
      </c>
      <c r="DH166" s="265"/>
      <c r="DI166" s="265"/>
      <c r="DJ166" s="250"/>
      <c r="DK166" s="250" t="s">
        <v>5325</v>
      </c>
      <c r="DL166" s="250"/>
      <c r="DM166" s="265"/>
      <c r="DN166" s="265"/>
      <c r="DO166" s="265"/>
      <c r="DP166" s="265"/>
      <c r="DQ166" s="265"/>
      <c r="DR166" s="265"/>
      <c r="DS166" s="265"/>
      <c r="DT166" s="265"/>
      <c r="DU166" s="265"/>
      <c r="DV166" s="265"/>
      <c r="DW166" s="265"/>
      <c r="DX166" s="265"/>
      <c r="DY166" s="265"/>
      <c r="DZ166" s="265"/>
      <c r="EA166" s="265"/>
      <c r="EB166" s="420"/>
    </row>
    <row r="167">
      <c r="A167" s="173" t="s">
        <v>5326</v>
      </c>
      <c r="B167" s="79" t="s">
        <v>3523</v>
      </c>
      <c r="C167" s="80" t="s">
        <v>1225</v>
      </c>
      <c r="D167" s="81" t="s">
        <v>1225</v>
      </c>
      <c r="E167" s="82" t="s">
        <v>1225</v>
      </c>
      <c r="F167" s="83" t="s">
        <v>932</v>
      </c>
      <c r="G167" s="79" t="s">
        <v>932</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5327</v>
      </c>
      <c r="B168" s="98" t="s">
        <v>327</v>
      </c>
      <c r="C168" s="99" t="s">
        <v>1225</v>
      </c>
      <c r="D168" s="100" t="s">
        <v>1225</v>
      </c>
      <c r="E168" s="101" t="s">
        <v>1225</v>
      </c>
      <c r="F168" s="102" t="s">
        <v>1225</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985</v>
      </c>
      <c r="AU168" s="196"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4837</v>
      </c>
      <c r="C169" s="80" t="s">
        <v>1225</v>
      </c>
      <c r="D169" s="81" t="s">
        <v>1225</v>
      </c>
      <c r="E169" s="82" t="s">
        <v>1225</v>
      </c>
      <c r="F169" s="83" t="s">
        <v>1225</v>
      </c>
      <c r="G169" s="79" t="s">
        <v>932</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5329</v>
      </c>
      <c r="B170" s="98" t="s">
        <v>707</v>
      </c>
      <c r="C170" s="99" t="s">
        <v>1225</v>
      </c>
      <c r="D170" s="100" t="s">
        <v>1225</v>
      </c>
      <c r="E170" s="101" t="s">
        <v>1225</v>
      </c>
      <c r="F170" s="102" t="s">
        <v>1225</v>
      </c>
      <c r="G170" s="98" t="s">
        <v>787</v>
      </c>
      <c r="H170" s="256"/>
      <c r="I170" s="256"/>
      <c r="J170" s="256"/>
      <c r="K170" s="181" t="s">
        <v>2361</v>
      </c>
      <c r="L170" s="256"/>
      <c r="M170" s="256"/>
      <c r="N170" s="256"/>
      <c r="O170" s="181" t="s">
        <v>5330</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5331</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H29"/>
    <hyperlink r:id="rId1483" ref="K29"/>
    <hyperlink r:id="rId1484" ref="L29"/>
    <hyperlink r:id="rId1485" ref="M29"/>
    <hyperlink r:id="rId1486" ref="N29"/>
    <hyperlink r:id="rId1487" ref="O29"/>
    <hyperlink r:id="rId1488" ref="P29"/>
    <hyperlink r:id="rId1489" ref="Q29"/>
    <hyperlink r:id="rId1490" ref="V29"/>
    <hyperlink r:id="rId1491" ref="X29"/>
    <hyperlink r:id="rId1492" ref="Y29"/>
    <hyperlink r:id="rId1493" ref="Z29"/>
    <hyperlink r:id="rId1494" ref="AA29"/>
    <hyperlink r:id="rId1495" ref="AB29"/>
    <hyperlink r:id="rId1496" ref="AE29"/>
    <hyperlink r:id="rId1497" ref="AF29"/>
    <hyperlink r:id="rId1498" ref="AG29"/>
    <hyperlink r:id="rId1499" ref="AJ29"/>
    <hyperlink r:id="rId1500" ref="AL29"/>
    <hyperlink r:id="rId1501" ref="AO29"/>
    <hyperlink r:id="rId1502" ref="AP29"/>
    <hyperlink r:id="rId1503" ref="AS29"/>
    <hyperlink r:id="rId1504" ref="AT29"/>
    <hyperlink r:id="rId1505" ref="AU29"/>
    <hyperlink r:id="rId1506" ref="AV29"/>
    <hyperlink r:id="rId1507" ref="BB29"/>
    <hyperlink r:id="rId1508" ref="BC29"/>
    <hyperlink r:id="rId1509" ref="BG29"/>
    <hyperlink r:id="rId1510" ref="BH29"/>
    <hyperlink r:id="rId1511" ref="BI29"/>
    <hyperlink r:id="rId1512" ref="BK29"/>
    <hyperlink r:id="rId1513" ref="BR29"/>
    <hyperlink r:id="rId1514" ref="BS29"/>
    <hyperlink r:id="rId1515" ref="BX29"/>
    <hyperlink r:id="rId1516" ref="CB29"/>
    <hyperlink r:id="rId1517" ref="CC29"/>
    <hyperlink r:id="rId1518" ref="CD29"/>
    <hyperlink r:id="rId1519" ref="CG29"/>
    <hyperlink r:id="rId1520" ref="CK29"/>
    <hyperlink r:id="rId1521" ref="CV29"/>
    <hyperlink r:id="rId1522" ref="CW29"/>
    <hyperlink r:id="rId1523" ref="CY29"/>
    <hyperlink r:id="rId1524" ref="DA29"/>
    <hyperlink r:id="rId1525" ref="DB29"/>
    <hyperlink r:id="rId1526" ref="DD29"/>
    <hyperlink r:id="rId1527" ref="DE29"/>
    <hyperlink r:id="rId1528" ref="DG29"/>
    <hyperlink r:id="rId1529" ref="DJ29"/>
    <hyperlink r:id="rId1530" ref="DP29"/>
    <hyperlink r:id="rId1531" ref="DQ29"/>
    <hyperlink r:id="rId1532" ref="DY29"/>
    <hyperlink r:id="rId1533" ref="V30"/>
    <hyperlink r:id="rId1534" ref="AJ30"/>
    <hyperlink r:id="rId1535" ref="AY30"/>
    <hyperlink r:id="rId1536" ref="BO30"/>
    <hyperlink r:id="rId1537" ref="CD30"/>
    <hyperlink r:id="rId1538" ref="CR30"/>
    <hyperlink r:id="rId1539" ref="DE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T40"/>
    <hyperlink r:id="rId1757" ref="AU40"/>
    <hyperlink r:id="rId1758" ref="AV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A55"/>
    <hyperlink r:id="rId2071" ref="AB55"/>
    <hyperlink r:id="rId2072" ref="AC55"/>
    <hyperlink r:id="rId2073" ref="AH55"/>
    <hyperlink r:id="rId2074" ref="AU55"/>
    <hyperlink r:id="rId2075" ref="BG55"/>
    <hyperlink r:id="rId2076" ref="BI55"/>
    <hyperlink r:id="rId2077" ref="BJ55"/>
    <hyperlink r:id="rId2078" ref="BQ55"/>
    <hyperlink r:id="rId2079" ref="BX55"/>
    <hyperlink r:id="rId2080" ref="BY55"/>
    <hyperlink r:id="rId2081" ref="CD55"/>
    <hyperlink r:id="rId2082" ref="CL55"/>
    <hyperlink r:id="rId2083" ref="CM55"/>
    <hyperlink r:id="rId2084" ref="CZ55"/>
    <hyperlink r:id="rId2085" ref="BW58"/>
    <hyperlink r:id="rId2086" ref="CI58"/>
    <hyperlink r:id="rId2087" ref="CP59"/>
    <hyperlink r:id="rId2088" ref="H60"/>
    <hyperlink r:id="rId2089" ref="Q60"/>
    <hyperlink r:id="rId2090" ref="V60"/>
    <hyperlink r:id="rId2091" ref="AJ60"/>
    <hyperlink r:id="rId2092" ref="AN60"/>
    <hyperlink r:id="rId2093" ref="AU60"/>
    <hyperlink r:id="rId2094" ref="AV60"/>
    <hyperlink r:id="rId2095" ref="BD60"/>
    <hyperlink r:id="rId2096" ref="BF60"/>
    <hyperlink r:id="rId2097" ref="BH60"/>
    <hyperlink r:id="rId2098" ref="CA60"/>
    <hyperlink r:id="rId2099" ref="CG60"/>
    <hyperlink r:id="rId2100" ref="DB60"/>
    <hyperlink r:id="rId2101" ref="DQ60"/>
    <hyperlink r:id="rId2102" ref="DX60"/>
    <hyperlink r:id="rId2103" ref="S61"/>
    <hyperlink r:id="rId2104" ref="AT61"/>
    <hyperlink r:id="rId2105" ref="BM61"/>
    <hyperlink r:id="rId2106" ref="H62"/>
    <hyperlink r:id="rId2107" ref="I62"/>
    <hyperlink r:id="rId2108" ref="J62"/>
    <hyperlink r:id="rId2109" ref="K62"/>
    <hyperlink r:id="rId2110" ref="L62"/>
    <hyperlink r:id="rId2111" ref="O62"/>
    <hyperlink r:id="rId2112" ref="P62"/>
    <hyperlink r:id="rId2113" ref="S62"/>
    <hyperlink r:id="rId2114" ref="U62"/>
    <hyperlink r:id="rId2115" ref="Y62"/>
    <hyperlink r:id="rId2116" ref="Z62"/>
    <hyperlink r:id="rId2117" ref="AA62"/>
    <hyperlink r:id="rId2118" ref="AB62"/>
    <hyperlink r:id="rId2119" ref="AC62"/>
    <hyperlink r:id="rId2120" ref="AE62"/>
    <hyperlink r:id="rId2121" ref="AF62"/>
    <hyperlink r:id="rId2122" ref="AM62"/>
    <hyperlink r:id="rId2123" ref="AO62"/>
    <hyperlink r:id="rId2124" ref="AT62"/>
    <hyperlink r:id="rId2125" ref="AU62"/>
    <hyperlink r:id="rId2126" ref="AX62"/>
    <hyperlink r:id="rId2127" ref="BA62"/>
    <hyperlink r:id="rId2128" ref="BB62"/>
    <hyperlink r:id="rId2129" ref="BC62"/>
    <hyperlink r:id="rId2130" ref="BE62"/>
    <hyperlink r:id="rId2131" ref="BF62"/>
    <hyperlink r:id="rId2132" ref="BH62"/>
    <hyperlink r:id="rId2133" ref="BK62"/>
    <hyperlink r:id="rId2134" ref="BM62"/>
    <hyperlink r:id="rId2135" ref="BQ62"/>
    <hyperlink r:id="rId2136" ref="BR62"/>
    <hyperlink r:id="rId2137" ref="BS62"/>
    <hyperlink r:id="rId2138" ref="BT62"/>
    <hyperlink r:id="rId2139" ref="BU62"/>
    <hyperlink r:id="rId2140" ref="BV62"/>
    <hyperlink r:id="rId2141" ref="BX62"/>
    <hyperlink r:id="rId2142" ref="BZ62"/>
    <hyperlink r:id="rId2143" ref="CB62"/>
    <hyperlink r:id="rId2144" ref="CF62"/>
    <hyperlink r:id="rId2145" ref="CG62"/>
    <hyperlink r:id="rId2146" ref="CH62"/>
    <hyperlink r:id="rId2147" ref="CJ62"/>
    <hyperlink r:id="rId2148" ref="CK62"/>
    <hyperlink r:id="rId2149" ref="CL62"/>
    <hyperlink r:id="rId2150" ref="CM62"/>
    <hyperlink r:id="rId2151" ref="CT62"/>
    <hyperlink r:id="rId2152" ref="CV62"/>
    <hyperlink r:id="rId2153" ref="CW62"/>
    <hyperlink r:id="rId2154" ref="CX62"/>
    <hyperlink r:id="rId2155" ref="CZ62"/>
    <hyperlink r:id="rId2156" ref="DA62"/>
    <hyperlink r:id="rId2157" ref="DG62"/>
    <hyperlink r:id="rId2158" ref="DK62"/>
    <hyperlink r:id="rId2159" ref="DY62"/>
    <hyperlink r:id="rId2160" ref="EA62"/>
    <hyperlink r:id="rId2161" ref="L63"/>
    <hyperlink r:id="rId2162" ref="P63"/>
    <hyperlink r:id="rId2163" ref="X63"/>
    <hyperlink r:id="rId2164" ref="Z63"/>
    <hyperlink r:id="rId2165" ref="AB63"/>
    <hyperlink r:id="rId2166" ref="BT63"/>
    <hyperlink r:id="rId2167" ref="BV63"/>
    <hyperlink r:id="rId2168" ref="CM63"/>
    <hyperlink r:id="rId2169" ref="CZ63"/>
    <hyperlink r:id="rId2170" ref="P64"/>
    <hyperlink r:id="rId2171" ref="U64"/>
    <hyperlink r:id="rId2172" ref="AJ64"/>
    <hyperlink r:id="rId2173" ref="BA64"/>
    <hyperlink r:id="rId2174" ref="BC64"/>
    <hyperlink r:id="rId2175" ref="BD64"/>
    <hyperlink r:id="rId2176" ref="BL64"/>
    <hyperlink r:id="rId2177" ref="BM64"/>
    <hyperlink r:id="rId2178" ref="CB64"/>
    <hyperlink r:id="rId2179" ref="CD64"/>
    <hyperlink r:id="rId2180" ref="CF64"/>
    <hyperlink r:id="rId2181" ref="CG64"/>
    <hyperlink r:id="rId2182" ref="CK64"/>
    <hyperlink r:id="rId2183" ref="CL64"/>
    <hyperlink r:id="rId2184" ref="CZ64"/>
    <hyperlink r:id="rId2185" ref="EA64"/>
    <hyperlink r:id="rId2186" ref="H67"/>
    <hyperlink r:id="rId2187" ref="R67"/>
    <hyperlink r:id="rId2188" ref="S67"/>
    <hyperlink r:id="rId2189" ref="BR67"/>
    <hyperlink r:id="rId2190" ref="CH68"/>
    <hyperlink r:id="rId2191" ref="CW68"/>
    <hyperlink r:id="rId2192" ref="H69"/>
    <hyperlink r:id="rId2193" ref="I69"/>
    <hyperlink r:id="rId2194" ref="K69"/>
    <hyperlink r:id="rId2195" ref="L69"/>
    <hyperlink r:id="rId2196" ref="M69"/>
    <hyperlink r:id="rId2197" ref="N69"/>
    <hyperlink r:id="rId2198" ref="O69"/>
    <hyperlink r:id="rId2199" ref="P69"/>
    <hyperlink r:id="rId2200" ref="Q69"/>
    <hyperlink r:id="rId2201" ref="X69"/>
    <hyperlink r:id="rId2202" ref="Y69"/>
    <hyperlink r:id="rId2203" ref="Z69"/>
    <hyperlink r:id="rId2204" ref="AC69"/>
    <hyperlink r:id="rId2205" ref="AD69"/>
    <hyperlink r:id="rId2206" ref="AE69"/>
    <hyperlink r:id="rId2207" ref="AF69"/>
    <hyperlink r:id="rId2208" ref="AT69"/>
    <hyperlink r:id="rId2209" ref="AU69"/>
    <hyperlink r:id="rId2210" ref="AV69"/>
    <hyperlink r:id="rId2211" ref="BA69"/>
    <hyperlink r:id="rId2212" ref="BB69"/>
    <hyperlink r:id="rId2213" ref="BC69"/>
    <hyperlink r:id="rId2214" ref="BD69"/>
    <hyperlink r:id="rId2215" ref="BH69"/>
    <hyperlink r:id="rId2216" ref="BK69"/>
    <hyperlink r:id="rId2217" ref="BN69"/>
    <hyperlink r:id="rId2218" ref="BS69"/>
    <hyperlink r:id="rId2219" ref="BT69"/>
    <hyperlink r:id="rId2220" ref="BU69"/>
    <hyperlink r:id="rId2221" ref="BV69"/>
    <hyperlink r:id="rId2222" ref="BZ69"/>
    <hyperlink r:id="rId2223" ref="CA69"/>
    <hyperlink r:id="rId2224" ref="CB69"/>
    <hyperlink r:id="rId2225" ref="CF69"/>
    <hyperlink r:id="rId2226" ref="CG69"/>
    <hyperlink r:id="rId2227" ref="CH69"/>
    <hyperlink r:id="rId2228" ref="CJ69"/>
    <hyperlink r:id="rId2229" ref="CK69"/>
    <hyperlink r:id="rId2230" ref="CL69"/>
    <hyperlink r:id="rId2231" ref="CM69"/>
    <hyperlink r:id="rId2232" ref="CT69"/>
    <hyperlink r:id="rId2233" ref="CU69"/>
    <hyperlink r:id="rId2234" ref="CZ69"/>
    <hyperlink r:id="rId2235" ref="DJ69"/>
    <hyperlink r:id="rId2236" ref="DK69"/>
    <hyperlink r:id="rId2237" ref="DP69"/>
    <hyperlink r:id="rId2238" ref="DQ69"/>
    <hyperlink r:id="rId2239" ref="DR69"/>
    <hyperlink r:id="rId2240" ref="DU69"/>
    <hyperlink r:id="rId2241" ref="P73"/>
    <hyperlink r:id="rId2242" ref="Q73"/>
    <hyperlink r:id="rId2243" ref="R73"/>
    <hyperlink r:id="rId2244" ref="S73"/>
    <hyperlink r:id="rId2245" ref="T73"/>
    <hyperlink r:id="rId2246" ref="U73"/>
    <hyperlink r:id="rId2247" ref="AF73"/>
    <hyperlink r:id="rId2248" ref="AH73"/>
    <hyperlink r:id="rId2249" ref="AI73"/>
    <hyperlink r:id="rId2250" ref="AJ73"/>
    <hyperlink r:id="rId2251" ref="AO73"/>
    <hyperlink r:id="rId2252" ref="AP73"/>
    <hyperlink r:id="rId2253" ref="AS73"/>
    <hyperlink r:id="rId2254" ref="AT73"/>
    <hyperlink r:id="rId2255" ref="AU73"/>
    <hyperlink r:id="rId2256" ref="AW73"/>
    <hyperlink r:id="rId2257" ref="AX73"/>
    <hyperlink r:id="rId2258" ref="AY73"/>
    <hyperlink r:id="rId2259" ref="BB73"/>
    <hyperlink r:id="rId2260" ref="BR73"/>
    <hyperlink r:id="rId2261" ref="BT73"/>
    <hyperlink r:id="rId2262" ref="BZ73"/>
    <hyperlink r:id="rId2263" ref="CH73"/>
    <hyperlink r:id="rId2264" ref="CM73"/>
    <hyperlink r:id="rId2265" ref="CO73"/>
    <hyperlink r:id="rId2266" ref="CP73"/>
    <hyperlink r:id="rId2267" ref="CV73"/>
    <hyperlink r:id="rId2268" ref="CX73"/>
    <hyperlink r:id="rId2269" ref="DA73"/>
    <hyperlink r:id="rId2270" ref="DQ73"/>
    <hyperlink r:id="rId2271" ref="EB73"/>
    <hyperlink r:id="rId2272" ref="P75"/>
    <hyperlink r:id="rId2273" ref="Z75"/>
    <hyperlink r:id="rId2274" ref="AA75"/>
    <hyperlink r:id="rId2275" ref="AB75"/>
    <hyperlink r:id="rId2276" ref="AF75"/>
    <hyperlink r:id="rId2277" ref="AX75"/>
    <hyperlink r:id="rId2278" ref="BS75"/>
    <hyperlink r:id="rId2279" ref="BZ75"/>
    <hyperlink r:id="rId2280" ref="CA75"/>
    <hyperlink r:id="rId2281" ref="CC75"/>
    <hyperlink r:id="rId2282" ref="CG75"/>
    <hyperlink r:id="rId2283" ref="CM75"/>
    <hyperlink r:id="rId2284" ref="CZ75"/>
    <hyperlink r:id="rId2285" ref="DE75"/>
    <hyperlink r:id="rId2286" ref="AB77"/>
    <hyperlink r:id="rId2287" ref="BF77"/>
    <hyperlink r:id="rId2288" ref="BH77"/>
    <hyperlink r:id="rId2289" ref="CG77"/>
    <hyperlink r:id="rId2290" ref="CZ77"/>
    <hyperlink r:id="rId2291" ref="N78"/>
    <hyperlink r:id="rId2292" ref="CZ78"/>
    <hyperlink r:id="rId2293" ref="K79"/>
    <hyperlink r:id="rId2294" ref="Z79"/>
    <hyperlink r:id="rId2295" ref="BH79"/>
    <hyperlink r:id="rId2296" ref="DA79"/>
    <hyperlink r:id="rId2297" ref="AB83"/>
    <hyperlink r:id="rId2298" ref="L84"/>
    <hyperlink r:id="rId2299" ref="Y84"/>
    <hyperlink r:id="rId2300" ref="BT84"/>
    <hyperlink r:id="rId2301" ref="BX84"/>
    <hyperlink r:id="rId2302" ref="CG84"/>
    <hyperlink r:id="rId2303" ref="CK84"/>
    <hyperlink r:id="rId2304" ref="CL84"/>
    <hyperlink r:id="rId2305" ref="CT84"/>
    <hyperlink r:id="rId2306" ref="CX84"/>
    <hyperlink r:id="rId2307" ref="CY84"/>
    <hyperlink r:id="rId2308" ref="CZ84"/>
    <hyperlink r:id="rId2309" ref="I85"/>
    <hyperlink r:id="rId2310" ref="J85"/>
    <hyperlink r:id="rId2311" ref="K85"/>
    <hyperlink r:id="rId2312" ref="L85"/>
    <hyperlink r:id="rId2313" ref="M85"/>
    <hyperlink r:id="rId2314" ref="N85"/>
    <hyperlink r:id="rId2315" ref="O85"/>
    <hyperlink r:id="rId2316" ref="P85"/>
    <hyperlink r:id="rId2317" ref="Q85"/>
    <hyperlink r:id="rId2318" ref="S85"/>
    <hyperlink r:id="rId2319" ref="T85"/>
    <hyperlink r:id="rId2320" ref="X85"/>
    <hyperlink r:id="rId2321" ref="Z85"/>
    <hyperlink r:id="rId2322" ref="AA85"/>
    <hyperlink r:id="rId2323" ref="AB85"/>
    <hyperlink r:id="rId2324" ref="AE85"/>
    <hyperlink r:id="rId2325" ref="AF85"/>
    <hyperlink r:id="rId2326" ref="AT85"/>
    <hyperlink r:id="rId2327" ref="AU85"/>
    <hyperlink r:id="rId2328" ref="AV85"/>
    <hyperlink r:id="rId2329" ref="AX85"/>
    <hyperlink r:id="rId2330" ref="BD85"/>
    <hyperlink r:id="rId2331" ref="BE85"/>
    <hyperlink r:id="rId2332" ref="BJ85"/>
    <hyperlink r:id="rId2333" ref="BK85"/>
    <hyperlink r:id="rId2334" ref="BM85"/>
    <hyperlink r:id="rId2335" ref="BT85"/>
    <hyperlink r:id="rId2336" ref="BZ85"/>
    <hyperlink r:id="rId2337" ref="CA85"/>
    <hyperlink r:id="rId2338" ref="CC85"/>
    <hyperlink r:id="rId2339" ref="CF85"/>
    <hyperlink r:id="rId2340" ref="CG85"/>
    <hyperlink r:id="rId2341" ref="CI85"/>
    <hyperlink r:id="rId2342" ref="CJ85"/>
    <hyperlink r:id="rId2343" ref="CK85"/>
    <hyperlink r:id="rId2344" ref="CQ85"/>
    <hyperlink r:id="rId2345" ref="CT85"/>
    <hyperlink r:id="rId2346" ref="CW85"/>
    <hyperlink r:id="rId2347" ref="DA85"/>
    <hyperlink r:id="rId2348" ref="DD85"/>
    <hyperlink r:id="rId2349" ref="DM85"/>
    <hyperlink r:id="rId2350" ref="DY85"/>
    <hyperlink r:id="rId2351" ref="J87"/>
    <hyperlink r:id="rId2352" ref="K88"/>
    <hyperlink r:id="rId2353" ref="X88"/>
    <hyperlink r:id="rId2354" ref="BV88"/>
    <hyperlink r:id="rId2355" ref="CD91"/>
    <hyperlink r:id="rId2356" ref="CR91"/>
    <hyperlink r:id="rId2357" ref="DB91"/>
    <hyperlink r:id="rId2358" ref="DM91"/>
    <hyperlink r:id="rId2359" ref="P92"/>
    <hyperlink r:id="rId2360" ref="S92"/>
    <hyperlink r:id="rId2361" ref="V92"/>
    <hyperlink r:id="rId2362" ref="AF92"/>
    <hyperlink r:id="rId2363" ref="AI92"/>
    <hyperlink r:id="rId2364" ref="AO92"/>
    <hyperlink r:id="rId2365" ref="AT92"/>
    <hyperlink r:id="rId2366" ref="AX92"/>
    <hyperlink r:id="rId2367" ref="BX92"/>
    <hyperlink r:id="rId2368" ref="BZ92"/>
    <hyperlink r:id="rId2369" ref="CA92"/>
    <hyperlink r:id="rId2370" ref="CB92"/>
    <hyperlink r:id="rId2371" ref="CM92"/>
    <hyperlink r:id="rId2372" ref="CZ92"/>
    <hyperlink r:id="rId2373" ref="DA92"/>
    <hyperlink r:id="rId2374" ref="H94"/>
    <hyperlink r:id="rId2375" ref="I94"/>
    <hyperlink r:id="rId2376" ref="J94"/>
    <hyperlink r:id="rId2377" ref="K94"/>
    <hyperlink r:id="rId2378" ref="L94"/>
    <hyperlink r:id="rId2379" ref="M94"/>
    <hyperlink r:id="rId2380" ref="P94"/>
    <hyperlink r:id="rId2381" ref="R94"/>
    <hyperlink r:id="rId2382" ref="S94"/>
    <hyperlink r:id="rId2383" ref="U94"/>
    <hyperlink r:id="rId2384" ref="V94"/>
    <hyperlink r:id="rId2385" ref="X94"/>
    <hyperlink r:id="rId2386" ref="Y94"/>
    <hyperlink r:id="rId2387" ref="Z94"/>
    <hyperlink r:id="rId2388" ref="AA94"/>
    <hyperlink r:id="rId2389" ref="AB94"/>
    <hyperlink r:id="rId2390" ref="AC94"/>
    <hyperlink r:id="rId2391" ref="AE94"/>
    <hyperlink r:id="rId2392" ref="AF94"/>
    <hyperlink r:id="rId2393" ref="AG94"/>
    <hyperlink r:id="rId2394" ref="AI94"/>
    <hyperlink r:id="rId2395" ref="AJ94"/>
    <hyperlink r:id="rId2396" ref="AL94"/>
    <hyperlink r:id="rId2397" ref="AM94"/>
    <hyperlink r:id="rId2398" ref="AT94"/>
    <hyperlink r:id="rId2399" ref="AU94"/>
    <hyperlink r:id="rId2400" ref="AV94"/>
    <hyperlink r:id="rId2401" ref="AW94"/>
    <hyperlink r:id="rId2402" ref="AX94"/>
    <hyperlink r:id="rId2403" ref="BA94"/>
    <hyperlink r:id="rId2404" ref="BB94"/>
    <hyperlink r:id="rId2405" ref="BC94"/>
    <hyperlink r:id="rId2406" ref="BD94"/>
    <hyperlink r:id="rId2407" ref="BE94"/>
    <hyperlink r:id="rId2408" ref="BF94"/>
    <hyperlink r:id="rId2409" ref="BG94"/>
    <hyperlink r:id="rId2410" ref="BH94"/>
    <hyperlink r:id="rId2411" ref="BK94"/>
    <hyperlink r:id="rId2412" ref="BM94"/>
    <hyperlink r:id="rId2413" ref="BQ94"/>
    <hyperlink r:id="rId2414" ref="BR94"/>
    <hyperlink r:id="rId2415" ref="BS94"/>
    <hyperlink r:id="rId2416" ref="BT94"/>
    <hyperlink r:id="rId2417" ref="BU94"/>
    <hyperlink r:id="rId2418" ref="BV94"/>
    <hyperlink r:id="rId2419" ref="BW94"/>
    <hyperlink r:id="rId2420" ref="BX94"/>
    <hyperlink r:id="rId2421" ref="CA94"/>
    <hyperlink r:id="rId2422" ref="CF94"/>
    <hyperlink r:id="rId2423" ref="CG94"/>
    <hyperlink r:id="rId2424" ref="CH94"/>
    <hyperlink r:id="rId2425" ref="CJ94"/>
    <hyperlink r:id="rId2426" ref="CL94"/>
    <hyperlink r:id="rId2427" ref="CM94"/>
    <hyperlink r:id="rId2428" ref="CR94"/>
    <hyperlink r:id="rId2429" ref="CT94"/>
    <hyperlink r:id="rId2430" ref="CU94"/>
    <hyperlink r:id="rId2431" ref="CV94"/>
    <hyperlink r:id="rId2432" ref="CW94"/>
    <hyperlink r:id="rId2433" ref="CX94"/>
    <hyperlink r:id="rId2434" ref="CY94"/>
    <hyperlink r:id="rId2435" ref="CZ94"/>
    <hyperlink r:id="rId2436" ref="DA94"/>
    <hyperlink r:id="rId2437" ref="DE94"/>
    <hyperlink r:id="rId2438" ref="DK94"/>
    <hyperlink r:id="rId2439" ref="DL94"/>
    <hyperlink r:id="rId2440" ref="DS94"/>
    <hyperlink r:id="rId2441" ref="DW94"/>
    <hyperlink r:id="rId2442" ref="EB94"/>
    <hyperlink r:id="rId2443" ref="O95"/>
    <hyperlink r:id="rId2444" ref="AB95"/>
    <hyperlink r:id="rId2445" ref="BD95"/>
    <hyperlink r:id="rId2446" ref="P96"/>
    <hyperlink r:id="rId2447" ref="Q96"/>
    <hyperlink r:id="rId2448" ref="AF96"/>
    <hyperlink r:id="rId2449" ref="S97"/>
    <hyperlink r:id="rId2450" ref="Y97"/>
    <hyperlink r:id="rId2451" ref="Z97"/>
    <hyperlink r:id="rId2452" ref="AO97"/>
    <hyperlink r:id="rId2453" ref="AQ97"/>
    <hyperlink r:id="rId2454" ref="AV97"/>
    <hyperlink r:id="rId2455" ref="BC97"/>
    <hyperlink r:id="rId2456" ref="BH97"/>
    <hyperlink r:id="rId2457" ref="BQ97"/>
    <hyperlink r:id="rId2458" ref="BT97"/>
    <hyperlink r:id="rId2459" ref="CZ97"/>
    <hyperlink r:id="rId2460" ref="DJ97"/>
    <hyperlink r:id="rId2461" ref="DK97"/>
    <hyperlink r:id="rId2462" ref="CL98"/>
    <hyperlink r:id="rId2463" ref="K102"/>
    <hyperlink r:id="rId2464" ref="L107"/>
    <hyperlink r:id="rId2465" ref="X107"/>
    <hyperlink r:id="rId2466" ref="Z107"/>
    <hyperlink r:id="rId2467" ref="BH107"/>
    <hyperlink r:id="rId2468" ref="BV107"/>
    <hyperlink r:id="rId2469" ref="CL107"/>
    <hyperlink r:id="rId2470" ref="CV107"/>
    <hyperlink r:id="rId2471" ref="S110"/>
    <hyperlink r:id="rId2472" ref="BC110"/>
    <hyperlink r:id="rId2473" ref="CZ110"/>
    <hyperlink r:id="rId2474" ref="DK110"/>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5333</v>
      </c>
      <c r="H2" s="584" t="s">
        <v>47</v>
      </c>
      <c r="I2" s="584" t="s">
        <v>48</v>
      </c>
      <c r="J2" s="584" t="s">
        <v>5334</v>
      </c>
      <c r="K2" s="584" t="s">
        <v>54</v>
      </c>
      <c r="N2" s="584" t="s">
        <v>5335</v>
      </c>
      <c r="P2" s="585"/>
      <c r="Q2" s="586" t="s">
        <v>47</v>
      </c>
      <c r="R2" s="586" t="s">
        <v>5336</v>
      </c>
      <c r="S2" s="586" t="s">
        <v>52</v>
      </c>
      <c r="T2" s="586" t="s">
        <v>53</v>
      </c>
      <c r="U2" s="586" t="s">
        <v>54</v>
      </c>
      <c r="V2" s="586" t="s">
        <v>5337</v>
      </c>
      <c r="W2" s="585"/>
      <c r="X2" s="587" t="s">
        <v>47</v>
      </c>
      <c r="Y2" s="587" t="s">
        <v>48</v>
      </c>
      <c r="Z2" s="587" t="s">
        <v>49</v>
      </c>
      <c r="AA2" s="587" t="s">
        <v>50</v>
      </c>
      <c r="AC2" s="587" t="s">
        <v>52</v>
      </c>
      <c r="AD2" s="587" t="s">
        <v>53</v>
      </c>
      <c r="AE2" s="587" t="s">
        <v>54</v>
      </c>
      <c r="AF2" s="587" t="s">
        <v>5335</v>
      </c>
      <c r="AH2" s="585"/>
      <c r="AI2" s="588" t="s">
        <v>48</v>
      </c>
      <c r="AK2" s="588" t="s">
        <v>49</v>
      </c>
      <c r="AN2" s="588" t="s">
        <v>51</v>
      </c>
      <c r="AP2" s="588" t="s">
        <v>52</v>
      </c>
      <c r="AT2" s="588" t="s">
        <v>52</v>
      </c>
      <c r="AU2" s="588" t="s">
        <v>53</v>
      </c>
      <c r="AV2" s="588" t="s">
        <v>5337</v>
      </c>
      <c r="AX2" s="589"/>
      <c r="AY2" s="590" t="s">
        <v>47</v>
      </c>
      <c r="AZ2" s="590" t="s">
        <v>52</v>
      </c>
      <c r="BA2" s="590" t="s">
        <v>53</v>
      </c>
      <c r="BB2" s="590" t="s">
        <v>5335</v>
      </c>
      <c r="BD2" s="589"/>
      <c r="BE2" s="591" t="s">
        <v>47</v>
      </c>
      <c r="BF2" s="591" t="s">
        <v>48</v>
      </c>
      <c r="BG2" s="591" t="s">
        <v>50</v>
      </c>
      <c r="BI2" s="591" t="s">
        <v>52</v>
      </c>
      <c r="BJ2" s="591" t="s">
        <v>5335</v>
      </c>
      <c r="BL2" s="585"/>
      <c r="BM2" s="592" t="s">
        <v>49</v>
      </c>
      <c r="BN2" s="592" t="s">
        <v>50</v>
      </c>
      <c r="BO2" s="592" t="s">
        <v>51</v>
      </c>
      <c r="BP2" s="592" t="s">
        <v>52</v>
      </c>
      <c r="BR2" s="592" t="s">
        <v>53</v>
      </c>
      <c r="BS2" s="592" t="s">
        <v>54</v>
      </c>
      <c r="BU2" s="592" t="s">
        <v>5337</v>
      </c>
      <c r="BV2" s="589"/>
      <c r="BW2" s="593" t="s">
        <v>5338</v>
      </c>
      <c r="BX2" s="594" t="s">
        <v>75</v>
      </c>
      <c r="BY2" s="593" t="s">
        <v>80</v>
      </c>
      <c r="CA2" s="593" t="s">
        <v>77</v>
      </c>
      <c r="CB2" s="593" t="s">
        <v>5339</v>
      </c>
      <c r="CC2" s="593" t="s">
        <v>5340</v>
      </c>
      <c r="CD2" s="595" t="s">
        <v>68</v>
      </c>
      <c r="CE2" s="593" t="s">
        <v>76</v>
      </c>
      <c r="CF2" s="593" t="s">
        <v>66</v>
      </c>
      <c r="CG2" s="594" t="s">
        <v>78</v>
      </c>
    </row>
    <row r="3" ht="23.25" customHeight="1">
      <c r="J3" s="596" t="s">
        <v>5341</v>
      </c>
      <c r="K3" s="596" t="s">
        <v>5342</v>
      </c>
      <c r="L3" s="597" t="s">
        <v>5343</v>
      </c>
      <c r="M3" s="597" t="s">
        <v>5344</v>
      </c>
      <c r="N3" s="597" t="s">
        <v>5345</v>
      </c>
      <c r="O3" s="596" t="s">
        <v>5346</v>
      </c>
      <c r="P3" s="585"/>
      <c r="W3" s="585"/>
      <c r="AA3" s="598" t="s">
        <v>5347</v>
      </c>
      <c r="AB3" s="598" t="s">
        <v>5348</v>
      </c>
      <c r="AF3" s="598" t="s">
        <v>52</v>
      </c>
      <c r="AG3" s="598" t="s">
        <v>49</v>
      </c>
      <c r="AH3" s="585"/>
      <c r="AI3" s="599" t="s">
        <v>5349</v>
      </c>
      <c r="AJ3" s="599" t="s">
        <v>5350</v>
      </c>
      <c r="AK3" s="600" t="s">
        <v>5345</v>
      </c>
      <c r="AL3" s="600" t="s">
        <v>5351</v>
      </c>
      <c r="AM3" s="600" t="s">
        <v>5352</v>
      </c>
      <c r="AN3" s="600" t="s">
        <v>5345</v>
      </c>
      <c r="AO3" s="601" t="s">
        <v>5353</v>
      </c>
      <c r="AP3" s="600" t="s">
        <v>5354</v>
      </c>
      <c r="AQ3" s="600" t="s">
        <v>5355</v>
      </c>
      <c r="AR3" s="600" t="s">
        <v>5356</v>
      </c>
      <c r="AS3" s="600" t="s">
        <v>5357</v>
      </c>
      <c r="AV3" s="600" t="s">
        <v>5358</v>
      </c>
      <c r="AW3" s="600" t="s">
        <v>5359</v>
      </c>
      <c r="AX3" s="589"/>
      <c r="BB3" s="602" t="s">
        <v>5360</v>
      </c>
      <c r="BC3" s="602" t="s">
        <v>5361</v>
      </c>
      <c r="BD3" s="603"/>
      <c r="BG3" s="591" t="s">
        <v>5362</v>
      </c>
      <c r="BH3" s="591" t="s">
        <v>5363</v>
      </c>
      <c r="BJ3" s="604" t="s">
        <v>5364</v>
      </c>
      <c r="BK3" s="604" t="s">
        <v>5365</v>
      </c>
      <c r="BL3" s="585"/>
      <c r="BP3" s="605" t="s">
        <v>5352</v>
      </c>
      <c r="BQ3" s="605" t="s">
        <v>5366</v>
      </c>
      <c r="BS3" s="605" t="s">
        <v>5345</v>
      </c>
      <c r="BT3" s="605" t="s">
        <v>5352</v>
      </c>
      <c r="BV3" s="589"/>
      <c r="BY3" s="606" t="s">
        <v>5367</v>
      </c>
      <c r="BZ3" s="606" t="s">
        <v>5368</v>
      </c>
    </row>
    <row r="4">
      <c r="A4" s="526" t="s">
        <v>5369</v>
      </c>
      <c r="B4" s="98" t="s">
        <v>5370</v>
      </c>
      <c r="C4" s="99" t="s">
        <v>523</v>
      </c>
      <c r="D4" s="100" t="s">
        <v>707</v>
      </c>
      <c r="E4" s="101" t="s">
        <v>787</v>
      </c>
      <c r="F4" s="102" t="s">
        <v>3971</v>
      </c>
      <c r="G4" s="98" t="s">
        <v>4146</v>
      </c>
      <c r="H4" s="607"/>
      <c r="I4" s="608" t="s">
        <v>5371</v>
      </c>
      <c r="J4" s="608"/>
      <c r="K4" s="609" t="s">
        <v>5372</v>
      </c>
      <c r="L4" s="608" t="s">
        <v>5373</v>
      </c>
      <c r="M4" s="607"/>
      <c r="N4" s="607"/>
      <c r="O4" s="610" t="s">
        <v>5374</v>
      </c>
      <c r="P4" s="611"/>
      <c r="Q4" s="612" t="s">
        <v>4969</v>
      </c>
      <c r="R4" s="613"/>
      <c r="S4" s="613"/>
      <c r="T4" s="614" t="s">
        <v>5375</v>
      </c>
      <c r="U4" s="615"/>
      <c r="V4" s="616" t="s">
        <v>5376</v>
      </c>
      <c r="W4" s="611"/>
      <c r="X4" s="617" t="s">
        <v>138</v>
      </c>
      <c r="Y4" s="617" t="s">
        <v>5377</v>
      </c>
      <c r="Z4" s="618" t="s">
        <v>4452</v>
      </c>
      <c r="AA4" s="619" t="s">
        <v>5378</v>
      </c>
      <c r="AB4" s="620" t="s">
        <v>674</v>
      </c>
      <c r="AC4" s="619" t="s">
        <v>588</v>
      </c>
      <c r="AD4" s="618" t="s">
        <v>2024</v>
      </c>
      <c r="AE4" s="620" t="s">
        <v>5379</v>
      </c>
      <c r="AF4" s="618" t="s">
        <v>5380</v>
      </c>
      <c r="AG4" s="621"/>
      <c r="AH4" s="611"/>
      <c r="AI4" s="622" t="s">
        <v>2435</v>
      </c>
      <c r="AJ4" s="623"/>
      <c r="AK4" s="622" t="s">
        <v>3711</v>
      </c>
      <c r="AL4" s="622"/>
      <c r="AM4" s="624" t="s">
        <v>4415</v>
      </c>
      <c r="AN4" s="623"/>
      <c r="AO4" s="625" t="s">
        <v>5381</v>
      </c>
      <c r="AP4" s="622" t="s">
        <v>5382</v>
      </c>
      <c r="AQ4" s="622" t="s">
        <v>5383</v>
      </c>
      <c r="AR4" s="623"/>
      <c r="AS4" s="623"/>
      <c r="AT4" s="623"/>
      <c r="AU4" s="626" t="s">
        <v>5384</v>
      </c>
      <c r="AV4" s="627" t="s">
        <v>3034</v>
      </c>
      <c r="AW4" s="622" t="s">
        <v>5385</v>
      </c>
      <c r="AX4" s="611"/>
      <c r="AY4" s="628"/>
      <c r="AZ4" s="629" t="s">
        <v>5386</v>
      </c>
      <c r="BA4" s="630" t="s">
        <v>5387</v>
      </c>
      <c r="BB4" s="629" t="s">
        <v>5388</v>
      </c>
      <c r="BC4" s="631"/>
      <c r="BD4" s="611"/>
      <c r="BE4" s="632" t="s">
        <v>5389</v>
      </c>
      <c r="BF4" s="633" t="s">
        <v>3827</v>
      </c>
      <c r="BG4" s="633"/>
      <c r="BH4" s="633"/>
      <c r="BI4" s="634" t="s">
        <v>1554</v>
      </c>
      <c r="BJ4" s="635"/>
      <c r="BK4" s="633" t="s">
        <v>5390</v>
      </c>
      <c r="BL4" s="611"/>
      <c r="BM4" s="636" t="s">
        <v>1913</v>
      </c>
      <c r="BN4" s="637"/>
      <c r="BO4" s="637"/>
      <c r="BP4" s="638" t="s">
        <v>5391</v>
      </c>
      <c r="BQ4" s="637"/>
      <c r="BR4" s="639" t="s">
        <v>889</v>
      </c>
      <c r="BS4" s="637"/>
      <c r="BT4" s="640" t="s">
        <v>2890</v>
      </c>
      <c r="BU4" s="639" t="s">
        <v>5392</v>
      </c>
      <c r="BV4" s="611"/>
      <c r="BW4" s="641" t="s">
        <v>5393</v>
      </c>
      <c r="BX4" s="642" t="s">
        <v>3278</v>
      </c>
      <c r="BY4" s="643"/>
      <c r="BZ4" s="643"/>
      <c r="CA4" s="642" t="s">
        <v>5394</v>
      </c>
      <c r="CB4" s="644" t="s">
        <v>3860</v>
      </c>
      <c r="CC4" s="642" t="s">
        <v>5395</v>
      </c>
      <c r="CD4" s="643"/>
      <c r="CE4" s="643"/>
      <c r="CF4" s="643"/>
      <c r="CG4" s="643"/>
    </row>
    <row r="5">
      <c r="A5" s="78" t="s">
        <v>325</v>
      </c>
      <c r="B5" s="79" t="s">
        <v>5396</v>
      </c>
      <c r="C5" s="80" t="s">
        <v>328</v>
      </c>
      <c r="D5" s="81" t="s">
        <v>428</v>
      </c>
      <c r="E5" s="82" t="s">
        <v>619</v>
      </c>
      <c r="F5" s="83" t="s">
        <v>4673</v>
      </c>
      <c r="G5" s="79" t="s">
        <v>2997</v>
      </c>
      <c r="H5" s="645" t="str">
        <f>HYPERLINK("https://www.twitch.tv/videos/547050764","52.59")</f>
        <v>52.59</v>
      </c>
      <c r="I5" s="646" t="s">
        <v>5397</v>
      </c>
      <c r="J5" s="610" t="s">
        <v>2838</v>
      </c>
      <c r="K5" s="647" t="s">
        <v>4903</v>
      </c>
      <c r="L5" s="648" t="str">
        <f>HYPERLINK("https://www.twitch.tv/videos/547050207","1:17.06")</f>
        <v>1:17.06</v>
      </c>
      <c r="M5" s="649"/>
      <c r="N5" s="649"/>
      <c r="O5" s="646" t="s">
        <v>5398</v>
      </c>
      <c r="P5" s="650"/>
      <c r="Q5" s="651" t="s">
        <v>5399</v>
      </c>
      <c r="R5" s="651" t="s">
        <v>2340</v>
      </c>
      <c r="S5" s="652"/>
      <c r="T5" s="651" t="s">
        <v>4926</v>
      </c>
      <c r="U5" s="653"/>
      <c r="V5" s="614" t="s">
        <v>5400</v>
      </c>
      <c r="W5" s="650"/>
      <c r="X5" s="619" t="str">
        <f>HYPERLINK("https://clips.twitch.tv/FrozenResoluteAniseHotPokket","42.50")</f>
        <v>42.50</v>
      </c>
      <c r="Y5" s="620" t="s">
        <v>5401</v>
      </c>
      <c r="Z5" s="620" t="str">
        <f>HYPERLINK("https://www.twitch.tv/videos/547053974","1:16.59")</f>
        <v>1:16.59</v>
      </c>
      <c r="AA5" s="654" t="s">
        <v>5402</v>
      </c>
      <c r="AB5" s="617" t="s">
        <v>4800</v>
      </c>
      <c r="AC5" s="654" t="s">
        <v>5403</v>
      </c>
      <c r="AD5" s="618" t="s">
        <v>2024</v>
      </c>
      <c r="AE5" s="619" t="s">
        <v>4269</v>
      </c>
      <c r="AF5" s="655" t="s">
        <v>5404</v>
      </c>
      <c r="AG5" s="656"/>
      <c r="AH5" s="657"/>
      <c r="AI5" s="622" t="s">
        <v>5405</v>
      </c>
      <c r="AJ5" s="658"/>
      <c r="AK5" s="658" t="s">
        <v>1663</v>
      </c>
      <c r="AL5" s="624" t="s">
        <v>2437</v>
      </c>
      <c r="AM5" s="622" t="s">
        <v>5406</v>
      </c>
      <c r="AN5" s="658" t="s">
        <v>1828</v>
      </c>
      <c r="AO5" s="624" t="s">
        <v>862</v>
      </c>
      <c r="AP5" s="622" t="s">
        <v>5407</v>
      </c>
      <c r="AQ5" s="658"/>
      <c r="AR5" s="624" t="s">
        <v>5408</v>
      </c>
      <c r="AS5" s="658"/>
      <c r="AT5" s="658"/>
      <c r="AU5" s="659" t="s">
        <v>4103</v>
      </c>
      <c r="AV5" s="624" t="s">
        <v>5409</v>
      </c>
      <c r="AW5" s="658"/>
      <c r="AX5" s="650"/>
      <c r="AY5" s="660"/>
      <c r="AZ5" s="630" t="str">
        <f>HYPERLINK("https://www.twitch.tv/videos/548092239","2:03.35")</f>
        <v>2:03.35</v>
      </c>
      <c r="BA5" s="629" t="s">
        <v>1347</v>
      </c>
      <c r="BB5" s="661" t="s">
        <v>5410</v>
      </c>
      <c r="BC5" s="662"/>
      <c r="BD5" s="650"/>
      <c r="BE5" s="634" t="s">
        <v>5411</v>
      </c>
      <c r="BF5" s="632" t="str">
        <f>HYPERLINK("https://clips.twitch.tv/ReliablePluckyGazelleBuddhaBar","34.35")</f>
        <v>34.35</v>
      </c>
      <c r="BG5" s="663" t="s">
        <v>5096</v>
      </c>
      <c r="BH5" s="664"/>
      <c r="BI5" s="665" t="str">
        <f>HYPERLINK("https://www.twitch.tv/videos/548093333","1:15.47")</f>
        <v>1:15.47</v>
      </c>
      <c r="BJ5" s="666"/>
      <c r="BK5" s="633" t="s">
        <v>5412</v>
      </c>
      <c r="BL5" s="650"/>
      <c r="BM5" s="639" t="s">
        <v>5413</v>
      </c>
      <c r="BN5" s="638"/>
      <c r="BO5" s="640" t="s">
        <v>4523</v>
      </c>
      <c r="BP5" s="638" t="s">
        <v>5414</v>
      </c>
      <c r="BQ5" s="667"/>
      <c r="BR5" s="640" t="s">
        <v>5415</v>
      </c>
      <c r="BS5" s="667"/>
      <c r="BT5" s="638" t="s">
        <v>5416</v>
      </c>
      <c r="BU5" s="638" t="s">
        <v>5417</v>
      </c>
      <c r="BV5" s="650"/>
      <c r="BW5" s="668" t="s">
        <v>4560</v>
      </c>
      <c r="BX5" s="642" t="s">
        <v>5418</v>
      </c>
      <c r="BY5" s="669"/>
      <c r="BZ5" s="669"/>
      <c r="CA5" s="669"/>
      <c r="CB5" s="669"/>
      <c r="CC5" s="669"/>
      <c r="CD5" s="669"/>
      <c r="CE5" s="669"/>
      <c r="CF5" s="669"/>
      <c r="CG5" s="669"/>
    </row>
    <row r="6">
      <c r="A6" s="526" t="s">
        <v>5419</v>
      </c>
      <c r="B6" s="98" t="s">
        <v>5420</v>
      </c>
      <c r="C6" s="99" t="s">
        <v>2555</v>
      </c>
      <c r="D6" s="100" t="s">
        <v>707</v>
      </c>
      <c r="E6" s="101" t="s">
        <v>786</v>
      </c>
      <c r="F6" s="102" t="s">
        <v>4221</v>
      </c>
      <c r="G6" s="98" t="s">
        <v>2904</v>
      </c>
      <c r="H6" s="646" t="s">
        <v>2405</v>
      </c>
      <c r="I6" s="649"/>
      <c r="J6" s="646" t="s">
        <v>5421</v>
      </c>
      <c r="K6" s="670" t="s">
        <v>5422</v>
      </c>
      <c r="L6" s="649"/>
      <c r="M6" s="671" t="s">
        <v>152</v>
      </c>
      <c r="N6" s="649"/>
      <c r="O6" s="672" t="s">
        <v>5423</v>
      </c>
      <c r="P6" s="650"/>
      <c r="Q6" s="673" t="s">
        <v>5424</v>
      </c>
      <c r="R6" s="616" t="s">
        <v>5425</v>
      </c>
      <c r="S6" s="612" t="s">
        <v>5426</v>
      </c>
      <c r="T6" s="612" t="s">
        <v>5427</v>
      </c>
      <c r="U6" s="674"/>
      <c r="V6" s="651" t="s">
        <v>5428</v>
      </c>
      <c r="W6" s="650"/>
      <c r="X6" s="675" t="s">
        <v>2973</v>
      </c>
      <c r="Y6" s="618" t="s">
        <v>5429</v>
      </c>
      <c r="Z6" s="619" t="s">
        <v>5430</v>
      </c>
      <c r="AA6" s="618" t="s">
        <v>5431</v>
      </c>
      <c r="AB6" s="618" t="s">
        <v>5432</v>
      </c>
      <c r="AC6" s="617" t="s">
        <v>2346</v>
      </c>
      <c r="AD6" s="675" t="s">
        <v>1399</v>
      </c>
      <c r="AE6" s="675" t="s">
        <v>1886</v>
      </c>
      <c r="AF6" s="619" t="s">
        <v>5433</v>
      </c>
      <c r="AG6" s="178"/>
      <c r="AH6" s="650"/>
      <c r="AI6" s="658"/>
      <c r="AJ6" s="658"/>
      <c r="AK6" s="624" t="s">
        <v>5434</v>
      </c>
      <c r="AL6" s="676"/>
      <c r="AM6" s="658"/>
      <c r="AN6" s="659" t="s">
        <v>5435</v>
      </c>
      <c r="AO6" s="658"/>
      <c r="AP6" s="658"/>
      <c r="AQ6" s="658"/>
      <c r="AR6" s="658"/>
      <c r="AS6" s="658"/>
      <c r="AT6" s="658"/>
      <c r="AU6" s="677" t="s">
        <v>3868</v>
      </c>
      <c r="AV6" s="677" t="s">
        <v>5436</v>
      </c>
      <c r="AW6" s="658"/>
      <c r="AX6" s="650"/>
      <c r="AY6" s="629" t="s">
        <v>5437</v>
      </c>
      <c r="AZ6" s="678" t="s">
        <v>5438</v>
      </c>
      <c r="BA6" s="679" t="s">
        <v>3734</v>
      </c>
      <c r="BB6" s="680" t="s">
        <v>5439</v>
      </c>
      <c r="BC6" s="662"/>
      <c r="BD6" s="650"/>
      <c r="BE6" s="665" t="s">
        <v>5440</v>
      </c>
      <c r="BF6" s="634" t="s">
        <v>480</v>
      </c>
      <c r="BG6" s="681" t="s">
        <v>5441</v>
      </c>
      <c r="BH6" s="681" t="s">
        <v>5442</v>
      </c>
      <c r="BI6" s="681" t="s">
        <v>5443</v>
      </c>
      <c r="BJ6" s="666"/>
      <c r="BK6" s="682" t="s">
        <v>5444</v>
      </c>
      <c r="BL6" s="657"/>
      <c r="BM6" s="683" t="s">
        <v>484</v>
      </c>
      <c r="BN6" s="667"/>
      <c r="BO6" s="667"/>
      <c r="BP6" s="638" t="s">
        <v>2342</v>
      </c>
      <c r="BQ6" s="667"/>
      <c r="BR6" s="684" t="s">
        <v>3107</v>
      </c>
      <c r="BS6" s="667"/>
      <c r="BT6" s="683" t="s">
        <v>5445</v>
      </c>
      <c r="BU6" s="638" t="s">
        <v>5446</v>
      </c>
      <c r="BV6" s="650"/>
      <c r="BW6" s="685" t="s">
        <v>1632</v>
      </c>
      <c r="BX6" s="686" t="s">
        <v>5447</v>
      </c>
      <c r="BY6" s="685" t="s">
        <v>5448</v>
      </c>
      <c r="BZ6" s="669"/>
      <c r="CA6" s="685" t="s">
        <v>5449</v>
      </c>
      <c r="CB6" s="687" t="s">
        <v>5450</v>
      </c>
      <c r="CC6" s="685" t="s">
        <v>5451</v>
      </c>
      <c r="CD6" s="685" t="s">
        <v>5452</v>
      </c>
      <c r="CE6" s="668" t="s">
        <v>1349</v>
      </c>
      <c r="CF6" s="669"/>
      <c r="CG6" s="685" t="s">
        <v>681</v>
      </c>
    </row>
    <row r="7">
      <c r="A7" s="78" t="s">
        <v>1021</v>
      </c>
      <c r="B7" s="79" t="s">
        <v>5453</v>
      </c>
      <c r="C7" s="80" t="s">
        <v>523</v>
      </c>
      <c r="D7" s="81" t="s">
        <v>428</v>
      </c>
      <c r="E7" s="82" t="s">
        <v>619</v>
      </c>
      <c r="F7" s="83" t="s">
        <v>1226</v>
      </c>
      <c r="G7" s="79" t="s">
        <v>4146</v>
      </c>
      <c r="H7" s="649"/>
      <c r="I7" s="645" t="str">
        <f>HYPERLINK("https://www.twitch.tv/videos/557892613","1:21.52")</f>
        <v>1:21.52</v>
      </c>
      <c r="J7" s="647"/>
      <c r="K7" s="646" t="s">
        <v>5454</v>
      </c>
      <c r="L7" s="646" t="str">
        <f>HYPERLINK("https://www.twitch.tv/videos/559948575","1:16.64")</f>
        <v>1:16.64</v>
      </c>
      <c r="M7" s="649"/>
      <c r="N7" s="649"/>
      <c r="O7" s="671" t="s">
        <v>5455</v>
      </c>
      <c r="P7" s="650"/>
      <c r="Q7" s="616" t="s">
        <v>5456</v>
      </c>
      <c r="R7" s="652"/>
      <c r="S7" s="652"/>
      <c r="T7" s="652" t="s">
        <v>5457</v>
      </c>
      <c r="U7" s="674"/>
      <c r="V7" s="674" t="s">
        <v>5458</v>
      </c>
      <c r="W7" s="650"/>
      <c r="X7" s="618" t="str">
        <f>HYPERLINK("https://clips.twitch.tv/SarcasticTolerantAlfalfaDoubleRainbow","42.36")</f>
        <v>42.36</v>
      </c>
      <c r="Y7" s="656" t="s">
        <v>5459</v>
      </c>
      <c r="Z7" s="654" t="s">
        <v>5460</v>
      </c>
      <c r="AA7" s="654" t="s">
        <v>4627</v>
      </c>
      <c r="AB7" s="688" t="str">
        <f>HYPERLINK("https://youtu.be/h58Ubsz3y7Y","55.42")</f>
        <v>55.42</v>
      </c>
      <c r="AC7" s="654" t="s">
        <v>5461</v>
      </c>
      <c r="AD7" s="689" t="s">
        <v>2990</v>
      </c>
      <c r="AE7" s="675" t="str">
        <f>HYPERLINK("https://clips.twitch.tv/TangibleGlamorousMilkLitty","42.49")</f>
        <v>42.49</v>
      </c>
      <c r="AF7" s="690" t="str">
        <f>HYPERLINK("https://youtu.be/ZVGaWuJWu8E","3:07.27")</f>
        <v>3:07.27</v>
      </c>
      <c r="AG7" s="691" t="str">
        <f>HYPERLINK("https://www.twitch.tv/videos/457597653","2:32.01")</f>
        <v>2:32.01</v>
      </c>
      <c r="AH7" s="657"/>
      <c r="AI7" s="658" t="s">
        <v>5462</v>
      </c>
      <c r="AJ7" s="659" t="s">
        <v>4554</v>
      </c>
      <c r="AK7" s="692" t="str">
        <f>HYPERLINK("https://youtu.be/9AqYY-HceBo?t=23","52.17")</f>
        <v>52.17</v>
      </c>
      <c r="AL7" s="693"/>
      <c r="AM7" s="677" t="str">
        <f>HYPERLINK("https://clips.twitch.tv/WiseObeseDaikonNerfRedBlaster","46.61")</f>
        <v>46.61</v>
      </c>
      <c r="AN7" s="658" t="s">
        <v>5463</v>
      </c>
      <c r="AO7" s="659" t="str">
        <f>HYPERLINK("https://www.twitch.tv/videos/597808860","1:10.86")</f>
        <v>1:10.86</v>
      </c>
      <c r="AP7" s="658"/>
      <c r="AQ7" s="658"/>
      <c r="AR7" s="658"/>
      <c r="AS7" s="658"/>
      <c r="AT7" s="658" t="s">
        <v>5464</v>
      </c>
      <c r="AU7" s="658" t="s">
        <v>763</v>
      </c>
      <c r="AV7" s="676" t="s">
        <v>5465</v>
      </c>
      <c r="AW7" s="676" t="s">
        <v>5466</v>
      </c>
      <c r="AX7" s="650"/>
      <c r="AY7" s="662"/>
      <c r="AZ7" s="662" t="s">
        <v>5467</v>
      </c>
      <c r="BA7" s="694" t="str">
        <f>HYPERLINK("https://youtu.be/8GZbevAHgwo","16.57")</f>
        <v>16.57</v>
      </c>
      <c r="BB7" s="630" t="s">
        <v>5468</v>
      </c>
      <c r="BC7" s="662"/>
      <c r="BD7" s="650"/>
      <c r="BE7" s="665" t="s">
        <v>5469</v>
      </c>
      <c r="BF7" s="695" t="s">
        <v>3893</v>
      </c>
      <c r="BG7" s="666"/>
      <c r="BH7" s="666"/>
      <c r="BI7" s="666"/>
      <c r="BJ7" s="666"/>
      <c r="BK7" s="696" t="str">
        <f>HYPERLINK("https://youtu.be/tWkhQXcNL9s","2:54.91")</f>
        <v>2:54.91</v>
      </c>
      <c r="BL7" s="657"/>
      <c r="BM7" s="697" t="s">
        <v>5470</v>
      </c>
      <c r="BN7" s="667"/>
      <c r="BO7" s="667"/>
      <c r="BP7" s="640" t="str">
        <f>HYPERLINK("https://www.twitch.tv/videos/558359737","1:44.32")</f>
        <v>1:44.32</v>
      </c>
      <c r="BQ7" s="667"/>
      <c r="BR7" s="667" t="s">
        <v>587</v>
      </c>
      <c r="BS7" s="667"/>
      <c r="BT7" s="667" t="s">
        <v>5471</v>
      </c>
      <c r="BU7" s="640" t="s">
        <v>5472</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2332</v>
      </c>
      <c r="CE7" s="669"/>
      <c r="CF7" s="669"/>
      <c r="CG7" s="669"/>
    </row>
    <row r="8">
      <c r="A8" s="97" t="s">
        <v>5473</v>
      </c>
      <c r="B8" s="98" t="s">
        <v>5474</v>
      </c>
      <c r="C8" s="99" t="s">
        <v>4837</v>
      </c>
      <c r="D8" s="100" t="s">
        <v>707</v>
      </c>
      <c r="E8" s="101" t="s">
        <v>787</v>
      </c>
      <c r="F8" s="102" t="s">
        <v>220</v>
      </c>
      <c r="G8" s="98" t="s">
        <v>2997</v>
      </c>
      <c r="H8" s="701" t="s">
        <v>2064</v>
      </c>
      <c r="I8" s="609" t="s">
        <v>5475</v>
      </c>
      <c r="J8" s="609" t="s">
        <v>5476</v>
      </c>
      <c r="K8" s="648" t="s">
        <v>494</v>
      </c>
      <c r="L8" s="649" t="s">
        <v>5477</v>
      </c>
      <c r="M8" s="649"/>
      <c r="N8" s="649"/>
      <c r="O8" s="671" t="s">
        <v>5478</v>
      </c>
      <c r="P8" s="650"/>
      <c r="Q8" s="702" t="s">
        <v>3111</v>
      </c>
      <c r="R8" s="652"/>
      <c r="S8" s="652"/>
      <c r="T8" s="616" t="s">
        <v>4354</v>
      </c>
      <c r="U8" s="674"/>
      <c r="V8" s="674" t="s">
        <v>5479</v>
      </c>
      <c r="W8" s="650"/>
      <c r="X8" s="656"/>
      <c r="Y8" s="654" t="s">
        <v>5480</v>
      </c>
      <c r="Z8" s="656" t="s">
        <v>5477</v>
      </c>
      <c r="AA8" s="656" t="s">
        <v>5481</v>
      </c>
      <c r="AB8" s="619" t="s">
        <v>5482</v>
      </c>
      <c r="AC8" s="654" t="s">
        <v>2032</v>
      </c>
      <c r="AD8" s="620" t="s">
        <v>2394</v>
      </c>
      <c r="AE8" s="618" t="s">
        <v>5483</v>
      </c>
      <c r="AF8" s="656" t="s">
        <v>5484</v>
      </c>
      <c r="AG8" s="656"/>
      <c r="AH8" s="650"/>
      <c r="AI8" s="659" t="str">
        <f>HYPERLINK("https://www.twitch.tv/videos/597048380","1:20.56")</f>
        <v>1:20.56</v>
      </c>
      <c r="AJ8" s="658"/>
      <c r="AK8" s="703"/>
      <c r="AL8" s="703" t="s">
        <v>5485</v>
      </c>
      <c r="AM8" s="704" t="s">
        <v>3944</v>
      </c>
      <c r="AN8" s="705" t="s">
        <v>5486</v>
      </c>
      <c r="AO8" s="705" t="s">
        <v>5487</v>
      </c>
      <c r="AP8" s="706"/>
      <c r="AQ8" s="624" t="s">
        <v>5383</v>
      </c>
      <c r="AR8" s="707"/>
      <c r="AS8" s="708"/>
      <c r="AT8" s="624" t="str">
        <f>HYPERLINK("https://www.twitch.tv/videos/542740999","1:52.15")</f>
        <v>1:52.15</v>
      </c>
      <c r="AU8" s="624" t="s">
        <v>2844</v>
      </c>
      <c r="AV8" s="676" t="s">
        <v>5488</v>
      </c>
      <c r="AW8" s="676" t="s">
        <v>5489</v>
      </c>
      <c r="AX8" s="650"/>
      <c r="AY8" s="628"/>
      <c r="AZ8" s="680" t="s">
        <v>5490</v>
      </c>
      <c r="BA8" s="678" t="s">
        <v>5491</v>
      </c>
      <c r="BB8" s="662" t="s">
        <v>5492</v>
      </c>
      <c r="BC8" s="662"/>
      <c r="BD8" s="650"/>
      <c r="BE8" s="681" t="s">
        <v>5493</v>
      </c>
      <c r="BF8" s="681" t="s">
        <v>4586</v>
      </c>
      <c r="BG8" s="709"/>
      <c r="BH8" s="709"/>
      <c r="BI8" s="709" t="s">
        <v>5494</v>
      </c>
      <c r="BJ8" s="666"/>
      <c r="BK8" s="709" t="s">
        <v>5495</v>
      </c>
      <c r="BL8" s="650"/>
      <c r="BM8" s="640" t="s">
        <v>5496</v>
      </c>
      <c r="BN8" s="667"/>
      <c r="BO8" s="639" t="s">
        <v>481</v>
      </c>
      <c r="BP8" s="683" t="s">
        <v>5497</v>
      </c>
      <c r="BQ8" s="667"/>
      <c r="BR8" s="697" t="s">
        <v>2109</v>
      </c>
      <c r="BS8" s="667"/>
      <c r="BT8" s="667" t="s">
        <v>5498</v>
      </c>
      <c r="BU8" s="710" t="s">
        <v>5499</v>
      </c>
      <c r="BV8" s="657"/>
      <c r="BW8" s="700" t="s">
        <v>610</v>
      </c>
      <c r="BX8" s="669"/>
      <c r="BY8" s="711"/>
      <c r="BZ8" s="685" t="s">
        <v>5500</v>
      </c>
      <c r="CA8" s="700" t="s">
        <v>831</v>
      </c>
      <c r="CB8" s="669"/>
      <c r="CC8" s="700" t="s">
        <v>5501</v>
      </c>
      <c r="CD8" s="669"/>
      <c r="CE8" s="685" t="s">
        <v>3954</v>
      </c>
      <c r="CF8" s="669"/>
      <c r="CG8" s="669"/>
    </row>
    <row r="9">
      <c r="A9" s="550" t="s">
        <v>5502</v>
      </c>
      <c r="B9" s="79" t="s">
        <v>5503</v>
      </c>
      <c r="C9" s="80" t="s">
        <v>523</v>
      </c>
      <c r="D9" s="81" t="s">
        <v>221</v>
      </c>
      <c r="E9" s="82" t="s">
        <v>328</v>
      </c>
      <c r="F9" s="83" t="s">
        <v>2073</v>
      </c>
      <c r="G9" s="79" t="s">
        <v>1387</v>
      </c>
      <c r="H9" s="648" t="s">
        <v>491</v>
      </c>
      <c r="I9" s="645" t="s">
        <v>5504</v>
      </c>
      <c r="J9" s="648" t="s">
        <v>5505</v>
      </c>
      <c r="K9" s="645" t="s">
        <v>5506</v>
      </c>
      <c r="L9" s="712" t="s">
        <v>5421</v>
      </c>
      <c r="M9" s="646" t="s">
        <v>5507</v>
      </c>
      <c r="N9" s="609" t="s">
        <v>5508</v>
      </c>
      <c r="O9" s="648" t="s">
        <v>5509</v>
      </c>
      <c r="P9" s="650"/>
      <c r="Q9" s="673" t="s">
        <v>5510</v>
      </c>
      <c r="R9" s="702" t="s">
        <v>5511</v>
      </c>
      <c r="S9" s="614" t="s">
        <v>507</v>
      </c>
      <c r="T9" s="673" t="s">
        <v>4186</v>
      </c>
      <c r="U9" s="616" t="s">
        <v>5512</v>
      </c>
      <c r="V9" s="614" t="s">
        <v>5513</v>
      </c>
      <c r="W9" s="650"/>
      <c r="X9" s="675" t="s">
        <v>3702</v>
      </c>
      <c r="Y9" s="675" t="s">
        <v>5514</v>
      </c>
      <c r="Z9" s="675" t="s">
        <v>2677</v>
      </c>
      <c r="AA9" s="675" t="s">
        <v>5515</v>
      </c>
      <c r="AB9" s="713" t="s">
        <v>1981</v>
      </c>
      <c r="AC9" s="675" t="s">
        <v>4668</v>
      </c>
      <c r="AD9" s="675" t="s">
        <v>1618</v>
      </c>
      <c r="AE9" s="655" t="s">
        <v>5516</v>
      </c>
      <c r="AF9" s="655" t="s">
        <v>5517</v>
      </c>
      <c r="AG9" s="656" t="s">
        <v>5518</v>
      </c>
      <c r="AH9" s="650"/>
      <c r="AI9" s="624" t="s">
        <v>709</v>
      </c>
      <c r="AJ9" s="624" t="s">
        <v>5519</v>
      </c>
      <c r="AK9" s="626" t="s">
        <v>2855</v>
      </c>
      <c r="AL9" s="622" t="s">
        <v>5520</v>
      </c>
      <c r="AM9" s="622" t="s">
        <v>5521</v>
      </c>
      <c r="AN9" s="677" t="s">
        <v>4110</v>
      </c>
      <c r="AO9" s="622" t="s">
        <v>5522</v>
      </c>
      <c r="AP9" s="624" t="s">
        <v>5523</v>
      </c>
      <c r="AQ9" s="677" t="s">
        <v>5524</v>
      </c>
      <c r="AR9" s="659" t="s">
        <v>5525</v>
      </c>
      <c r="AS9" s="659" t="s">
        <v>2183</v>
      </c>
      <c r="AT9" s="659" t="s">
        <v>5526</v>
      </c>
      <c r="AU9" s="627" t="s">
        <v>5527</v>
      </c>
      <c r="AV9" s="627" t="s">
        <v>4114</v>
      </c>
      <c r="AW9" s="659" t="s">
        <v>5528</v>
      </c>
      <c r="AX9" s="650"/>
      <c r="AY9" s="661"/>
      <c r="AZ9" s="661" t="s">
        <v>5529</v>
      </c>
      <c r="BA9" s="714" t="s">
        <v>1214</v>
      </c>
      <c r="BB9" s="678" t="s">
        <v>5530</v>
      </c>
      <c r="BC9" s="629" t="s">
        <v>5530</v>
      </c>
      <c r="BD9" s="650"/>
      <c r="BE9" s="715" t="s">
        <v>5531</v>
      </c>
      <c r="BF9" s="715" t="s">
        <v>5532</v>
      </c>
      <c r="BG9" s="634" t="s">
        <v>838</v>
      </c>
      <c r="BH9" s="633" t="s">
        <v>5533</v>
      </c>
      <c r="BI9" s="665" t="s">
        <v>5534</v>
      </c>
      <c r="BJ9" s="634" t="s">
        <v>5535</v>
      </c>
      <c r="BK9" s="665" t="s">
        <v>5536</v>
      </c>
      <c r="BL9" s="650"/>
      <c r="BM9" s="638" t="s">
        <v>5255</v>
      </c>
      <c r="BN9" s="640" t="s">
        <v>4733</v>
      </c>
      <c r="BO9" s="697" t="s">
        <v>5537</v>
      </c>
      <c r="BP9" s="697" t="s">
        <v>5538</v>
      </c>
      <c r="BQ9" s="639" t="s">
        <v>697</v>
      </c>
      <c r="BR9" s="684" t="s">
        <v>3341</v>
      </c>
      <c r="BS9" s="639" t="s">
        <v>5539</v>
      </c>
      <c r="BT9" s="639" t="s">
        <v>5540</v>
      </c>
      <c r="BU9" s="697" t="s">
        <v>5541</v>
      </c>
      <c r="BV9" s="650"/>
      <c r="BW9" s="716" t="s">
        <v>837</v>
      </c>
      <c r="BX9" s="668" t="s">
        <v>5542</v>
      </c>
      <c r="BY9" s="711"/>
      <c r="BZ9" s="668" t="s">
        <v>5543</v>
      </c>
      <c r="CA9" s="717" t="s">
        <v>5544</v>
      </c>
      <c r="CB9" s="718" t="s">
        <v>2346</v>
      </c>
      <c r="CC9" s="718" t="s">
        <v>5545</v>
      </c>
      <c r="CD9" s="668" t="s">
        <v>5546</v>
      </c>
      <c r="CE9" s="718" t="s">
        <v>5547</v>
      </c>
      <c r="CF9" s="685" t="s">
        <v>5548</v>
      </c>
      <c r="CG9" s="668" t="s">
        <v>5549</v>
      </c>
    </row>
    <row r="10">
      <c r="A10" s="526" t="s">
        <v>5550</v>
      </c>
      <c r="B10" s="98" t="s">
        <v>5551</v>
      </c>
      <c r="C10" s="99" t="s">
        <v>1225</v>
      </c>
      <c r="D10" s="100" t="s">
        <v>1225</v>
      </c>
      <c r="E10" s="101" t="s">
        <v>1225</v>
      </c>
      <c r="F10" s="102" t="s">
        <v>1225</v>
      </c>
      <c r="G10" s="98" t="s">
        <v>5315</v>
      </c>
      <c r="H10" s="649"/>
      <c r="I10" s="671" t="s">
        <v>5552</v>
      </c>
      <c r="J10" s="671"/>
      <c r="K10" s="649"/>
      <c r="L10" s="649"/>
      <c r="M10" s="649"/>
      <c r="N10" s="649"/>
      <c r="O10" s="608" t="s">
        <v>5553</v>
      </c>
      <c r="P10" s="650"/>
      <c r="Q10" s="674" t="s">
        <v>5554</v>
      </c>
      <c r="R10" s="652"/>
      <c r="S10" s="652"/>
      <c r="T10" s="674" t="s">
        <v>5068</v>
      </c>
      <c r="U10" s="674"/>
      <c r="V10" s="674" t="s">
        <v>5555</v>
      </c>
      <c r="W10" s="650"/>
      <c r="X10" s="656" t="s">
        <v>5556</v>
      </c>
      <c r="Y10" s="617" t="s">
        <v>5557</v>
      </c>
      <c r="Z10" s="656" t="s">
        <v>5477</v>
      </c>
      <c r="AA10" s="654" t="s">
        <v>5558</v>
      </c>
      <c r="AB10" s="654" t="s">
        <v>2044</v>
      </c>
      <c r="AC10" s="654" t="s">
        <v>3472</v>
      </c>
      <c r="AD10" s="656" t="s">
        <v>771</v>
      </c>
      <c r="AE10" s="654" t="s">
        <v>3930</v>
      </c>
      <c r="AF10" s="654" t="s">
        <v>5559</v>
      </c>
      <c r="AG10" s="656"/>
      <c r="AH10" s="650"/>
      <c r="AI10" s="658" t="s">
        <v>978</v>
      </c>
      <c r="AJ10" s="676" t="s">
        <v>5560</v>
      </c>
      <c r="AK10" s="658" t="s">
        <v>1175</v>
      </c>
      <c r="AL10" s="658"/>
      <c r="AM10" s="676" t="s">
        <v>776</v>
      </c>
      <c r="AN10" s="658" t="s">
        <v>5561</v>
      </c>
      <c r="AO10" s="676" t="s">
        <v>5562</v>
      </c>
      <c r="AP10" s="676" t="s">
        <v>5563</v>
      </c>
      <c r="AQ10" s="658"/>
      <c r="AR10" s="658"/>
      <c r="AS10" s="658"/>
      <c r="AT10" s="658"/>
      <c r="AU10" s="658" t="s">
        <v>1424</v>
      </c>
      <c r="AV10" s="676" t="s">
        <v>5564</v>
      </c>
      <c r="AW10" s="676" t="s">
        <v>5565</v>
      </c>
      <c r="AX10" s="650"/>
      <c r="AY10" s="719"/>
      <c r="AZ10" s="719" t="s">
        <v>5566</v>
      </c>
      <c r="BA10" s="662"/>
      <c r="BB10" s="719" t="s">
        <v>5567</v>
      </c>
      <c r="BC10" s="662"/>
      <c r="BD10" s="650"/>
      <c r="BE10" s="709" t="s">
        <v>5568</v>
      </c>
      <c r="BF10" s="709" t="s">
        <v>3896</v>
      </c>
      <c r="BG10" s="666"/>
      <c r="BH10" s="666"/>
      <c r="BI10" s="666"/>
      <c r="BJ10" s="666"/>
      <c r="BK10" s="709" t="s">
        <v>5569</v>
      </c>
      <c r="BL10" s="650"/>
      <c r="BM10" s="683" t="s">
        <v>5570</v>
      </c>
      <c r="BN10" s="667"/>
      <c r="BO10" s="667"/>
      <c r="BP10" s="683" t="s">
        <v>5571</v>
      </c>
      <c r="BQ10" s="667"/>
      <c r="BR10" s="683" t="s">
        <v>1679</v>
      </c>
      <c r="BS10" s="667"/>
      <c r="BT10" s="683" t="s">
        <v>2126</v>
      </c>
      <c r="BU10" s="683" t="s">
        <v>5572</v>
      </c>
      <c r="BV10" s="650"/>
      <c r="BW10" s="700" t="s">
        <v>2703</v>
      </c>
      <c r="BX10" s="669"/>
      <c r="BY10" s="669"/>
      <c r="BZ10" s="669"/>
      <c r="CA10" s="669"/>
      <c r="CB10" s="669"/>
      <c r="CC10" s="669"/>
      <c r="CD10" s="669"/>
      <c r="CE10" s="669"/>
      <c r="CF10" s="669"/>
      <c r="CG10" s="669"/>
    </row>
    <row r="11">
      <c r="A11" s="550" t="s">
        <v>930</v>
      </c>
      <c r="B11" s="79" t="s">
        <v>5573</v>
      </c>
      <c r="C11" s="80" t="s">
        <v>786</v>
      </c>
      <c r="D11" s="81" t="s">
        <v>787</v>
      </c>
      <c r="E11" s="82" t="s">
        <v>428</v>
      </c>
      <c r="F11" s="83" t="s">
        <v>4206</v>
      </c>
      <c r="G11" s="79" t="s">
        <v>4078</v>
      </c>
      <c r="H11" s="645" t="s">
        <v>5574</v>
      </c>
      <c r="I11" s="645" t="s">
        <v>5575</v>
      </c>
      <c r="J11" s="649"/>
      <c r="K11" s="649"/>
      <c r="L11" s="609" t="s">
        <v>5576</v>
      </c>
      <c r="M11" s="649"/>
      <c r="N11" s="648" t="s">
        <v>5577</v>
      </c>
      <c r="O11" s="649"/>
      <c r="P11" s="650"/>
      <c r="Q11" s="673" t="s">
        <v>5578</v>
      </c>
      <c r="R11" s="652"/>
      <c r="S11" s="616" t="s">
        <v>5462</v>
      </c>
      <c r="T11" s="702" t="s">
        <v>2824</v>
      </c>
      <c r="U11" s="652"/>
      <c r="V11" s="673" t="s">
        <v>5579</v>
      </c>
      <c r="W11" s="650"/>
      <c r="X11" s="675" t="s">
        <v>660</v>
      </c>
      <c r="Y11" s="675" t="s">
        <v>5580</v>
      </c>
      <c r="Z11" s="675" t="s">
        <v>5581</v>
      </c>
      <c r="AA11" s="713" t="s">
        <v>1337</v>
      </c>
      <c r="AB11" s="675" t="s">
        <v>940</v>
      </c>
      <c r="AC11" s="675" t="s">
        <v>5582</v>
      </c>
      <c r="AD11" s="675" t="s">
        <v>923</v>
      </c>
      <c r="AE11" s="675" t="s">
        <v>5583</v>
      </c>
      <c r="AF11" s="617" t="s">
        <v>5584</v>
      </c>
      <c r="AG11" s="656"/>
      <c r="AH11" s="650"/>
      <c r="AI11" s="677" t="s">
        <v>5585</v>
      </c>
      <c r="AJ11" s="677" t="s">
        <v>5586</v>
      </c>
      <c r="AK11" s="627" t="s">
        <v>2168</v>
      </c>
      <c r="AL11" s="622"/>
      <c r="AM11" s="658"/>
      <c r="AN11" s="627" t="s">
        <v>3543</v>
      </c>
      <c r="AO11" s="658"/>
      <c r="AP11" s="659" t="s">
        <v>5587</v>
      </c>
      <c r="AQ11" s="659" t="s">
        <v>5588</v>
      </c>
      <c r="AR11" s="677" t="s">
        <v>5589</v>
      </c>
      <c r="AS11" s="624" t="s">
        <v>5590</v>
      </c>
      <c r="AT11" s="658"/>
      <c r="AU11" s="627" t="s">
        <v>254</v>
      </c>
      <c r="AV11" s="627" t="s">
        <v>5591</v>
      </c>
      <c r="AW11" s="624" t="s">
        <v>5592</v>
      </c>
      <c r="AX11" s="650"/>
      <c r="AY11" s="662"/>
      <c r="AZ11" s="678" t="s">
        <v>5593</v>
      </c>
      <c r="BA11" s="678" t="s">
        <v>5594</v>
      </c>
      <c r="BB11" s="678" t="s">
        <v>5595</v>
      </c>
      <c r="BC11" s="662"/>
      <c r="BD11" s="650"/>
      <c r="BE11" s="633" t="s">
        <v>1573</v>
      </c>
      <c r="BF11" s="633" t="s">
        <v>3918</v>
      </c>
      <c r="BG11" s="666"/>
      <c r="BH11" s="666"/>
      <c r="BI11" s="633" t="s">
        <v>3607</v>
      </c>
      <c r="BJ11" s="666"/>
      <c r="BK11" s="633" t="s">
        <v>5596</v>
      </c>
      <c r="BL11" s="650"/>
      <c r="BM11" s="684" t="s">
        <v>5597</v>
      </c>
      <c r="BN11" s="667"/>
      <c r="BO11" s="667"/>
      <c r="BP11" s="667"/>
      <c r="BQ11" s="667"/>
      <c r="BR11" s="684" t="s">
        <v>3089</v>
      </c>
      <c r="BS11" s="667"/>
      <c r="BT11" s="638" t="s">
        <v>5598</v>
      </c>
      <c r="BU11" s="638" t="s">
        <v>5599</v>
      </c>
      <c r="BV11" s="650"/>
      <c r="BW11" s="718" t="s">
        <v>4039</v>
      </c>
      <c r="BX11" s="700"/>
      <c r="BY11" s="669"/>
      <c r="BZ11" s="669"/>
      <c r="CA11" s="669"/>
      <c r="CB11" s="642" t="s">
        <v>5600</v>
      </c>
      <c r="CC11" s="669"/>
      <c r="CD11" s="669"/>
      <c r="CE11" s="669"/>
      <c r="CF11" s="669"/>
      <c r="CG11" s="669"/>
    </row>
    <row r="12">
      <c r="A12" s="526" t="s">
        <v>5601</v>
      </c>
      <c r="B12" s="98" t="s">
        <v>5602</v>
      </c>
      <c r="C12" s="99" t="s">
        <v>1225</v>
      </c>
      <c r="D12" s="100" t="s">
        <v>932</v>
      </c>
      <c r="E12" s="101" t="s">
        <v>932</v>
      </c>
      <c r="F12" s="102" t="s">
        <v>523</v>
      </c>
      <c r="G12" s="98" t="s">
        <v>5315</v>
      </c>
      <c r="H12" s="649"/>
      <c r="I12" s="649"/>
      <c r="J12" s="608" t="s">
        <v>5603</v>
      </c>
      <c r="K12" s="608" t="s">
        <v>5604</v>
      </c>
      <c r="L12" s="645" t="s">
        <v>5605</v>
      </c>
      <c r="M12" s="649"/>
      <c r="N12" s="671" t="s">
        <v>5606</v>
      </c>
      <c r="O12" s="608" t="s">
        <v>5607</v>
      </c>
      <c r="P12" s="650"/>
      <c r="Q12" s="674" t="s">
        <v>506</v>
      </c>
      <c r="R12" s="652"/>
      <c r="S12" s="652"/>
      <c r="T12" s="652"/>
      <c r="U12" s="674"/>
      <c r="V12" s="673" t="s">
        <v>5608</v>
      </c>
      <c r="W12" s="650"/>
      <c r="X12" s="656"/>
      <c r="Y12" s="619" t="s">
        <v>5609</v>
      </c>
      <c r="Z12" s="654" t="s">
        <v>5610</v>
      </c>
      <c r="AA12" s="720"/>
      <c r="AB12" s="656"/>
      <c r="AC12" s="654" t="s">
        <v>697</v>
      </c>
      <c r="AD12" s="654" t="s">
        <v>4732</v>
      </c>
      <c r="AE12" s="654" t="s">
        <v>5611</v>
      </c>
      <c r="AF12" s="654" t="s">
        <v>5612</v>
      </c>
      <c r="AG12" s="656"/>
      <c r="AH12" s="650"/>
      <c r="AI12" s="676" t="s">
        <v>1064</v>
      </c>
      <c r="AJ12" s="658"/>
      <c r="AK12" s="658"/>
      <c r="AL12" s="658"/>
      <c r="AM12" s="658"/>
      <c r="AN12" s="676" t="s">
        <v>5613</v>
      </c>
      <c r="AO12" s="658"/>
      <c r="AP12" s="658"/>
      <c r="AQ12" s="658"/>
      <c r="AR12" s="658"/>
      <c r="AS12" s="658"/>
      <c r="AT12" s="658"/>
      <c r="AU12" s="627" t="s">
        <v>4520</v>
      </c>
      <c r="AV12" s="622" t="s">
        <v>5614</v>
      </c>
      <c r="AW12" s="622" t="s">
        <v>5615</v>
      </c>
      <c r="AX12" s="650"/>
      <c r="AY12" s="661" t="s">
        <v>5616</v>
      </c>
      <c r="AZ12" s="719" t="s">
        <v>4540</v>
      </c>
      <c r="BA12" s="678" t="s">
        <v>397</v>
      </c>
      <c r="BB12" s="719" t="s">
        <v>5617</v>
      </c>
      <c r="BC12" s="662"/>
      <c r="BD12" s="650"/>
      <c r="BE12" s="633" t="s">
        <v>4878</v>
      </c>
      <c r="BF12" s="709" t="s">
        <v>5618</v>
      </c>
      <c r="BG12" s="633"/>
      <c r="BH12" s="709"/>
      <c r="BI12" s="666"/>
      <c r="BJ12" s="666"/>
      <c r="BK12" s="665" t="s">
        <v>5619</v>
      </c>
      <c r="BL12" s="650"/>
      <c r="BM12" s="683" t="s">
        <v>2487</v>
      </c>
      <c r="BN12" s="667"/>
      <c r="BO12" s="667"/>
      <c r="BP12" s="638" t="s">
        <v>5620</v>
      </c>
      <c r="BQ12" s="667"/>
      <c r="BR12" s="683" t="s">
        <v>969</v>
      </c>
      <c r="BS12" s="667"/>
      <c r="BT12" s="638" t="s">
        <v>5621</v>
      </c>
      <c r="BU12" s="638" t="s">
        <v>5622</v>
      </c>
      <c r="BV12" s="650"/>
      <c r="BW12" s="642" t="s">
        <v>3279</v>
      </c>
      <c r="BX12" s="718" t="s">
        <v>3688</v>
      </c>
      <c r="BY12" s="669"/>
      <c r="BZ12" s="669"/>
      <c r="CA12" s="669"/>
      <c r="CB12" s="642" t="s">
        <v>4886</v>
      </c>
      <c r="CC12" s="700" t="s">
        <v>5623</v>
      </c>
      <c r="CD12" s="669"/>
      <c r="CE12" s="669"/>
      <c r="CF12" s="642" t="s">
        <v>5624</v>
      </c>
      <c r="CG12" s="669"/>
    </row>
    <row r="13">
      <c r="A13" s="550" t="s">
        <v>1531</v>
      </c>
      <c r="B13" s="79" t="s">
        <v>5625</v>
      </c>
      <c r="C13" s="80" t="s">
        <v>1225</v>
      </c>
      <c r="D13" s="81" t="s">
        <v>786</v>
      </c>
      <c r="E13" s="82" t="s">
        <v>619</v>
      </c>
      <c r="F13" s="83" t="s">
        <v>4837</v>
      </c>
      <c r="G13" s="79" t="s">
        <v>4673</v>
      </c>
      <c r="H13" s="649"/>
      <c r="I13" s="608" t="s">
        <v>1536</v>
      </c>
      <c r="J13" s="671"/>
      <c r="K13" s="649"/>
      <c r="L13" s="649"/>
      <c r="M13" s="671"/>
      <c r="N13" s="649"/>
      <c r="O13" s="608" t="s">
        <v>5626</v>
      </c>
      <c r="P13" s="650"/>
      <c r="Q13" s="652"/>
      <c r="R13" s="615"/>
      <c r="S13" s="702" t="s">
        <v>5627</v>
      </c>
      <c r="T13" s="652"/>
      <c r="U13" s="652"/>
      <c r="V13" s="612" t="s">
        <v>5628</v>
      </c>
      <c r="W13" s="650"/>
      <c r="X13" s="620" t="s">
        <v>1194</v>
      </c>
      <c r="Y13" s="656"/>
      <c r="Z13" s="617" t="s">
        <v>5629</v>
      </c>
      <c r="AA13" s="620" t="s">
        <v>5630</v>
      </c>
      <c r="AB13" s="617" t="s">
        <v>1804</v>
      </c>
      <c r="AC13" s="620" t="s">
        <v>1554</v>
      </c>
      <c r="AD13" s="617" t="s">
        <v>5631</v>
      </c>
      <c r="AE13" s="721" t="s">
        <v>5632</v>
      </c>
      <c r="AF13" s="675" t="s">
        <v>5633</v>
      </c>
      <c r="AG13" s="656"/>
      <c r="AH13" s="650"/>
      <c r="AI13" s="658"/>
      <c r="AJ13" s="623"/>
      <c r="AK13" s="658"/>
      <c r="AL13" s="658"/>
      <c r="AM13" s="658"/>
      <c r="AN13" s="658"/>
      <c r="AO13" s="658"/>
      <c r="AP13" s="658"/>
      <c r="AQ13" s="658"/>
      <c r="AR13" s="658"/>
      <c r="AS13" s="658"/>
      <c r="AT13" s="658"/>
      <c r="AU13" s="658"/>
      <c r="AV13" s="659" t="s">
        <v>5634</v>
      </c>
      <c r="AW13" s="622" t="s">
        <v>5635</v>
      </c>
      <c r="AX13" s="650"/>
      <c r="AY13" s="719"/>
      <c r="AZ13" s="719"/>
      <c r="BA13" s="678" t="s">
        <v>2769</v>
      </c>
      <c r="BB13" s="661" t="s">
        <v>5636</v>
      </c>
      <c r="BC13" s="662"/>
      <c r="BD13" s="650"/>
      <c r="BE13" s="633" t="s">
        <v>1507</v>
      </c>
      <c r="BF13" s="633" t="s">
        <v>3436</v>
      </c>
      <c r="BG13" s="666"/>
      <c r="BH13" s="666"/>
      <c r="BI13" s="632" t="s">
        <v>5637</v>
      </c>
      <c r="BJ13" s="666"/>
      <c r="BK13" s="633" t="s">
        <v>5638</v>
      </c>
      <c r="BL13" s="650"/>
      <c r="BM13" s="638" t="s">
        <v>5639</v>
      </c>
      <c r="BN13" s="683"/>
      <c r="BO13" s="683"/>
      <c r="BP13" s="639" t="s">
        <v>5640</v>
      </c>
      <c r="BQ13" s="683"/>
      <c r="BR13" s="638" t="s">
        <v>420</v>
      </c>
      <c r="BS13" s="667"/>
      <c r="BT13" s="683" t="s">
        <v>5641</v>
      </c>
      <c r="BU13" s="683" t="s">
        <v>5642</v>
      </c>
      <c r="BV13" s="650"/>
      <c r="BW13" s="700" t="s">
        <v>5643</v>
      </c>
      <c r="BX13" s="669"/>
      <c r="BY13" s="669"/>
      <c r="BZ13" s="669"/>
      <c r="CA13" s="669"/>
      <c r="CB13" s="669"/>
      <c r="CC13" s="642" t="s">
        <v>3920</v>
      </c>
      <c r="CD13" s="669"/>
      <c r="CE13" s="669"/>
      <c r="CF13" s="669"/>
      <c r="CG13" s="669"/>
    </row>
    <row r="14">
      <c r="A14" s="526" t="s">
        <v>1693</v>
      </c>
      <c r="B14" s="98" t="s">
        <v>5644</v>
      </c>
      <c r="C14" s="99" t="s">
        <v>1225</v>
      </c>
      <c r="D14" s="100" t="s">
        <v>786</v>
      </c>
      <c r="E14" s="101" t="s">
        <v>786</v>
      </c>
      <c r="F14" s="102" t="s">
        <v>2749</v>
      </c>
      <c r="G14" s="98" t="s">
        <v>1603</v>
      </c>
      <c r="H14" s="645" t="s">
        <v>5645</v>
      </c>
      <c r="I14" s="608" t="s">
        <v>5646</v>
      </c>
      <c r="J14" s="608" t="s">
        <v>154</v>
      </c>
      <c r="K14" s="608" t="s">
        <v>5647</v>
      </c>
      <c r="L14" s="608" t="s">
        <v>5648</v>
      </c>
      <c r="M14" s="649"/>
      <c r="N14" s="671"/>
      <c r="O14" s="608" t="s">
        <v>5649</v>
      </c>
      <c r="P14" s="650"/>
      <c r="Q14" s="612" t="s">
        <v>5650</v>
      </c>
      <c r="R14" s="612" t="s">
        <v>4269</v>
      </c>
      <c r="S14" s="612" t="s">
        <v>5651</v>
      </c>
      <c r="T14" s="612" t="s">
        <v>2267</v>
      </c>
      <c r="U14" s="612" t="s">
        <v>5652</v>
      </c>
      <c r="V14" s="612" t="s">
        <v>5653</v>
      </c>
      <c r="W14" s="650"/>
      <c r="X14" s="617" t="s">
        <v>2408</v>
      </c>
      <c r="Y14" s="617" t="s">
        <v>5654</v>
      </c>
      <c r="Z14" s="654" t="s">
        <v>5655</v>
      </c>
      <c r="AA14" s="722" t="s">
        <v>3078</v>
      </c>
      <c r="AB14" s="617" t="s">
        <v>5656</v>
      </c>
      <c r="AC14" s="654"/>
      <c r="AD14" s="713" t="s">
        <v>5657</v>
      </c>
      <c r="AE14" s="617" t="s">
        <v>4238</v>
      </c>
      <c r="AF14" s="617" t="s">
        <v>5658</v>
      </c>
      <c r="AG14" s="654" t="s">
        <v>5659</v>
      </c>
      <c r="AH14" s="650"/>
      <c r="AI14" s="627" t="s">
        <v>5660</v>
      </c>
      <c r="AJ14" s="676"/>
      <c r="AK14" s="622" t="s">
        <v>5063</v>
      </c>
      <c r="AL14" s="659" t="s">
        <v>2802</v>
      </c>
      <c r="AM14" s="622" t="s">
        <v>3015</v>
      </c>
      <c r="AN14" s="625" t="s">
        <v>5661</v>
      </c>
      <c r="AO14" s="622" t="s">
        <v>5662</v>
      </c>
      <c r="AP14" s="677" t="s">
        <v>5257</v>
      </c>
      <c r="AQ14" s="622" t="s">
        <v>5663</v>
      </c>
      <c r="AR14" s="676"/>
      <c r="AS14" s="676"/>
      <c r="AT14" s="676"/>
      <c r="AU14" s="625" t="s">
        <v>5022</v>
      </c>
      <c r="AV14" s="676" t="s">
        <v>5664</v>
      </c>
      <c r="AW14" s="676"/>
      <c r="AX14" s="650"/>
      <c r="AY14" s="661" t="s">
        <v>5665</v>
      </c>
      <c r="AZ14" s="661" t="s">
        <v>5666</v>
      </c>
      <c r="BA14" s="661" t="s">
        <v>4085</v>
      </c>
      <c r="BB14" s="719" t="s">
        <v>5667</v>
      </c>
      <c r="BC14" s="719"/>
      <c r="BD14" s="650"/>
      <c r="BE14" s="633" t="s">
        <v>5639</v>
      </c>
      <c r="BF14" s="633" t="s">
        <v>4071</v>
      </c>
      <c r="BG14" s="632" t="s">
        <v>5511</v>
      </c>
      <c r="BH14" s="634" t="s">
        <v>5668</v>
      </c>
      <c r="BI14" s="665" t="s">
        <v>5669</v>
      </c>
      <c r="BJ14" s="709"/>
      <c r="BK14" s="633" t="s">
        <v>5670</v>
      </c>
      <c r="BL14" s="650"/>
      <c r="BM14" s="638" t="s">
        <v>5671</v>
      </c>
      <c r="BN14" s="683"/>
      <c r="BO14" s="684" t="s">
        <v>5672</v>
      </c>
      <c r="BP14" s="638" t="s">
        <v>5673</v>
      </c>
      <c r="BQ14" s="683"/>
      <c r="BR14" s="684" t="s">
        <v>5674</v>
      </c>
      <c r="BS14" s="683" t="s">
        <v>5675</v>
      </c>
      <c r="BT14" s="638" t="s">
        <v>5676</v>
      </c>
      <c r="BU14" s="638" t="s">
        <v>5677</v>
      </c>
      <c r="BV14" s="650"/>
      <c r="BW14" s="642" t="s">
        <v>5678</v>
      </c>
      <c r="BX14" s="642" t="s">
        <v>5679</v>
      </c>
      <c r="BY14" s="669"/>
      <c r="BZ14" s="669"/>
      <c r="CA14" s="700"/>
      <c r="CB14" s="642" t="s">
        <v>5680</v>
      </c>
      <c r="CC14" s="642" t="s">
        <v>5681</v>
      </c>
      <c r="CD14" s="700"/>
      <c r="CE14" s="669"/>
      <c r="CF14" s="669"/>
      <c r="CG14" s="669"/>
    </row>
    <row r="15">
      <c r="A15" s="723" t="s">
        <v>1643</v>
      </c>
      <c r="B15" s="79" t="s">
        <v>5682</v>
      </c>
      <c r="C15" s="80" t="s">
        <v>1225</v>
      </c>
      <c r="D15" s="81" t="s">
        <v>1225</v>
      </c>
      <c r="E15" s="82" t="s">
        <v>1225</v>
      </c>
      <c r="F15" s="83" t="s">
        <v>1225</v>
      </c>
      <c r="G15" s="79" t="s">
        <v>2996</v>
      </c>
      <c r="H15" s="649"/>
      <c r="I15" s="671" t="s">
        <v>5683</v>
      </c>
      <c r="J15" s="671"/>
      <c r="K15" s="649"/>
      <c r="L15" s="671" t="s">
        <v>5684</v>
      </c>
      <c r="M15" s="649"/>
      <c r="N15" s="671" t="s">
        <v>5685</v>
      </c>
      <c r="O15" s="649"/>
      <c r="P15" s="650"/>
      <c r="Q15" s="674" t="s">
        <v>2312</v>
      </c>
      <c r="R15" s="652"/>
      <c r="S15" s="652"/>
      <c r="T15" s="674" t="s">
        <v>4104</v>
      </c>
      <c r="U15" s="674"/>
      <c r="V15" s="674" t="s">
        <v>5686</v>
      </c>
      <c r="W15" s="650"/>
      <c r="X15" s="654" t="s">
        <v>1743</v>
      </c>
      <c r="Y15" s="654" t="s">
        <v>5687</v>
      </c>
      <c r="Z15" s="654" t="s">
        <v>5688</v>
      </c>
      <c r="AA15" s="654" t="s">
        <v>2454</v>
      </c>
      <c r="AB15" s="654" t="s">
        <v>3855</v>
      </c>
      <c r="AC15" s="617" t="s">
        <v>2438</v>
      </c>
      <c r="AD15" s="654" t="s">
        <v>3917</v>
      </c>
      <c r="AE15" s="654" t="s">
        <v>4172</v>
      </c>
      <c r="AF15" s="656"/>
      <c r="AG15" s="724" t="s">
        <v>5689</v>
      </c>
      <c r="AH15" s="650"/>
      <c r="AI15" s="658"/>
      <c r="AJ15" s="658"/>
      <c r="AK15" s="658"/>
      <c r="AL15" s="658"/>
      <c r="AM15" s="676" t="s">
        <v>4993</v>
      </c>
      <c r="AN15" s="676" t="s">
        <v>5690</v>
      </c>
      <c r="AO15" s="676" t="s">
        <v>5691</v>
      </c>
      <c r="AP15" s="658"/>
      <c r="AQ15" s="658"/>
      <c r="AR15" s="658"/>
      <c r="AS15" s="658"/>
      <c r="AT15" s="658"/>
      <c r="AU15" s="676" t="s">
        <v>3534</v>
      </c>
      <c r="AV15" s="676" t="s">
        <v>5408</v>
      </c>
      <c r="AW15" s="658"/>
      <c r="AX15" s="650"/>
      <c r="AY15" s="662"/>
      <c r="AZ15" s="662"/>
      <c r="BA15" s="719" t="s">
        <v>1714</v>
      </c>
      <c r="BB15" s="719" t="s">
        <v>5692</v>
      </c>
      <c r="BC15" s="662"/>
      <c r="BD15" s="650"/>
      <c r="BE15" s="709" t="s">
        <v>5693</v>
      </c>
      <c r="BF15" s="709" t="s">
        <v>3896</v>
      </c>
      <c r="BG15" s="666"/>
      <c r="BH15" s="666"/>
      <c r="BI15" s="709" t="s">
        <v>5694</v>
      </c>
      <c r="BJ15" s="666"/>
      <c r="BK15" s="709" t="s">
        <v>5695</v>
      </c>
      <c r="BL15" s="650"/>
      <c r="BM15" s="683" t="s">
        <v>5696</v>
      </c>
      <c r="BN15" s="667"/>
      <c r="BO15" s="667"/>
      <c r="BP15" s="667"/>
      <c r="BQ15" s="667"/>
      <c r="BR15" s="683" t="s">
        <v>5697</v>
      </c>
      <c r="BS15" s="667"/>
      <c r="BT15" s="667"/>
      <c r="BU15" s="667" t="s">
        <v>5698</v>
      </c>
      <c r="BV15" s="650"/>
      <c r="BW15" s="669"/>
      <c r="BX15" s="669"/>
      <c r="BY15" s="669"/>
      <c r="BZ15" s="669"/>
      <c r="CA15" s="669"/>
      <c r="CB15" s="669"/>
      <c r="CC15" s="669"/>
      <c r="CD15" s="669"/>
      <c r="CE15" s="669"/>
      <c r="CF15" s="669"/>
      <c r="CG15" s="669"/>
    </row>
    <row r="16">
      <c r="A16" s="97" t="s">
        <v>5699</v>
      </c>
      <c r="B16" s="98" t="s">
        <v>5700</v>
      </c>
      <c r="C16" s="99" t="s">
        <v>1225</v>
      </c>
      <c r="D16" s="100" t="s">
        <v>932</v>
      </c>
      <c r="E16" s="101" t="s">
        <v>786</v>
      </c>
      <c r="F16" s="102" t="s">
        <v>523</v>
      </c>
      <c r="G16" s="98" t="s">
        <v>1226</v>
      </c>
      <c r="H16" s="609" t="s">
        <v>2522</v>
      </c>
      <c r="I16" s="648" t="s">
        <v>5701</v>
      </c>
      <c r="J16" s="725"/>
      <c r="K16" s="645" t="s">
        <v>5702</v>
      </c>
      <c r="L16" s="608"/>
      <c r="M16" s="649"/>
      <c r="N16" s="649"/>
      <c r="O16" s="671" t="s">
        <v>5703</v>
      </c>
      <c r="P16" s="650"/>
      <c r="Q16" s="674" t="s">
        <v>1677</v>
      </c>
      <c r="R16" s="652"/>
      <c r="S16" s="652"/>
      <c r="T16" s="674" t="s">
        <v>4186</v>
      </c>
      <c r="U16" s="674"/>
      <c r="V16" s="674" t="s">
        <v>5704</v>
      </c>
      <c r="W16" s="650"/>
      <c r="X16" s="654" t="s">
        <v>2698</v>
      </c>
      <c r="Y16" s="656"/>
      <c r="Z16" s="654" t="s">
        <v>1665</v>
      </c>
      <c r="AA16" s="720"/>
      <c r="AB16" s="654" t="s">
        <v>4321</v>
      </c>
      <c r="AC16" s="656"/>
      <c r="AD16" s="656"/>
      <c r="AE16" s="654" t="s">
        <v>3793</v>
      </c>
      <c r="AF16" s="654" t="s">
        <v>5705</v>
      </c>
      <c r="AG16" s="656"/>
      <c r="AH16" s="650"/>
      <c r="AI16" s="658"/>
      <c r="AJ16" s="658"/>
      <c r="AK16" s="658"/>
      <c r="AL16" s="658"/>
      <c r="AM16" s="676" t="s">
        <v>5217</v>
      </c>
      <c r="AN16" s="658"/>
      <c r="AO16" s="677" t="s">
        <v>5706</v>
      </c>
      <c r="AP16" s="658"/>
      <c r="AQ16" s="658"/>
      <c r="AR16" s="658"/>
      <c r="AS16" s="658"/>
      <c r="AT16" s="658"/>
      <c r="AU16" s="627" t="s">
        <v>502</v>
      </c>
      <c r="AV16" s="658"/>
      <c r="AW16" s="658"/>
      <c r="AX16" s="650"/>
      <c r="AY16" s="662"/>
      <c r="AZ16" s="662"/>
      <c r="BA16" s="662"/>
      <c r="BB16" s="719" t="s">
        <v>5707</v>
      </c>
      <c r="BC16" s="662"/>
      <c r="BD16" s="650"/>
      <c r="BE16" s="709" t="s">
        <v>1958</v>
      </c>
      <c r="BF16" s="666"/>
      <c r="BG16" s="666"/>
      <c r="BH16" s="666"/>
      <c r="BI16" s="666"/>
      <c r="BJ16" s="666"/>
      <c r="BK16" s="709" t="s">
        <v>5708</v>
      </c>
      <c r="BL16" s="650"/>
      <c r="BM16" s="683" t="s">
        <v>5709</v>
      </c>
      <c r="BN16" s="667"/>
      <c r="BO16" s="667"/>
      <c r="BP16" s="667"/>
      <c r="BQ16" s="667"/>
      <c r="BR16" s="667"/>
      <c r="BS16" s="667"/>
      <c r="BT16" s="683" t="s">
        <v>5710</v>
      </c>
      <c r="BU16" s="667"/>
      <c r="BV16" s="650"/>
      <c r="BW16" s="716" t="s">
        <v>5711</v>
      </c>
      <c r="BX16" s="669"/>
      <c r="BY16" s="669"/>
      <c r="BZ16" s="669"/>
      <c r="CA16" s="669"/>
      <c r="CB16" s="716" t="s">
        <v>5712</v>
      </c>
      <c r="CC16" s="700" t="s">
        <v>5713</v>
      </c>
      <c r="CD16" s="669"/>
      <c r="CE16" s="669"/>
      <c r="CF16" s="669"/>
      <c r="CG16" s="669"/>
    </row>
    <row r="17">
      <c r="A17" s="550" t="s">
        <v>5714</v>
      </c>
      <c r="B17" s="79" t="s">
        <v>5715</v>
      </c>
      <c r="C17" s="80" t="s">
        <v>1225</v>
      </c>
      <c r="D17" s="81" t="s">
        <v>1225</v>
      </c>
      <c r="E17" s="82" t="s">
        <v>786</v>
      </c>
      <c r="F17" s="83" t="s">
        <v>428</v>
      </c>
      <c r="G17" s="79" t="s">
        <v>2836</v>
      </c>
      <c r="H17" s="649"/>
      <c r="I17" s="649"/>
      <c r="J17" s="649"/>
      <c r="K17" s="649"/>
      <c r="L17" s="649" t="s">
        <v>2624</v>
      </c>
      <c r="M17" s="649"/>
      <c r="N17" s="671" t="s">
        <v>5716</v>
      </c>
      <c r="O17" s="649"/>
      <c r="P17" s="650"/>
      <c r="Q17" s="652"/>
      <c r="R17" s="652"/>
      <c r="S17" s="652"/>
      <c r="T17" s="652"/>
      <c r="U17" s="674"/>
      <c r="V17" s="674" t="s">
        <v>5717</v>
      </c>
      <c r="W17" s="650"/>
      <c r="X17" s="656"/>
      <c r="Y17" s="656"/>
      <c r="Z17" s="656" t="s">
        <v>5718</v>
      </c>
      <c r="AA17" s="656"/>
      <c r="AB17" s="656"/>
      <c r="AC17" s="656"/>
      <c r="AD17" s="656"/>
      <c r="AE17" s="688" t="str">
        <f>HYPERLINK("https://youtu.be/0lXotWIeH0g","49.54")</f>
        <v>49.54</v>
      </c>
      <c r="AF17" s="654" t="s">
        <v>5719</v>
      </c>
      <c r="AG17" s="656" t="s">
        <v>5720</v>
      </c>
      <c r="AH17" s="650"/>
      <c r="AI17" s="658"/>
      <c r="AJ17" s="658"/>
      <c r="AK17" s="726" t="str">
        <f>HYPERLINK("https://youtu.be/Tp8lzZy1loo","52.74")</f>
        <v>52.74</v>
      </c>
      <c r="AL17" s="693"/>
      <c r="AM17" s="708"/>
      <c r="AN17" s="658"/>
      <c r="AO17" s="658"/>
      <c r="AP17" s="658"/>
      <c r="AQ17" s="658"/>
      <c r="AR17" s="658"/>
      <c r="AS17" s="658"/>
      <c r="AT17" s="658"/>
      <c r="AU17" s="658"/>
      <c r="AV17" s="658"/>
      <c r="AW17" s="658" t="s">
        <v>5721</v>
      </c>
      <c r="AX17" s="650"/>
      <c r="AY17" s="662"/>
      <c r="AZ17" s="662"/>
      <c r="BA17" s="662" t="s">
        <v>3602</v>
      </c>
      <c r="BB17" s="719" t="s">
        <v>5722</v>
      </c>
      <c r="BC17" s="662"/>
      <c r="BD17" s="650"/>
      <c r="BE17" s="666"/>
      <c r="BF17" s="666"/>
      <c r="BG17" s="666"/>
      <c r="BH17" s="666"/>
      <c r="BI17" s="666"/>
      <c r="BJ17" s="696" t="str">
        <f>HYPERLINK("https://youtu.be/ZWHJWoriERw","3:48.70")</f>
        <v>3:48.70</v>
      </c>
      <c r="BK17" s="665" t="s">
        <v>5723</v>
      </c>
      <c r="BL17" s="650"/>
      <c r="BM17" s="667" t="s">
        <v>5724</v>
      </c>
      <c r="BN17" s="667"/>
      <c r="BO17" s="667"/>
      <c r="BP17" s="667"/>
      <c r="BQ17" s="667"/>
      <c r="BR17" s="684" t="str">
        <f>HYPERLINK("https://youtu.be/-5bLlrzaDDc","27.91")</f>
        <v>27.91</v>
      </c>
      <c r="BS17" s="667" t="s">
        <v>5725</v>
      </c>
      <c r="BT17" s="667"/>
      <c r="BU17" s="727" t="str">
        <f>HYPERLINK("https://youtu.be/x9mZaYceJJ8","2:08.04")</f>
        <v>2:08.04</v>
      </c>
      <c r="BV17" s="657"/>
      <c r="BW17" s="669"/>
      <c r="BX17" s="669"/>
      <c r="BY17" s="669"/>
      <c r="BZ17" s="669"/>
      <c r="CA17" s="669"/>
      <c r="CB17" s="669"/>
      <c r="CC17" s="669"/>
      <c r="CD17" s="669"/>
      <c r="CE17" s="669"/>
      <c r="CF17" s="669"/>
      <c r="CG17" s="669"/>
    </row>
    <row r="18">
      <c r="A18" s="526" t="s">
        <v>2402</v>
      </c>
      <c r="B18" s="98" t="s">
        <v>5726</v>
      </c>
      <c r="C18" s="99" t="s">
        <v>1225</v>
      </c>
      <c r="D18" s="100" t="s">
        <v>1225</v>
      </c>
      <c r="E18" s="101" t="s">
        <v>1225</v>
      </c>
      <c r="F18" s="102" t="s">
        <v>1225</v>
      </c>
      <c r="G18" s="98" t="s">
        <v>4146</v>
      </c>
      <c r="H18" s="649"/>
      <c r="I18" s="649"/>
      <c r="J18" s="608" t="s">
        <v>5727</v>
      </c>
      <c r="K18" s="608" t="s">
        <v>1012</v>
      </c>
      <c r="L18" s="608" t="s">
        <v>5728</v>
      </c>
      <c r="M18" s="649"/>
      <c r="N18" s="649"/>
      <c r="O18" s="608" t="s">
        <v>5729</v>
      </c>
      <c r="P18" s="650"/>
      <c r="Q18" s="612" t="s">
        <v>5730</v>
      </c>
      <c r="R18" s="612" t="s">
        <v>3087</v>
      </c>
      <c r="S18" s="612" t="s">
        <v>477</v>
      </c>
      <c r="T18" s="612" t="s">
        <v>881</v>
      </c>
      <c r="U18" s="652"/>
      <c r="V18" s="612" t="s">
        <v>5731</v>
      </c>
      <c r="W18" s="650"/>
      <c r="X18" s="617" t="s">
        <v>990</v>
      </c>
      <c r="Y18" s="656"/>
      <c r="Z18" s="617" t="s">
        <v>5732</v>
      </c>
      <c r="AA18" s="617" t="s">
        <v>5733</v>
      </c>
      <c r="AB18" s="617" t="s">
        <v>5734</v>
      </c>
      <c r="AC18" s="617" t="s">
        <v>5735</v>
      </c>
      <c r="AD18" s="617" t="s">
        <v>2607</v>
      </c>
      <c r="AE18" s="617" t="s">
        <v>2591</v>
      </c>
      <c r="AF18" s="617" t="s">
        <v>5736</v>
      </c>
      <c r="AG18" s="617" t="s">
        <v>2428</v>
      </c>
      <c r="AH18" s="650"/>
      <c r="AI18" s="658"/>
      <c r="AJ18" s="658"/>
      <c r="AK18" s="622" t="s">
        <v>1245</v>
      </c>
      <c r="AL18" s="622"/>
      <c r="AM18" s="658"/>
      <c r="AN18" s="658"/>
      <c r="AO18" s="658"/>
      <c r="AP18" s="622" t="s">
        <v>5737</v>
      </c>
      <c r="AQ18" s="622"/>
      <c r="AR18" s="658"/>
      <c r="AS18" s="622" t="s">
        <v>5738</v>
      </c>
      <c r="AT18" s="676" t="s">
        <v>5739</v>
      </c>
      <c r="AU18" s="622" t="s">
        <v>647</v>
      </c>
      <c r="AV18" s="658"/>
      <c r="AW18" s="622" t="s">
        <v>4428</v>
      </c>
      <c r="AX18" s="650"/>
      <c r="AY18" s="661" t="s">
        <v>5740</v>
      </c>
      <c r="AZ18" s="662"/>
      <c r="BA18" s="662"/>
      <c r="BB18" s="661" t="s">
        <v>5741</v>
      </c>
      <c r="BC18" s="662"/>
      <c r="BD18" s="650"/>
      <c r="BE18" s="633" t="s">
        <v>5742</v>
      </c>
      <c r="BF18" s="666"/>
      <c r="BG18" s="633" t="s">
        <v>2858</v>
      </c>
      <c r="BH18" s="633" t="s">
        <v>5743</v>
      </c>
      <c r="BI18" s="633" t="s">
        <v>1182</v>
      </c>
      <c r="BJ18" s="633" t="s">
        <v>5744</v>
      </c>
      <c r="BK18" s="728" t="s">
        <v>5745</v>
      </c>
      <c r="BL18" s="650"/>
      <c r="BM18" s="638" t="s">
        <v>5746</v>
      </c>
      <c r="BN18" s="638" t="s">
        <v>3252</v>
      </c>
      <c r="BO18" s="667"/>
      <c r="BP18" s="638" t="s">
        <v>5747</v>
      </c>
      <c r="BQ18" s="667"/>
      <c r="BR18" s="638" t="s">
        <v>2251</v>
      </c>
      <c r="BS18" s="667"/>
      <c r="BT18" s="638" t="s">
        <v>5748</v>
      </c>
      <c r="BU18" s="638" t="s">
        <v>5749</v>
      </c>
      <c r="BV18" s="650"/>
      <c r="BW18" s="729" t="s">
        <v>4331</v>
      </c>
      <c r="BX18" s="642" t="s">
        <v>4675</v>
      </c>
      <c r="BY18" s="669"/>
      <c r="BZ18" s="669"/>
      <c r="CA18" s="669"/>
      <c r="CB18" s="642" t="s">
        <v>3082</v>
      </c>
      <c r="CC18" s="642" t="s">
        <v>5750</v>
      </c>
      <c r="CD18" s="669"/>
      <c r="CE18" s="669"/>
      <c r="CF18" s="669"/>
      <c r="CG18" s="669"/>
    </row>
    <row r="19">
      <c r="A19" s="730" t="s">
        <v>5751</v>
      </c>
      <c r="B19" s="79" t="s">
        <v>5752</v>
      </c>
      <c r="C19" s="80" t="s">
        <v>932</v>
      </c>
      <c r="D19" s="81" t="s">
        <v>932</v>
      </c>
      <c r="E19" s="82" t="s">
        <v>932</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5753</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5754</v>
      </c>
      <c r="B20" s="98" t="s">
        <v>5755</v>
      </c>
      <c r="C20" s="99" t="s">
        <v>1225</v>
      </c>
      <c r="D20" s="100" t="s">
        <v>1225</v>
      </c>
      <c r="E20" s="101" t="s">
        <v>1225</v>
      </c>
      <c r="F20" s="102" t="s">
        <v>1225</v>
      </c>
      <c r="G20" s="98" t="s">
        <v>3936</v>
      </c>
      <c r="H20" s="649"/>
      <c r="I20" s="649"/>
      <c r="J20" s="649"/>
      <c r="K20" s="649"/>
      <c r="L20" s="608" t="s">
        <v>5756</v>
      </c>
      <c r="M20" s="649"/>
      <c r="N20" s="649"/>
      <c r="O20" s="649"/>
      <c r="P20" s="650"/>
      <c r="Q20" s="652"/>
      <c r="R20" s="652"/>
      <c r="S20" s="652"/>
      <c r="T20" s="652"/>
      <c r="U20" s="652"/>
      <c r="V20" s="612" t="s">
        <v>5757</v>
      </c>
      <c r="W20" s="650"/>
      <c r="X20" s="617" t="s">
        <v>4187</v>
      </c>
      <c r="Y20" s="617"/>
      <c r="Z20" s="617" t="s">
        <v>2585</v>
      </c>
      <c r="AA20" s="722" t="s">
        <v>3277</v>
      </c>
      <c r="AB20" s="656"/>
      <c r="AC20" s="617" t="s">
        <v>5758</v>
      </c>
      <c r="AD20" s="656"/>
      <c r="AE20" s="656"/>
      <c r="AF20" s="656"/>
      <c r="AG20" s="656"/>
      <c r="AH20" s="650"/>
      <c r="AI20" s="658"/>
      <c r="AJ20" s="658"/>
      <c r="AK20" s="622" t="s">
        <v>5053</v>
      </c>
      <c r="AL20" s="658"/>
      <c r="AM20" s="658"/>
      <c r="AN20" s="658"/>
      <c r="AO20" s="658"/>
      <c r="AP20" s="658"/>
      <c r="AQ20" s="658"/>
      <c r="AR20" s="658"/>
      <c r="AS20" s="658"/>
      <c r="AT20" s="658"/>
      <c r="AU20" s="658"/>
      <c r="AV20" s="658"/>
      <c r="AW20" s="658"/>
      <c r="AX20" s="650"/>
      <c r="AY20" s="662"/>
      <c r="AZ20" s="662"/>
      <c r="BA20" s="661" t="s">
        <v>4149</v>
      </c>
      <c r="BB20" s="661" t="s">
        <v>5759</v>
      </c>
      <c r="BC20" s="662"/>
      <c r="BD20" s="650"/>
      <c r="BE20" s="666"/>
      <c r="BF20" s="666"/>
      <c r="BG20" s="666"/>
      <c r="BH20" s="666"/>
      <c r="BI20" s="666"/>
      <c r="BJ20" s="666"/>
      <c r="BK20" s="633" t="s">
        <v>5760</v>
      </c>
      <c r="BL20" s="650"/>
      <c r="BM20" s="638" t="s">
        <v>5761</v>
      </c>
      <c r="BN20" s="667"/>
      <c r="BO20" s="667"/>
      <c r="BP20" s="667"/>
      <c r="BQ20" s="667"/>
      <c r="BR20" s="667"/>
      <c r="BS20" s="667"/>
      <c r="BT20" s="638" t="s">
        <v>5762</v>
      </c>
      <c r="BU20" s="638" t="s">
        <v>5763</v>
      </c>
      <c r="BV20" s="650"/>
      <c r="BW20" s="642" t="s">
        <v>717</v>
      </c>
      <c r="BX20" s="669"/>
      <c r="BY20" s="669"/>
      <c r="BZ20" s="669"/>
      <c r="CA20" s="669"/>
      <c r="CB20" s="669"/>
      <c r="CC20" s="669"/>
      <c r="CD20" s="669"/>
      <c r="CE20" s="669"/>
      <c r="CF20" s="669"/>
      <c r="CG20" s="669"/>
    </row>
    <row r="21">
      <c r="A21" s="550" t="s">
        <v>5764</v>
      </c>
      <c r="B21" s="79" t="s">
        <v>5765</v>
      </c>
      <c r="C21" s="80" t="s">
        <v>932</v>
      </c>
      <c r="D21" s="81" t="s">
        <v>1225</v>
      </c>
      <c r="E21" s="82" t="s">
        <v>1225</v>
      </c>
      <c r="F21" s="83" t="s">
        <v>932</v>
      </c>
      <c r="G21" s="79" t="s">
        <v>2352</v>
      </c>
      <c r="H21" s="608" t="s">
        <v>2910</v>
      </c>
      <c r="I21" s="671"/>
      <c r="J21" s="671"/>
      <c r="K21" s="649"/>
      <c r="L21" s="608" t="s">
        <v>5766</v>
      </c>
      <c r="M21" s="649"/>
      <c r="N21" s="608" t="s">
        <v>5767</v>
      </c>
      <c r="O21" s="649"/>
      <c r="P21" s="650"/>
      <c r="Q21" s="612" t="s">
        <v>5768</v>
      </c>
      <c r="R21" s="652"/>
      <c r="S21" s="652"/>
      <c r="T21" s="652"/>
      <c r="U21" s="674" t="s">
        <v>5769</v>
      </c>
      <c r="V21" s="612" t="s">
        <v>5770</v>
      </c>
      <c r="W21" s="650"/>
      <c r="X21" s="617"/>
      <c r="Y21" s="617"/>
      <c r="Z21" s="617" t="s">
        <v>5771</v>
      </c>
      <c r="AA21" s="737" t="s">
        <v>3920</v>
      </c>
      <c r="AB21" s="617" t="s">
        <v>842</v>
      </c>
      <c r="AC21" s="656"/>
      <c r="AD21" s="656"/>
      <c r="AE21" s="617" t="s">
        <v>5772</v>
      </c>
      <c r="AF21" s="738" t="s">
        <v>5773</v>
      </c>
      <c r="AG21" s="654" t="s">
        <v>5774</v>
      </c>
      <c r="AH21" s="650"/>
      <c r="AI21" s="658"/>
      <c r="AJ21" s="658"/>
      <c r="AK21" s="658"/>
      <c r="AL21" s="658"/>
      <c r="AM21" s="658"/>
      <c r="AN21" s="658"/>
      <c r="AO21" s="658"/>
      <c r="AP21" s="676" t="s">
        <v>5775</v>
      </c>
      <c r="AQ21" s="622" t="s">
        <v>1000</v>
      </c>
      <c r="AR21" s="658"/>
      <c r="AS21" s="658"/>
      <c r="AT21" s="676" t="s">
        <v>5776</v>
      </c>
      <c r="AU21" s="622" t="s">
        <v>5777</v>
      </c>
      <c r="AV21" s="658"/>
      <c r="AW21" s="622" t="s">
        <v>5778</v>
      </c>
      <c r="AX21" s="650"/>
      <c r="AY21" s="662"/>
      <c r="AZ21" s="662"/>
      <c r="BA21" s="662"/>
      <c r="BB21" s="661" t="s">
        <v>5779</v>
      </c>
      <c r="BC21" s="662"/>
      <c r="BD21" s="650"/>
      <c r="BE21" s="666"/>
      <c r="BF21" s="666"/>
      <c r="BG21" s="666"/>
      <c r="BH21" s="633"/>
      <c r="BI21" s="666"/>
      <c r="BJ21" s="681" t="s">
        <v>5780</v>
      </c>
      <c r="BK21" s="666"/>
      <c r="BL21" s="650"/>
      <c r="BM21" s="638" t="s">
        <v>5781</v>
      </c>
      <c r="BN21" s="667"/>
      <c r="BO21" s="667"/>
      <c r="BP21" s="638" t="s">
        <v>5782</v>
      </c>
      <c r="BQ21" s="667"/>
      <c r="BR21" s="683" t="s">
        <v>775</v>
      </c>
      <c r="BS21" s="667"/>
      <c r="BT21" s="638" t="s">
        <v>4784</v>
      </c>
      <c r="BU21" s="638" t="s">
        <v>5783</v>
      </c>
      <c r="BV21" s="650"/>
      <c r="BW21" s="669"/>
      <c r="BX21" s="669"/>
      <c r="BY21" s="669"/>
      <c r="BZ21" s="669"/>
      <c r="CA21" s="669"/>
      <c r="CB21" s="642" t="s">
        <v>5784</v>
      </c>
      <c r="CC21" s="669"/>
      <c r="CD21" s="669"/>
      <c r="CE21" s="669"/>
      <c r="CF21" s="669"/>
      <c r="CG21" s="669"/>
    </row>
    <row r="22">
      <c r="A22" s="526" t="s">
        <v>2350</v>
      </c>
      <c r="B22" s="98" t="s">
        <v>524</v>
      </c>
      <c r="C22" s="99" t="s">
        <v>856</v>
      </c>
      <c r="D22" s="100" t="s">
        <v>932</v>
      </c>
      <c r="E22" s="101" t="s">
        <v>1225</v>
      </c>
      <c r="F22" s="102" t="s">
        <v>787</v>
      </c>
      <c r="G22" s="98" t="s">
        <v>427</v>
      </c>
      <c r="H22" s="608"/>
      <c r="I22" s="649"/>
      <c r="J22" s="649"/>
      <c r="K22" s="649"/>
      <c r="L22" s="649"/>
      <c r="M22" s="649"/>
      <c r="N22" s="649"/>
      <c r="O22" s="649"/>
      <c r="P22" s="650"/>
      <c r="Q22" s="652"/>
      <c r="R22" s="652"/>
      <c r="S22" s="652"/>
      <c r="T22" s="612" t="s">
        <v>190</v>
      </c>
      <c r="U22" s="651" t="s">
        <v>5785</v>
      </c>
      <c r="V22" s="612" t="s">
        <v>5786</v>
      </c>
      <c r="W22" s="650"/>
      <c r="X22" s="656"/>
      <c r="Y22" s="656"/>
      <c r="Z22" s="656"/>
      <c r="AA22" s="720"/>
      <c r="AB22" s="654"/>
      <c r="AC22" s="618" t="s">
        <v>5787</v>
      </c>
      <c r="AD22" s="617" t="s">
        <v>5788</v>
      </c>
      <c r="AE22" s="617" t="s">
        <v>3755</v>
      </c>
      <c r="AF22" s="656"/>
      <c r="AG22" s="656"/>
      <c r="AH22" s="650"/>
      <c r="AI22" s="658"/>
      <c r="AJ22" s="658"/>
      <c r="AK22" s="658"/>
      <c r="AL22" s="658"/>
      <c r="AM22" s="658"/>
      <c r="AN22" s="624" t="s">
        <v>5789</v>
      </c>
      <c r="AO22" s="658"/>
      <c r="AP22" s="658"/>
      <c r="AQ22" s="658"/>
      <c r="AR22" s="658"/>
      <c r="AS22" s="658"/>
      <c r="AT22" s="658"/>
      <c r="AU22" s="622" t="s">
        <v>2165</v>
      </c>
      <c r="AV22" s="658"/>
      <c r="AW22" s="658"/>
      <c r="AX22" s="650"/>
      <c r="AY22" s="662"/>
      <c r="AZ22" s="662"/>
      <c r="BA22" s="680" t="s">
        <v>5073</v>
      </c>
      <c r="BB22" s="661" t="s">
        <v>5790</v>
      </c>
      <c r="BC22" s="662"/>
      <c r="BD22" s="650"/>
      <c r="BE22" s="666"/>
      <c r="BF22" s="666"/>
      <c r="BG22" s="666"/>
      <c r="BH22" s="666"/>
      <c r="BI22" s="666"/>
      <c r="BJ22" s="666"/>
      <c r="BK22" s="666"/>
      <c r="BL22" s="650"/>
      <c r="BM22" s="638" t="s">
        <v>5791</v>
      </c>
      <c r="BN22" s="667"/>
      <c r="BO22" s="667"/>
      <c r="BP22" s="667"/>
      <c r="BQ22" s="667"/>
      <c r="BR22" s="667"/>
      <c r="BS22" s="667"/>
      <c r="BT22" s="638" t="s">
        <v>5792</v>
      </c>
      <c r="BU22" s="667"/>
      <c r="BV22" s="650"/>
      <c r="BW22" s="669"/>
      <c r="BX22" s="669"/>
      <c r="BY22" s="669"/>
      <c r="BZ22" s="669"/>
      <c r="CA22" s="669"/>
      <c r="CB22" s="669"/>
      <c r="CC22" s="669"/>
      <c r="CD22" s="669"/>
      <c r="CE22" s="669"/>
      <c r="CF22" s="669"/>
      <c r="CG22" s="669"/>
    </row>
    <row r="23">
      <c r="A23" s="550" t="s">
        <v>5793</v>
      </c>
      <c r="B23" s="79" t="s">
        <v>1696</v>
      </c>
      <c r="C23" s="80" t="s">
        <v>1225</v>
      </c>
      <c r="D23" s="81" t="s">
        <v>1225</v>
      </c>
      <c r="E23" s="82" t="s">
        <v>1225</v>
      </c>
      <c r="F23" s="83" t="s">
        <v>1225</v>
      </c>
      <c r="G23" s="79" t="s">
        <v>4837</v>
      </c>
      <c r="H23" s="649"/>
      <c r="I23" s="649"/>
      <c r="J23" s="649"/>
      <c r="K23" s="671" t="s">
        <v>3163</v>
      </c>
      <c r="L23" s="649"/>
      <c r="M23" s="649"/>
      <c r="N23" s="649"/>
      <c r="O23" s="671" t="s">
        <v>5794</v>
      </c>
      <c r="P23" s="650"/>
      <c r="Q23" s="652"/>
      <c r="R23" s="652"/>
      <c r="S23" s="652"/>
      <c r="T23" s="652"/>
      <c r="U23" s="674"/>
      <c r="V23" s="674" t="s">
        <v>5795</v>
      </c>
      <c r="W23" s="650"/>
      <c r="X23" s="656"/>
      <c r="Y23" s="656"/>
      <c r="Z23" s="656"/>
      <c r="AA23" s="720"/>
      <c r="AB23" s="656"/>
      <c r="AC23" s="654" t="s">
        <v>5796</v>
      </c>
      <c r="AD23" s="656"/>
      <c r="AE23" s="656"/>
      <c r="AF23" s="654" t="s">
        <v>5797</v>
      </c>
      <c r="AG23" s="656"/>
      <c r="AH23" s="650"/>
      <c r="AI23" s="658"/>
      <c r="AJ23" s="658"/>
      <c r="AK23" s="622"/>
      <c r="AL23" s="676"/>
      <c r="AM23" s="658"/>
      <c r="AN23" s="658"/>
      <c r="AO23" s="658"/>
      <c r="AP23" s="658"/>
      <c r="AQ23" s="658"/>
      <c r="AR23" s="658"/>
      <c r="AS23" s="658"/>
      <c r="AT23" s="658"/>
      <c r="AU23" s="658"/>
      <c r="AV23" s="676" t="s">
        <v>5798</v>
      </c>
      <c r="AW23" s="658"/>
      <c r="AX23" s="650"/>
      <c r="AY23" s="662"/>
      <c r="AZ23" s="662"/>
      <c r="BA23" s="662"/>
      <c r="BB23" s="719" t="s">
        <v>5799</v>
      </c>
      <c r="BC23" s="662"/>
      <c r="BD23" s="650"/>
      <c r="BE23" s="666"/>
      <c r="BF23" s="709" t="s">
        <v>3610</v>
      </c>
      <c r="BG23" s="666"/>
      <c r="BH23" s="666"/>
      <c r="BI23" s="666"/>
      <c r="BJ23" s="666"/>
      <c r="BK23" s="709" t="s">
        <v>5800</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5801</v>
      </c>
      <c r="B24" s="98" t="s">
        <v>3022</v>
      </c>
      <c r="C24" s="99" t="s">
        <v>1225</v>
      </c>
      <c r="D24" s="100" t="s">
        <v>1225</v>
      </c>
      <c r="E24" s="101" t="s">
        <v>932</v>
      </c>
      <c r="F24" s="102" t="s">
        <v>856</v>
      </c>
      <c r="G24" s="98" t="s">
        <v>219</v>
      </c>
      <c r="H24" s="645" t="str">
        <f>HYPERLINK("https://twitter.com/Qbe_Root/status/1240777796600975360","53.98")</f>
        <v>53.98</v>
      </c>
      <c r="I24" s="608" t="s">
        <v>5802</v>
      </c>
      <c r="J24" s="671"/>
      <c r="K24" s="671"/>
      <c r="L24" s="671" t="s">
        <v>5803</v>
      </c>
      <c r="M24" s="649"/>
      <c r="N24" s="649"/>
      <c r="O24" s="649"/>
      <c r="P24" s="650"/>
      <c r="Q24" s="652"/>
      <c r="R24" s="652"/>
      <c r="S24" s="652"/>
      <c r="T24" s="652"/>
      <c r="U24" s="612" t="s">
        <v>191</v>
      </c>
      <c r="V24" s="674" t="s">
        <v>5804</v>
      </c>
      <c r="W24" s="650"/>
      <c r="X24" s="654" t="s">
        <v>4183</v>
      </c>
      <c r="Y24" s="656"/>
      <c r="Z24" s="654" t="s">
        <v>5805</v>
      </c>
      <c r="AA24" s="722" t="s">
        <v>3920</v>
      </c>
      <c r="AB24" s="654" t="s">
        <v>1869</v>
      </c>
      <c r="AC24" s="656"/>
      <c r="AD24" s="656"/>
      <c r="AE24" s="675" t="str">
        <f>HYPERLINK("https://twitter.com/Qbe_Root/status/1242884733232648192","56.04")</f>
        <v>56.04</v>
      </c>
      <c r="AF24" s="654" t="s">
        <v>5806</v>
      </c>
      <c r="AG24" s="656"/>
      <c r="AH24" s="650"/>
      <c r="AI24" s="658"/>
      <c r="AJ24" s="622" t="s">
        <v>273</v>
      </c>
      <c r="AK24" s="622" t="s">
        <v>5807</v>
      </c>
      <c r="AL24" s="676"/>
      <c r="AM24" s="658"/>
      <c r="AN24" s="739" t="s">
        <v>5808</v>
      </c>
      <c r="AO24" s="658"/>
      <c r="AP24" s="658"/>
      <c r="AQ24" s="658"/>
      <c r="AR24" s="658"/>
      <c r="AS24" s="658"/>
      <c r="AT24" s="658"/>
      <c r="AU24" s="622" t="s">
        <v>1350</v>
      </c>
      <c r="AV24" s="622" t="s">
        <v>5809</v>
      </c>
      <c r="AW24" s="658"/>
      <c r="AX24" s="650"/>
      <c r="AY24" s="662"/>
      <c r="AZ24" s="662"/>
      <c r="BA24" s="662"/>
      <c r="BB24" s="719" t="s">
        <v>5810</v>
      </c>
      <c r="BC24" s="662"/>
      <c r="BD24" s="650"/>
      <c r="BE24" s="666"/>
      <c r="BF24" s="666"/>
      <c r="BG24" s="666"/>
      <c r="BH24" s="666"/>
      <c r="BI24" s="633" t="s">
        <v>5811</v>
      </c>
      <c r="BJ24" s="666"/>
      <c r="BK24" s="633" t="s">
        <v>5812</v>
      </c>
      <c r="BL24" s="650"/>
      <c r="BM24" s="638" t="s">
        <v>5813</v>
      </c>
      <c r="BN24" s="667"/>
      <c r="BO24" s="667"/>
      <c r="BP24" s="667"/>
      <c r="BQ24" s="667"/>
      <c r="BR24" s="683" t="s">
        <v>5814</v>
      </c>
      <c r="BS24" s="667"/>
      <c r="BT24" s="740" t="str">
        <f>HYPERLINK("https://twitter.com/Qbe_Root/status/1400138849058275330", "1:53.21")</f>
        <v>1:53.21</v>
      </c>
      <c r="BU24" s="638" t="s">
        <v>2544</v>
      </c>
      <c r="BV24" s="650"/>
      <c r="BW24" s="669"/>
      <c r="BX24" s="669"/>
      <c r="BY24" s="669"/>
      <c r="BZ24" s="669"/>
      <c r="CA24" s="700" t="s">
        <v>4417</v>
      </c>
      <c r="CB24" s="669"/>
      <c r="CC24" s="669"/>
      <c r="CD24" s="669"/>
      <c r="CE24" s="669"/>
      <c r="CF24" s="669"/>
      <c r="CG24" s="669"/>
    </row>
    <row r="25">
      <c r="A25" s="550" t="s">
        <v>1904</v>
      </c>
      <c r="B25" s="79" t="s">
        <v>1432</v>
      </c>
      <c r="C25" s="80" t="s">
        <v>1225</v>
      </c>
      <c r="D25" s="81" t="s">
        <v>1225</v>
      </c>
      <c r="E25" s="82" t="s">
        <v>1225</v>
      </c>
      <c r="F25" s="83" t="s">
        <v>1225</v>
      </c>
      <c r="G25" s="79" t="s">
        <v>221</v>
      </c>
      <c r="H25" s="608"/>
      <c r="I25" s="649"/>
      <c r="J25" s="649"/>
      <c r="K25" s="649"/>
      <c r="L25" s="608" t="s">
        <v>5815</v>
      </c>
      <c r="M25" s="649"/>
      <c r="N25" s="608" t="s">
        <v>5816</v>
      </c>
      <c r="O25" s="608"/>
      <c r="P25" s="650"/>
      <c r="Q25" s="612" t="s">
        <v>5817</v>
      </c>
      <c r="R25" s="652"/>
      <c r="S25" s="652"/>
      <c r="T25" s="652"/>
      <c r="U25" s="652"/>
      <c r="V25" s="612" t="s">
        <v>5818</v>
      </c>
      <c r="W25" s="650"/>
      <c r="X25" s="656"/>
      <c r="Y25" s="656"/>
      <c r="Z25" s="617" t="s">
        <v>5475</v>
      </c>
      <c r="AA25" s="617" t="s">
        <v>5819</v>
      </c>
      <c r="AB25" s="617" t="s">
        <v>5820</v>
      </c>
      <c r="AC25" s="617" t="s">
        <v>5821</v>
      </c>
      <c r="AD25" s="656"/>
      <c r="AE25" s="617" t="s">
        <v>2514</v>
      </c>
      <c r="AF25" s="656"/>
      <c r="AG25" s="617" t="s">
        <v>5822</v>
      </c>
      <c r="AH25" s="650"/>
      <c r="AI25" s="658"/>
      <c r="AJ25" s="658"/>
      <c r="AK25" s="658"/>
      <c r="AL25" s="658"/>
      <c r="AM25" s="658"/>
      <c r="AN25" s="622" t="s">
        <v>5823</v>
      </c>
      <c r="AO25" s="658"/>
      <c r="AP25" s="658"/>
      <c r="AQ25" s="658"/>
      <c r="AR25" s="658"/>
      <c r="AS25" s="658"/>
      <c r="AT25" s="658"/>
      <c r="AU25" s="622" t="s">
        <v>323</v>
      </c>
      <c r="AV25" s="658"/>
      <c r="AW25" s="622" t="s">
        <v>5824</v>
      </c>
      <c r="AX25" s="650"/>
      <c r="AY25" s="662"/>
      <c r="AZ25" s="662"/>
      <c r="BA25" s="662"/>
      <c r="BB25" s="661" t="s">
        <v>5825</v>
      </c>
      <c r="BC25" s="662"/>
      <c r="BD25" s="650"/>
      <c r="BE25" s="666"/>
      <c r="BF25" s="666"/>
      <c r="BG25" s="666"/>
      <c r="BH25" s="666"/>
      <c r="BI25" s="666"/>
      <c r="BJ25" s="633" t="s">
        <v>5826</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3521</v>
      </c>
      <c r="B26" s="98" t="s">
        <v>1533</v>
      </c>
      <c r="C26" s="99" t="s">
        <v>1225</v>
      </c>
      <c r="D26" s="100" t="s">
        <v>932</v>
      </c>
      <c r="E26" s="101" t="s">
        <v>1225</v>
      </c>
      <c r="F26" s="102" t="s">
        <v>932</v>
      </c>
      <c r="G26" s="98" t="s">
        <v>4130</v>
      </c>
      <c r="H26" s="608" t="s">
        <v>5827</v>
      </c>
      <c r="I26" s="649"/>
      <c r="J26" s="649"/>
      <c r="K26" s="649"/>
      <c r="L26" s="608" t="s">
        <v>5828</v>
      </c>
      <c r="M26" s="649"/>
      <c r="N26" s="608" t="s">
        <v>5829</v>
      </c>
      <c r="O26" s="649"/>
      <c r="P26" s="650"/>
      <c r="Q26" s="612" t="s">
        <v>5768</v>
      </c>
      <c r="R26" s="652"/>
      <c r="S26" s="652"/>
      <c r="T26" s="652"/>
      <c r="U26" s="674" t="s">
        <v>5471</v>
      </c>
      <c r="V26" s="612" t="s">
        <v>5830</v>
      </c>
      <c r="W26" s="650"/>
      <c r="X26" s="656"/>
      <c r="Y26" s="656"/>
      <c r="Z26" s="617" t="s">
        <v>3447</v>
      </c>
      <c r="AA26" s="720"/>
      <c r="AB26" s="617" t="s">
        <v>5305</v>
      </c>
      <c r="AC26" s="617" t="s">
        <v>5831</v>
      </c>
      <c r="AD26" s="656"/>
      <c r="AE26" s="617" t="s">
        <v>531</v>
      </c>
      <c r="AF26" s="656"/>
      <c r="AG26" s="617" t="s">
        <v>5832</v>
      </c>
      <c r="AH26" s="650"/>
      <c r="AI26" s="622" t="s">
        <v>5833</v>
      </c>
      <c r="AJ26" s="622" t="s">
        <v>5834</v>
      </c>
      <c r="AK26" s="622" t="s">
        <v>5835</v>
      </c>
      <c r="AL26" s="622"/>
      <c r="AM26" s="658"/>
      <c r="AN26" s="658"/>
      <c r="AO26" s="658"/>
      <c r="AP26" s="658"/>
      <c r="AQ26" s="622" t="s">
        <v>5836</v>
      </c>
      <c r="AR26" s="676"/>
      <c r="AS26" s="622" t="s">
        <v>5837</v>
      </c>
      <c r="AT26" s="622"/>
      <c r="AU26" s="658"/>
      <c r="AV26" s="658"/>
      <c r="AW26" s="622" t="s">
        <v>5838</v>
      </c>
      <c r="AX26" s="650"/>
      <c r="AY26" s="661"/>
      <c r="AZ26" s="661" t="s">
        <v>5839</v>
      </c>
      <c r="BA26" s="662"/>
      <c r="BB26" s="719" t="s">
        <v>5840</v>
      </c>
      <c r="BC26" s="662"/>
      <c r="BD26" s="650"/>
      <c r="BE26" s="633" t="s">
        <v>5841</v>
      </c>
      <c r="BF26" s="666"/>
      <c r="BG26" s="666"/>
      <c r="BH26" s="666"/>
      <c r="BI26" s="666"/>
      <c r="BJ26" s="633" t="s">
        <v>5842</v>
      </c>
      <c r="BK26" s="633" t="s">
        <v>5843</v>
      </c>
      <c r="BL26" s="650"/>
      <c r="BM26" s="667"/>
      <c r="BN26" s="667"/>
      <c r="BO26" s="667"/>
      <c r="BP26" s="638" t="s">
        <v>5844</v>
      </c>
      <c r="BQ26" s="683" t="s">
        <v>5841</v>
      </c>
      <c r="BR26" s="667"/>
      <c r="BS26" s="667"/>
      <c r="BT26" s="638" t="s">
        <v>5845</v>
      </c>
      <c r="BU26" s="638" t="s">
        <v>5846</v>
      </c>
      <c r="BV26" s="650"/>
      <c r="BW26" s="643"/>
      <c r="BX26" s="669"/>
      <c r="BY26" s="669"/>
      <c r="BZ26" s="669"/>
      <c r="CA26" s="669"/>
      <c r="CB26" s="669"/>
      <c r="CC26" s="669"/>
      <c r="CD26" s="669"/>
      <c r="CE26" s="669"/>
      <c r="CF26" s="668" t="s">
        <v>5847</v>
      </c>
      <c r="CG26" s="669"/>
    </row>
    <row r="27">
      <c r="A27" s="550" t="s">
        <v>5848</v>
      </c>
      <c r="B27" s="79" t="s">
        <v>2589</v>
      </c>
      <c r="C27" s="80" t="s">
        <v>1225</v>
      </c>
      <c r="D27" s="81" t="s">
        <v>1225</v>
      </c>
      <c r="E27" s="82" t="s">
        <v>1225</v>
      </c>
      <c r="F27" s="83" t="s">
        <v>1225</v>
      </c>
      <c r="G27" s="79" t="s">
        <v>327</v>
      </c>
      <c r="H27" s="649"/>
      <c r="I27" s="649"/>
      <c r="J27" s="608" t="s">
        <v>5849</v>
      </c>
      <c r="K27" s="649"/>
      <c r="L27" s="649"/>
      <c r="M27" s="649"/>
      <c r="N27" s="649"/>
      <c r="O27" s="608" t="s">
        <v>5850</v>
      </c>
      <c r="P27" s="650"/>
      <c r="Q27" s="652"/>
      <c r="R27" s="652"/>
      <c r="S27" s="652"/>
      <c r="T27" s="652"/>
      <c r="U27" s="652"/>
      <c r="V27" s="612" t="s">
        <v>5851</v>
      </c>
      <c r="W27" s="650"/>
      <c r="X27" s="656"/>
      <c r="Y27" s="656"/>
      <c r="Z27" s="656"/>
      <c r="AA27" s="720"/>
      <c r="AB27" s="656"/>
      <c r="AC27" s="656"/>
      <c r="AD27" s="656"/>
      <c r="AE27" s="617" t="s">
        <v>3222</v>
      </c>
      <c r="AF27" s="617" t="s">
        <v>5852</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5853</v>
      </c>
      <c r="BC27" s="662"/>
      <c r="BD27" s="650"/>
      <c r="BE27" s="666"/>
      <c r="BF27" s="666"/>
      <c r="BG27" s="666"/>
      <c r="BH27" s="666"/>
      <c r="BI27" s="666"/>
      <c r="BJ27" s="666"/>
      <c r="BK27" s="633" t="s">
        <v>5854</v>
      </c>
      <c r="BL27" s="650"/>
      <c r="BM27" s="667"/>
      <c r="BN27" s="667"/>
      <c r="BO27" s="667"/>
      <c r="BP27" s="638" t="s">
        <v>1836</v>
      </c>
      <c r="BQ27" s="667"/>
      <c r="BR27" s="667"/>
      <c r="BS27" s="667"/>
      <c r="BT27" s="683" t="s">
        <v>5855</v>
      </c>
      <c r="BU27" s="638" t="s">
        <v>5856</v>
      </c>
      <c r="BV27" s="650"/>
      <c r="BW27" s="642" t="s">
        <v>5857</v>
      </c>
      <c r="BX27" s="669"/>
      <c r="BY27" s="700"/>
      <c r="BZ27" s="700"/>
      <c r="CA27" s="669"/>
      <c r="CB27" s="669"/>
      <c r="CC27" s="669"/>
      <c r="CD27" s="669"/>
      <c r="CE27" s="669"/>
      <c r="CF27" s="669"/>
      <c r="CG27" s="669"/>
    </row>
    <row r="28">
      <c r="A28" s="741" t="s">
        <v>5858</v>
      </c>
      <c r="B28" s="98" t="s">
        <v>1078</v>
      </c>
      <c r="C28" s="99" t="s">
        <v>932</v>
      </c>
      <c r="D28" s="100" t="s">
        <v>1225</v>
      </c>
      <c r="E28" s="101" t="s">
        <v>1225</v>
      </c>
      <c r="F28" s="102" t="s">
        <v>786</v>
      </c>
      <c r="G28" s="98" t="s">
        <v>787</v>
      </c>
      <c r="H28" s="649"/>
      <c r="I28" s="649"/>
      <c r="J28" s="649"/>
      <c r="K28" s="649"/>
      <c r="L28" s="649"/>
      <c r="M28" s="649"/>
      <c r="N28" s="649"/>
      <c r="O28" s="649"/>
      <c r="P28" s="650"/>
      <c r="Q28" s="742" t="str">
        <f>HYPERLINK("https://youtu.be/UsB9SYccMcU","1:32.77")</f>
        <v>1:32.77</v>
      </c>
      <c r="R28" s="743"/>
      <c r="S28" s="744" t="str">
        <f>HYPERLINK("https://youtu.be/y7apQUmx5sA","1:32.08")</f>
        <v>1:32.08</v>
      </c>
      <c r="T28" s="652" t="s">
        <v>4022</v>
      </c>
      <c r="U28" s="652"/>
      <c r="V28" s="652" t="s">
        <v>5859</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5860</v>
      </c>
      <c r="B29" s="79" t="s">
        <v>2352</v>
      </c>
      <c r="C29" s="80" t="s">
        <v>932</v>
      </c>
      <c r="D29" s="81" t="s">
        <v>1225</v>
      </c>
      <c r="E29" s="82" t="s">
        <v>1225</v>
      </c>
      <c r="F29" s="83" t="s">
        <v>932</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5482</v>
      </c>
      <c r="AF29" s="656"/>
      <c r="AG29" s="656"/>
      <c r="AH29" s="650"/>
      <c r="AI29" s="658"/>
      <c r="AJ29" s="658"/>
      <c r="AK29" s="622" t="s">
        <v>863</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5861</v>
      </c>
      <c r="BN29" s="667"/>
      <c r="BO29" s="667"/>
      <c r="BP29" s="638" t="s">
        <v>659</v>
      </c>
      <c r="BQ29" s="640" t="s">
        <v>5630</v>
      </c>
      <c r="BR29" s="638" t="s">
        <v>256</v>
      </c>
      <c r="BS29" s="667"/>
      <c r="BT29" s="667"/>
      <c r="BU29" s="667"/>
      <c r="BV29" s="650"/>
      <c r="BW29" s="669"/>
      <c r="BX29" s="669"/>
      <c r="BY29" s="669"/>
      <c r="BZ29" s="669"/>
      <c r="CA29" s="669"/>
      <c r="CB29" s="669"/>
      <c r="CC29" s="669"/>
      <c r="CD29" s="669"/>
      <c r="CE29" s="669"/>
      <c r="CF29" s="669"/>
      <c r="CG29" s="669"/>
    </row>
    <row r="30">
      <c r="A30" s="526" t="s">
        <v>4296</v>
      </c>
      <c r="B30" s="98" t="s">
        <v>3523</v>
      </c>
      <c r="C30" s="99" t="s">
        <v>1225</v>
      </c>
      <c r="D30" s="100" t="s">
        <v>1225</v>
      </c>
      <c r="E30" s="101" t="s">
        <v>1225</v>
      </c>
      <c r="F30" s="102" t="s">
        <v>1225</v>
      </c>
      <c r="G30" s="98" t="s">
        <v>4837</v>
      </c>
      <c r="H30" s="649"/>
      <c r="I30" s="649"/>
      <c r="J30" s="649"/>
      <c r="K30" s="649"/>
      <c r="L30" s="608" t="s">
        <v>4290</v>
      </c>
      <c r="M30" s="649"/>
      <c r="N30" s="608" t="s">
        <v>5862</v>
      </c>
      <c r="O30" s="649"/>
      <c r="P30" s="650"/>
      <c r="Q30" s="652"/>
      <c r="R30" s="652"/>
      <c r="S30" s="652"/>
      <c r="T30" s="652"/>
      <c r="U30" s="674"/>
      <c r="V30" s="612" t="s">
        <v>5863</v>
      </c>
      <c r="W30" s="650"/>
      <c r="X30" s="656"/>
      <c r="Y30" s="656"/>
      <c r="Z30" s="654" t="s">
        <v>4384</v>
      </c>
      <c r="AA30" s="720"/>
      <c r="AB30" s="617" t="s">
        <v>697</v>
      </c>
      <c r="AC30" s="656"/>
      <c r="AD30" s="656"/>
      <c r="AE30" s="656"/>
      <c r="AF30" s="617" t="s">
        <v>5864</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5865</v>
      </c>
      <c r="BC30" s="662"/>
      <c r="BD30" s="650"/>
      <c r="BE30" s="666"/>
      <c r="BF30" s="666"/>
      <c r="BG30" s="666"/>
      <c r="BH30" s="666"/>
      <c r="BI30" s="666"/>
      <c r="BJ30" s="666"/>
      <c r="BK30" s="666"/>
      <c r="BL30" s="650"/>
      <c r="BM30" s="638" t="s">
        <v>5866</v>
      </c>
      <c r="BN30" s="667"/>
      <c r="BO30" s="667"/>
      <c r="BP30" s="667"/>
      <c r="BQ30" s="667"/>
      <c r="BR30" s="667"/>
      <c r="BS30" s="667"/>
      <c r="BT30" s="667"/>
      <c r="BU30" s="683" t="s">
        <v>5867</v>
      </c>
      <c r="BV30" s="650"/>
      <c r="BW30" s="669"/>
      <c r="BX30" s="669"/>
      <c r="BY30" s="669"/>
      <c r="BZ30" s="669"/>
      <c r="CA30" s="669"/>
      <c r="CB30" s="669"/>
      <c r="CC30" s="669"/>
      <c r="CD30" s="669"/>
      <c r="CE30" s="669"/>
      <c r="CF30" s="669"/>
      <c r="CG30" s="669"/>
    </row>
    <row r="31">
      <c r="A31" s="173" t="s">
        <v>3580</v>
      </c>
      <c r="B31" s="79" t="s">
        <v>221</v>
      </c>
      <c r="C31" s="80" t="s">
        <v>1225</v>
      </c>
      <c r="D31" s="81" t="s">
        <v>1225</v>
      </c>
      <c r="E31" s="82" t="s">
        <v>1225</v>
      </c>
      <c r="F31" s="83" t="s">
        <v>932</v>
      </c>
      <c r="G31" s="79" t="s">
        <v>932</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4835</v>
      </c>
      <c r="B32" s="98" t="s">
        <v>3936</v>
      </c>
      <c r="C32" s="99" t="s">
        <v>932</v>
      </c>
      <c r="D32" s="100" t="s">
        <v>1225</v>
      </c>
      <c r="E32" s="101" t="s">
        <v>1225</v>
      </c>
      <c r="F32" s="102" t="s">
        <v>786</v>
      </c>
      <c r="G32" s="98" t="s">
        <v>523</v>
      </c>
      <c r="H32" s="608" t="s">
        <v>542</v>
      </c>
      <c r="I32" s="649"/>
      <c r="J32" s="649"/>
      <c r="K32" s="649"/>
      <c r="L32" s="649"/>
      <c r="M32" s="649"/>
      <c r="N32" s="608" t="s">
        <v>5868</v>
      </c>
      <c r="O32" s="649"/>
      <c r="P32" s="650"/>
      <c r="Q32" s="612" t="s">
        <v>5869</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5870</v>
      </c>
      <c r="BP32" s="667"/>
      <c r="BQ32" s="667"/>
      <c r="BR32" s="667"/>
      <c r="BS32" s="640" t="s">
        <v>5871</v>
      </c>
      <c r="BT32" s="667"/>
      <c r="BU32" s="638" t="s">
        <v>5872</v>
      </c>
      <c r="BV32" s="650"/>
      <c r="BW32" s="669"/>
      <c r="BX32" s="669"/>
      <c r="BY32" s="669"/>
      <c r="BZ32" s="669"/>
      <c r="CA32" s="669"/>
      <c r="CB32" s="669"/>
      <c r="CC32" s="669"/>
      <c r="CD32" s="669"/>
      <c r="CE32" s="669"/>
      <c r="CF32" s="716" t="s">
        <v>5873</v>
      </c>
      <c r="CG32" s="669"/>
    </row>
    <row r="33" ht="15.75" customHeight="1">
      <c r="A33" s="723" t="s">
        <v>2297</v>
      </c>
      <c r="B33" s="79" t="s">
        <v>328</v>
      </c>
      <c r="C33" s="80" t="s">
        <v>1225</v>
      </c>
      <c r="D33" s="81" t="s">
        <v>1225</v>
      </c>
      <c r="E33" s="82" t="s">
        <v>1225</v>
      </c>
      <c r="F33" s="83" t="s">
        <v>1225</v>
      </c>
      <c r="G33" s="79" t="s">
        <v>856</v>
      </c>
      <c r="H33" s="649"/>
      <c r="I33" s="649"/>
      <c r="J33" s="649"/>
      <c r="K33" s="649"/>
      <c r="L33" s="747" t="s">
        <v>5874</v>
      </c>
      <c r="M33" s="671" t="s">
        <v>2346</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5875</v>
      </c>
      <c r="BC33" s="662"/>
      <c r="BD33" s="650"/>
      <c r="BE33" s="709" t="s">
        <v>1779</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5876</v>
      </c>
      <c r="B34" s="98" t="s">
        <v>707</v>
      </c>
      <c r="C34" s="99" t="s">
        <v>1225</v>
      </c>
      <c r="D34" s="100" t="s">
        <v>1225</v>
      </c>
      <c r="E34" s="101" t="s">
        <v>1225</v>
      </c>
      <c r="F34" s="102" t="s">
        <v>1225</v>
      </c>
      <c r="G34" s="98" t="s">
        <v>786</v>
      </c>
      <c r="H34" s="649"/>
      <c r="I34" s="649"/>
      <c r="J34" s="649"/>
      <c r="K34" s="649"/>
      <c r="L34" s="747"/>
      <c r="M34" s="671"/>
      <c r="N34" s="649"/>
      <c r="O34" s="649"/>
      <c r="P34" s="650"/>
      <c r="Q34" s="652"/>
      <c r="R34" s="652"/>
      <c r="S34" s="652"/>
      <c r="T34" s="652"/>
      <c r="U34" s="652"/>
      <c r="V34" s="652"/>
      <c r="W34" s="650"/>
      <c r="X34" s="656"/>
      <c r="Y34" s="656"/>
      <c r="Z34" s="656" t="s">
        <v>5877</v>
      </c>
      <c r="AA34" s="656"/>
      <c r="AB34" s="656" t="s">
        <v>5878</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5879</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5880</v>
      </c>
      <c r="AJ35" s="622" t="s">
        <v>5881</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1759</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5882</v>
      </c>
      <c r="B36" s="98" t="s">
        <v>523</v>
      </c>
      <c r="C36" s="99" t="s">
        <v>1225</v>
      </c>
      <c r="D36" s="100" t="s">
        <v>1225</v>
      </c>
      <c r="E36" s="101" t="s">
        <v>1225</v>
      </c>
      <c r="F36" s="102" t="s">
        <v>1225</v>
      </c>
      <c r="G36" s="98" t="s">
        <v>856</v>
      </c>
      <c r="H36" s="649"/>
      <c r="I36" s="649"/>
      <c r="J36" s="649"/>
      <c r="K36" s="649"/>
      <c r="L36" s="649"/>
      <c r="M36" s="649"/>
      <c r="N36" s="608" t="s">
        <v>5883</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5884</v>
      </c>
      <c r="BC36" s="662"/>
      <c r="BD36" s="650"/>
      <c r="BE36" s="666"/>
      <c r="BF36" s="666"/>
      <c r="BG36" s="666"/>
      <c r="BH36" s="666"/>
      <c r="BI36" s="666"/>
      <c r="BJ36" s="666"/>
      <c r="BK36" s="666"/>
      <c r="BL36" s="650"/>
      <c r="BM36" s="667"/>
      <c r="BN36" s="667"/>
      <c r="BO36" s="667"/>
      <c r="BP36" s="667"/>
      <c r="BQ36" s="667"/>
      <c r="BR36" s="667"/>
      <c r="BS36" s="667"/>
      <c r="BT36" s="667"/>
      <c r="BU36" s="638" t="s">
        <v>5885</v>
      </c>
      <c r="BV36" s="650"/>
      <c r="BW36" s="669"/>
      <c r="BX36" s="669"/>
      <c r="BY36" s="669"/>
      <c r="BZ36" s="669"/>
      <c r="CA36" s="669"/>
      <c r="CB36" s="669"/>
      <c r="CC36" s="669"/>
      <c r="CD36" s="669"/>
      <c r="CE36" s="669"/>
      <c r="CF36" s="669"/>
      <c r="CG36" s="669"/>
    </row>
    <row r="37">
      <c r="A37" s="550" t="s">
        <v>3417</v>
      </c>
      <c r="B37" s="79" t="s">
        <v>619</v>
      </c>
      <c r="C37" s="80" t="s">
        <v>1225</v>
      </c>
      <c r="D37" s="81" t="s">
        <v>1225</v>
      </c>
      <c r="E37" s="82" t="s">
        <v>1225</v>
      </c>
      <c r="F37" s="83" t="s">
        <v>1225</v>
      </c>
      <c r="G37" s="79" t="s">
        <v>932</v>
      </c>
      <c r="H37" s="649"/>
      <c r="I37" s="649"/>
      <c r="J37" s="649"/>
      <c r="K37" s="649"/>
      <c r="L37" s="649"/>
      <c r="M37" s="649"/>
      <c r="N37" s="649"/>
      <c r="O37" s="649"/>
      <c r="P37" s="650"/>
      <c r="Q37" s="652"/>
      <c r="R37" s="652"/>
      <c r="S37" s="652"/>
      <c r="T37" s="652"/>
      <c r="U37" s="652"/>
      <c r="V37" s="612" t="s">
        <v>5886</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5183</v>
      </c>
      <c r="B38" s="98" t="s">
        <v>787</v>
      </c>
      <c r="C38" s="99" t="s">
        <v>1225</v>
      </c>
      <c r="D38" s="100" t="s">
        <v>1225</v>
      </c>
      <c r="E38" s="101" t="s">
        <v>1225</v>
      </c>
      <c r="F38" s="102" t="s">
        <v>1225</v>
      </c>
      <c r="G38" s="98" t="s">
        <v>786</v>
      </c>
      <c r="H38" s="649"/>
      <c r="I38" s="649"/>
      <c r="J38" s="649"/>
      <c r="K38" s="649"/>
      <c r="L38" s="649"/>
      <c r="M38" s="649"/>
      <c r="N38" s="649"/>
      <c r="O38" s="649"/>
      <c r="P38" s="650"/>
      <c r="Q38" s="652"/>
      <c r="R38" s="652"/>
      <c r="S38" s="652"/>
      <c r="T38" s="652"/>
      <c r="U38" s="652"/>
      <c r="V38" s="652"/>
      <c r="W38" s="650"/>
      <c r="X38" s="654" t="s">
        <v>1326</v>
      </c>
      <c r="Y38" s="656"/>
      <c r="Z38" s="654" t="s">
        <v>1566</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3451</v>
      </c>
      <c r="B39" s="79" t="s">
        <v>856</v>
      </c>
      <c r="C39" s="80" t="s">
        <v>1225</v>
      </c>
      <c r="D39" s="81" t="s">
        <v>1225</v>
      </c>
      <c r="E39" s="82" t="s">
        <v>1225</v>
      </c>
      <c r="F39" s="83" t="s">
        <v>1225</v>
      </c>
      <c r="G39" s="79" t="s">
        <v>932</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5887</v>
      </c>
      <c r="B40" s="98" t="s">
        <v>856</v>
      </c>
      <c r="C40" s="99" t="s">
        <v>1225</v>
      </c>
      <c r="D40" s="100" t="s">
        <v>1225</v>
      </c>
      <c r="E40" s="101" t="s">
        <v>1225</v>
      </c>
      <c r="F40" s="102" t="s">
        <v>1225</v>
      </c>
      <c r="G40" s="98" t="s">
        <v>932</v>
      </c>
      <c r="H40" s="608"/>
      <c r="I40" s="649"/>
      <c r="J40" s="649"/>
      <c r="K40" s="649"/>
      <c r="L40" s="649"/>
      <c r="M40" s="649"/>
      <c r="N40" s="649"/>
      <c r="O40" s="649"/>
      <c r="P40" s="650"/>
      <c r="Q40" s="652"/>
      <c r="R40" s="652"/>
      <c r="S40" s="652"/>
      <c r="T40" s="652"/>
      <c r="U40" s="652"/>
      <c r="V40" s="652"/>
      <c r="W40" s="650"/>
      <c r="X40" s="656"/>
      <c r="Y40" s="656"/>
      <c r="Z40" s="656"/>
      <c r="AA40" s="720"/>
      <c r="AB40" s="654" t="s">
        <v>4247</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4967</v>
      </c>
      <c r="B41" s="79" t="s">
        <v>787</v>
      </c>
      <c r="C41" s="80" t="s">
        <v>1225</v>
      </c>
      <c r="D41" s="81" t="s">
        <v>1225</v>
      </c>
      <c r="E41" s="82" t="s">
        <v>786</v>
      </c>
      <c r="F41" s="83" t="s">
        <v>786</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5888</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5889</v>
      </c>
      <c r="BT41" s="667"/>
      <c r="BU41" s="667"/>
      <c r="BV41" s="650"/>
      <c r="BW41" s="669"/>
      <c r="BX41" s="669"/>
      <c r="BY41" s="669"/>
      <c r="BZ41" s="669"/>
      <c r="CA41" s="669"/>
      <c r="CB41" s="669"/>
      <c r="CC41" s="669"/>
      <c r="CD41" s="669"/>
      <c r="CE41" s="669"/>
      <c r="CF41" s="718" t="s">
        <v>3978</v>
      </c>
      <c r="CG41" s="669"/>
    </row>
    <row r="42">
      <c r="A42" s="526" t="s">
        <v>5890</v>
      </c>
      <c r="B42" s="98" t="s">
        <v>786</v>
      </c>
      <c r="C42" s="99" t="s">
        <v>1225</v>
      </c>
      <c r="D42" s="100" t="s">
        <v>1225</v>
      </c>
      <c r="E42" s="101" t="s">
        <v>1225</v>
      </c>
      <c r="F42" s="102" t="s">
        <v>1225</v>
      </c>
      <c r="G42" s="98" t="s">
        <v>932</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3481</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5891</v>
      </c>
      <c r="B43" s="79" t="s">
        <v>932</v>
      </c>
      <c r="C43" s="80" t="s">
        <v>1225</v>
      </c>
      <c r="D43" s="81" t="s">
        <v>1225</v>
      </c>
      <c r="E43" s="82" t="s">
        <v>1225</v>
      </c>
      <c r="F43" s="83" t="s">
        <v>1225</v>
      </c>
      <c r="G43" s="79" t="s">
        <v>932</v>
      </c>
      <c r="H43" s="608" t="s">
        <v>4690</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49" t="s">
        <v>5893</v>
      </c>
      <c r="W1" s="750" t="s">
        <v>5894</v>
      </c>
      <c r="AK1" s="751" t="s">
        <v>5895</v>
      </c>
      <c r="BE1" s="752" t="s">
        <v>5896</v>
      </c>
      <c r="BO1" s="753" t="s">
        <v>5897</v>
      </c>
      <c r="BT1" s="754" t="s">
        <v>5898</v>
      </c>
      <c r="CC1" s="749" t="s">
        <v>5899</v>
      </c>
      <c r="CK1" s="755" t="s">
        <v>5900</v>
      </c>
      <c r="CN1" s="756" t="s">
        <v>5901</v>
      </c>
      <c r="CR1" s="757" t="s">
        <v>5902</v>
      </c>
    </row>
    <row r="2">
      <c r="A2" s="36" t="s">
        <v>43</v>
      </c>
      <c r="B2" s="36" t="s">
        <v>44</v>
      </c>
      <c r="C2" s="36" t="s">
        <v>45</v>
      </c>
      <c r="F2" s="36" t="s">
        <v>5903</v>
      </c>
      <c r="H2" s="758" t="s">
        <v>5904</v>
      </c>
      <c r="I2" s="758" t="s">
        <v>5905</v>
      </c>
      <c r="J2" s="758" t="s">
        <v>5906</v>
      </c>
      <c r="K2" s="758" t="s">
        <v>5907</v>
      </c>
      <c r="L2" s="758" t="s">
        <v>5908</v>
      </c>
      <c r="M2" s="758" t="s">
        <v>5909</v>
      </c>
      <c r="N2" s="758" t="s">
        <v>5910</v>
      </c>
      <c r="O2" s="758" t="s">
        <v>5911</v>
      </c>
      <c r="P2" s="758" t="s">
        <v>5912</v>
      </c>
      <c r="Q2" s="758" t="s">
        <v>5913</v>
      </c>
      <c r="R2" s="758" t="s">
        <v>5914</v>
      </c>
      <c r="S2" s="758" t="s">
        <v>5915</v>
      </c>
      <c r="T2" s="758" t="s">
        <v>5916</v>
      </c>
      <c r="U2" s="758" t="s">
        <v>5917</v>
      </c>
      <c r="V2" s="758" t="s">
        <v>5918</v>
      </c>
      <c r="W2" s="759" t="s">
        <v>5919</v>
      </c>
      <c r="X2" s="759" t="s">
        <v>5920</v>
      </c>
      <c r="Y2" s="759" t="s">
        <v>5921</v>
      </c>
      <c r="Z2" s="759" t="s">
        <v>5922</v>
      </c>
      <c r="AA2" s="759" t="s">
        <v>5923</v>
      </c>
      <c r="AB2" s="759" t="s">
        <v>5924</v>
      </c>
      <c r="AC2" s="759" t="s">
        <v>5925</v>
      </c>
      <c r="AD2" s="759" t="s">
        <v>5926</v>
      </c>
      <c r="AE2" s="759" t="s">
        <v>5927</v>
      </c>
      <c r="AF2" s="759" t="s">
        <v>5928</v>
      </c>
      <c r="AG2" s="759" t="s">
        <v>5929</v>
      </c>
      <c r="AH2" s="759" t="s">
        <v>5930</v>
      </c>
      <c r="AI2" s="759" t="s">
        <v>5931</v>
      </c>
      <c r="AJ2" s="759" t="s">
        <v>5932</v>
      </c>
      <c r="AK2" s="760" t="s">
        <v>5933</v>
      </c>
      <c r="AL2" s="760" t="s">
        <v>5934</v>
      </c>
      <c r="AM2" s="760" t="s">
        <v>5935</v>
      </c>
      <c r="AN2" s="760" t="s">
        <v>5936</v>
      </c>
      <c r="AO2" s="760" t="s">
        <v>5937</v>
      </c>
      <c r="AP2" s="760" t="s">
        <v>5938</v>
      </c>
      <c r="AQ2" s="760" t="s">
        <v>5939</v>
      </c>
      <c r="AR2" s="760" t="s">
        <v>5940</v>
      </c>
      <c r="AS2" s="760" t="s">
        <v>5941</v>
      </c>
      <c r="AT2" s="760" t="s">
        <v>5942</v>
      </c>
      <c r="AU2" s="760" t="s">
        <v>5943</v>
      </c>
      <c r="AV2" s="760" t="s">
        <v>5944</v>
      </c>
      <c r="AW2" s="760" t="s">
        <v>5945</v>
      </c>
      <c r="AX2" s="760" t="s">
        <v>5946</v>
      </c>
      <c r="AY2" s="760" t="s">
        <v>5947</v>
      </c>
      <c r="AZ2" s="760" t="s">
        <v>5948</v>
      </c>
      <c r="BA2" s="760" t="s">
        <v>5949</v>
      </c>
      <c r="BB2" s="760" t="s">
        <v>5950</v>
      </c>
      <c r="BC2" s="760" t="s">
        <v>5951</v>
      </c>
      <c r="BD2" s="760" t="s">
        <v>5952</v>
      </c>
      <c r="BE2" s="761" t="s">
        <v>5953</v>
      </c>
      <c r="BF2" s="761" t="s">
        <v>5954</v>
      </c>
      <c r="BG2" s="761" t="s">
        <v>5955</v>
      </c>
      <c r="BH2" s="761" t="s">
        <v>5956</v>
      </c>
      <c r="BI2" s="761" t="s">
        <v>5957</v>
      </c>
      <c r="BJ2" s="761" t="s">
        <v>5958</v>
      </c>
      <c r="BK2" s="761" t="s">
        <v>5959</v>
      </c>
      <c r="BL2" s="761" t="s">
        <v>5960</v>
      </c>
      <c r="BM2" s="761" t="s">
        <v>5961</v>
      </c>
      <c r="BN2" s="761" t="s">
        <v>5962</v>
      </c>
      <c r="BO2" s="762" t="s">
        <v>5963</v>
      </c>
      <c r="BP2" s="762" t="s">
        <v>5964</v>
      </c>
      <c r="BQ2" s="762" t="s">
        <v>5965</v>
      </c>
      <c r="BR2" s="762" t="s">
        <v>5966</v>
      </c>
      <c r="BS2" s="762" t="s">
        <v>5967</v>
      </c>
      <c r="BT2" s="763" t="s">
        <v>5968</v>
      </c>
      <c r="BU2" s="763" t="s">
        <v>5969</v>
      </c>
      <c r="BV2" s="763" t="s">
        <v>5970</v>
      </c>
      <c r="BW2" s="763" t="s">
        <v>5971</v>
      </c>
      <c r="BX2" s="763" t="s">
        <v>5972</v>
      </c>
      <c r="BY2" s="763" t="s">
        <v>5973</v>
      </c>
      <c r="BZ2" s="763" t="s">
        <v>5974</v>
      </c>
      <c r="CA2" s="763" t="s">
        <v>5975</v>
      </c>
      <c r="CB2" s="763" t="s">
        <v>5976</v>
      </c>
      <c r="CC2" s="764" t="s">
        <v>5904</v>
      </c>
      <c r="CD2" s="764" t="s">
        <v>5907</v>
      </c>
      <c r="CE2" s="764" t="s">
        <v>5911</v>
      </c>
      <c r="CF2" s="764" t="s">
        <v>5913</v>
      </c>
      <c r="CG2" s="764" t="s">
        <v>5914</v>
      </c>
      <c r="CH2" s="764" t="s">
        <v>5917</v>
      </c>
      <c r="CI2" s="764" t="s">
        <v>5977</v>
      </c>
      <c r="CJ2" s="764" t="s">
        <v>5978</v>
      </c>
      <c r="CK2" s="765" t="s">
        <v>5979</v>
      </c>
      <c r="CL2" s="765" t="s">
        <v>5980</v>
      </c>
      <c r="CM2" s="765" t="s">
        <v>5981</v>
      </c>
      <c r="CN2" s="766" t="s">
        <v>5982</v>
      </c>
      <c r="CO2" s="766" t="s">
        <v>5983</v>
      </c>
      <c r="CP2" s="766" t="s">
        <v>5984</v>
      </c>
      <c r="CQ2" s="766" t="s">
        <v>5985</v>
      </c>
      <c r="CR2" s="767" t="s">
        <v>5986</v>
      </c>
    </row>
    <row r="3">
      <c r="A3" s="768" t="s">
        <v>930</v>
      </c>
      <c r="B3" s="769" t="s">
        <v>5987</v>
      </c>
      <c r="C3" s="770" t="s">
        <v>619</v>
      </c>
      <c r="D3" s="771" t="s">
        <v>619</v>
      </c>
      <c r="E3" s="772" t="s">
        <v>327</v>
      </c>
      <c r="F3" s="773" t="s">
        <v>2996</v>
      </c>
      <c r="G3" s="769" t="s">
        <v>4221</v>
      </c>
      <c r="H3" s="774" t="s">
        <v>5988</v>
      </c>
      <c r="I3" s="775" t="s">
        <v>5989</v>
      </c>
      <c r="J3" s="174"/>
      <c r="K3" s="89" t="s">
        <v>5990</v>
      </c>
      <c r="L3" s="174"/>
      <c r="M3" s="776" t="s">
        <v>5991</v>
      </c>
      <c r="N3" s="174"/>
      <c r="O3" s="777" t="s">
        <v>5992</v>
      </c>
      <c r="P3" s="778" t="s">
        <v>5993</v>
      </c>
      <c r="Q3" s="174"/>
      <c r="R3" s="777" t="s">
        <v>5994</v>
      </c>
      <c r="S3" s="174"/>
      <c r="T3" s="89" t="s">
        <v>5995</v>
      </c>
      <c r="U3" s="779" t="s">
        <v>5609</v>
      </c>
      <c r="V3" s="776" t="s">
        <v>3406</v>
      </c>
      <c r="W3" s="777" t="s">
        <v>1799</v>
      </c>
      <c r="X3" s="777" t="s">
        <v>1697</v>
      </c>
      <c r="Y3" s="777" t="s">
        <v>2415</v>
      </c>
      <c r="Z3" s="776" t="s">
        <v>4366</v>
      </c>
      <c r="AA3" s="780" t="s">
        <v>5996</v>
      </c>
      <c r="AB3" s="779" t="s">
        <v>3143</v>
      </c>
      <c r="AC3" s="777" t="s">
        <v>5200</v>
      </c>
      <c r="AD3" s="779" t="s">
        <v>797</v>
      </c>
      <c r="AE3" s="174"/>
      <c r="AF3" s="778" t="s">
        <v>5997</v>
      </c>
      <c r="AG3" s="778" t="s">
        <v>572</v>
      </c>
      <c r="AH3" s="174"/>
      <c r="AI3" s="779" t="s">
        <v>5998</v>
      </c>
      <c r="AJ3" s="174"/>
      <c r="AK3" s="779" t="s">
        <v>5999</v>
      </c>
      <c r="AL3" s="89" t="s">
        <v>6000</v>
      </c>
      <c r="AM3" s="89" t="s">
        <v>6001</v>
      </c>
      <c r="AN3" s="778" t="s">
        <v>6002</v>
      </c>
      <c r="AO3" s="174"/>
      <c r="AP3" s="89" t="s">
        <v>6003</v>
      </c>
      <c r="AQ3" s="174"/>
      <c r="AR3" s="779" t="s">
        <v>6004</v>
      </c>
      <c r="AS3" s="779" t="s">
        <v>6005</v>
      </c>
      <c r="AT3" s="174"/>
      <c r="AU3" s="89" t="s">
        <v>6006</v>
      </c>
      <c r="AV3" s="174"/>
      <c r="AW3" s="174"/>
      <c r="AX3" s="779" t="s">
        <v>6007</v>
      </c>
      <c r="AY3" s="776" t="s">
        <v>4299</v>
      </c>
      <c r="AZ3" s="779" t="s">
        <v>6008</v>
      </c>
      <c r="BA3" s="777" t="s">
        <v>6009</v>
      </c>
      <c r="BB3" s="776" t="s">
        <v>6010</v>
      </c>
      <c r="BC3" s="174"/>
      <c r="BD3" s="174"/>
      <c r="BE3" s="174"/>
      <c r="BF3" s="174"/>
      <c r="BG3" s="174"/>
      <c r="BH3" s="174"/>
      <c r="BI3" s="174"/>
      <c r="BJ3" s="174"/>
      <c r="BK3" s="174"/>
      <c r="BL3" s="174"/>
      <c r="BM3" s="174"/>
      <c r="BN3" s="174"/>
      <c r="BO3" s="174"/>
      <c r="BP3" s="174"/>
      <c r="BQ3" s="174"/>
      <c r="BR3" s="174"/>
      <c r="BS3" s="174"/>
      <c r="BT3" s="174"/>
      <c r="BU3" s="89" t="s">
        <v>2087</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5793</v>
      </c>
      <c r="B4" s="769" t="s">
        <v>6011</v>
      </c>
      <c r="C4" s="770" t="s">
        <v>428</v>
      </c>
      <c r="D4" s="771" t="s">
        <v>856</v>
      </c>
      <c r="E4" s="772" t="s">
        <v>932</v>
      </c>
      <c r="F4" s="773" t="s">
        <v>327</v>
      </c>
      <c r="G4" s="769" t="s">
        <v>2404</v>
      </c>
      <c r="H4" s="89" t="s">
        <v>6012</v>
      </c>
      <c r="I4" s="89" t="s">
        <v>5837</v>
      </c>
      <c r="J4" s="89"/>
      <c r="K4" s="778" t="s">
        <v>6013</v>
      </c>
      <c r="L4" s="776" t="s">
        <v>6014</v>
      </c>
      <c r="M4" s="89"/>
      <c r="N4" s="89"/>
      <c r="O4" s="779" t="s">
        <v>6015</v>
      </c>
      <c r="P4" s="89" t="s">
        <v>6016</v>
      </c>
      <c r="Q4" s="89" t="s">
        <v>6017</v>
      </c>
      <c r="R4" s="776" t="s">
        <v>6018</v>
      </c>
      <c r="S4" s="89"/>
      <c r="T4" s="778" t="s">
        <v>6019</v>
      </c>
      <c r="U4" s="776" t="s">
        <v>6020</v>
      </c>
      <c r="V4" s="89"/>
      <c r="W4" s="89" t="s">
        <v>1364</v>
      </c>
      <c r="X4" s="89"/>
      <c r="Y4" s="89" t="s">
        <v>6021</v>
      </c>
      <c r="Z4" s="778" t="s">
        <v>5009</v>
      </c>
      <c r="AA4" s="782"/>
      <c r="AB4" s="89" t="s">
        <v>6022</v>
      </c>
      <c r="AC4" s="91"/>
      <c r="AD4" s="89" t="s">
        <v>6023</v>
      </c>
      <c r="AE4" s="89"/>
      <c r="AF4" s="89" t="s">
        <v>6024</v>
      </c>
      <c r="AG4" s="89" t="s">
        <v>119</v>
      </c>
      <c r="AH4" s="91"/>
      <c r="AI4" s="89"/>
      <c r="AJ4" s="89"/>
      <c r="AK4" s="89" t="s">
        <v>6025</v>
      </c>
      <c r="AL4" s="91"/>
      <c r="AM4" s="91"/>
      <c r="AN4" s="89" t="s">
        <v>6026</v>
      </c>
      <c r="AO4" s="776" t="s">
        <v>6027</v>
      </c>
      <c r="AP4" s="89" t="s">
        <v>6028</v>
      </c>
      <c r="AQ4" s="89"/>
      <c r="AR4" s="89" t="s">
        <v>6029</v>
      </c>
      <c r="AS4" s="777" t="s">
        <v>6030</v>
      </c>
      <c r="AT4" s="89"/>
      <c r="AU4" s="783" t="s">
        <v>6031</v>
      </c>
      <c r="AV4" s="739"/>
      <c r="AW4" s="739" t="s">
        <v>6032</v>
      </c>
      <c r="AX4" s="89" t="s">
        <v>2903</v>
      </c>
      <c r="AY4" s="89"/>
      <c r="AZ4" s="89" t="s">
        <v>6010</v>
      </c>
      <c r="BA4" s="776"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39"/>
    </row>
    <row r="5" ht="15.75" customHeight="1">
      <c r="A5" s="784" t="s">
        <v>6040</v>
      </c>
      <c r="B5" s="769" t="s">
        <v>6041</v>
      </c>
      <c r="C5" s="770" t="s">
        <v>221</v>
      </c>
      <c r="D5" s="771" t="s">
        <v>4837</v>
      </c>
      <c r="E5" s="772" t="s">
        <v>786</v>
      </c>
      <c r="F5" s="773" t="s">
        <v>3853</v>
      </c>
      <c r="G5" s="769" t="s">
        <v>4865</v>
      </c>
      <c r="H5" s="778" t="s">
        <v>6042</v>
      </c>
      <c r="I5" s="777" t="s">
        <v>6043</v>
      </c>
      <c r="J5" s="89"/>
      <c r="K5" s="779" t="s">
        <v>6044</v>
      </c>
      <c r="L5" s="777" t="s">
        <v>6045</v>
      </c>
      <c r="M5" s="91"/>
      <c r="N5" s="91"/>
      <c r="O5" s="777" t="s">
        <v>6046</v>
      </c>
      <c r="P5" s="91"/>
      <c r="Q5" s="89" t="s">
        <v>6047</v>
      </c>
      <c r="R5" s="778" t="s">
        <v>6048</v>
      </c>
      <c r="S5" s="91"/>
      <c r="T5" s="779" t="s">
        <v>6049</v>
      </c>
      <c r="U5" s="778" t="s">
        <v>458</v>
      </c>
      <c r="V5" s="89" t="s">
        <v>6050</v>
      </c>
      <c r="W5" s="91"/>
      <c r="X5" s="776" t="s">
        <v>6051</v>
      </c>
      <c r="Y5" s="776" t="s">
        <v>1902</v>
      </c>
      <c r="Z5" s="91"/>
      <c r="AA5" s="91"/>
      <c r="AB5" s="91"/>
      <c r="AC5" s="89" t="s">
        <v>6052</v>
      </c>
      <c r="AD5" s="777" t="s">
        <v>353</v>
      </c>
      <c r="AE5" s="782"/>
      <c r="AF5" s="91"/>
      <c r="AG5" s="91"/>
      <c r="AH5" s="776" t="s">
        <v>1984</v>
      </c>
      <c r="AI5" s="776" t="s">
        <v>5041</v>
      </c>
      <c r="AJ5" s="785" t="s">
        <v>6053</v>
      </c>
      <c r="AK5" s="778" t="s">
        <v>6054</v>
      </c>
      <c r="AL5" s="91"/>
      <c r="AM5" s="91"/>
      <c r="AN5" s="89" t="s">
        <v>6002</v>
      </c>
      <c r="AO5" s="89"/>
      <c r="AP5" s="776" t="s">
        <v>6055</v>
      </c>
      <c r="AQ5" s="782"/>
      <c r="AR5" s="776" t="s">
        <v>6056</v>
      </c>
      <c r="AS5" s="777" t="s">
        <v>6057</v>
      </c>
      <c r="AT5" s="776" t="s">
        <v>6058</v>
      </c>
      <c r="AU5" s="778" t="s">
        <v>6059</v>
      </c>
      <c r="AV5" s="91"/>
      <c r="AW5" s="91"/>
      <c r="AX5" s="776" t="s">
        <v>1773</v>
      </c>
      <c r="AY5" s="782"/>
      <c r="AZ5" s="778" t="s">
        <v>6060</v>
      </c>
      <c r="BA5" s="778" t="s">
        <v>6061</v>
      </c>
      <c r="BB5" s="91"/>
      <c r="BC5" s="91"/>
      <c r="BD5" s="91"/>
      <c r="BE5" s="786" t="s">
        <v>6062</v>
      </c>
      <c r="BF5" s="631"/>
      <c r="BG5" s="631"/>
      <c r="BH5" s="631"/>
      <c r="BI5" s="786" t="s">
        <v>6063</v>
      </c>
      <c r="BJ5" s="631"/>
      <c r="BK5" s="680" t="s">
        <v>6064</v>
      </c>
      <c r="BL5" s="629" t="s">
        <v>6065</v>
      </c>
      <c r="BM5" s="631"/>
      <c r="BN5" s="631"/>
      <c r="BO5" s="787"/>
      <c r="BP5" s="91"/>
      <c r="BQ5" s="776" t="s">
        <v>6066</v>
      </c>
      <c r="BR5" s="91"/>
      <c r="BS5" s="91"/>
      <c r="BT5" s="91"/>
      <c r="BU5" s="91"/>
      <c r="BV5" s="91"/>
      <c r="BW5" s="91"/>
      <c r="BX5" s="91"/>
      <c r="BY5" s="91"/>
      <c r="BZ5" s="91"/>
      <c r="CA5" s="778" t="s">
        <v>340</v>
      </c>
      <c r="CB5" s="782"/>
      <c r="CC5" s="788"/>
      <c r="CD5" s="788"/>
      <c r="CE5" s="789"/>
      <c r="CF5" s="789"/>
      <c r="CG5" s="788" t="s">
        <v>6067</v>
      </c>
      <c r="CH5" s="789"/>
      <c r="CI5" s="789"/>
      <c r="CJ5" s="788" t="s">
        <v>2404</v>
      </c>
      <c r="CK5" s="790" t="s">
        <v>3453</v>
      </c>
      <c r="CL5" s="790" t="s">
        <v>3971</v>
      </c>
      <c r="CM5" s="788"/>
      <c r="CN5" s="788"/>
      <c r="CO5" s="788"/>
      <c r="CP5" s="788"/>
      <c r="CQ5" s="790" t="s">
        <v>6068</v>
      </c>
      <c r="CR5" s="95"/>
    </row>
    <row r="6" ht="15.75" customHeight="1">
      <c r="A6" s="791" t="s">
        <v>6069</v>
      </c>
      <c r="B6" s="769" t="s">
        <v>6070</v>
      </c>
      <c r="C6" s="770" t="s">
        <v>932</v>
      </c>
      <c r="D6" s="771" t="s">
        <v>856</v>
      </c>
      <c r="E6" s="772" t="s">
        <v>856</v>
      </c>
      <c r="F6" s="773" t="s">
        <v>707</v>
      </c>
      <c r="G6" s="769" t="s">
        <v>2657</v>
      </c>
      <c r="H6" s="89" t="s">
        <v>6071</v>
      </c>
      <c r="I6" s="779" t="s">
        <v>6072</v>
      </c>
      <c r="J6" s="253"/>
      <c r="K6" s="777" t="s">
        <v>6073</v>
      </c>
      <c r="L6" s="779" t="s">
        <v>6074</v>
      </c>
      <c r="M6" s="792" t="s">
        <v>6075</v>
      </c>
      <c r="N6" s="253" t="s">
        <v>6076</v>
      </c>
      <c r="O6" s="778" t="s">
        <v>6077</v>
      </c>
      <c r="P6" s="776" t="s">
        <v>6078</v>
      </c>
      <c r="Q6" s="778" t="s">
        <v>6079</v>
      </c>
      <c r="R6" s="89" t="s">
        <v>6080</v>
      </c>
      <c r="S6" s="253" t="s">
        <v>6081</v>
      </c>
      <c r="T6" s="793" t="s">
        <v>6082</v>
      </c>
      <c r="U6" s="89" t="s">
        <v>6083</v>
      </c>
      <c r="V6" s="89" t="s">
        <v>6084</v>
      </c>
      <c r="W6" s="253" t="s">
        <v>487</v>
      </c>
      <c r="X6" s="253" t="s">
        <v>1919</v>
      </c>
      <c r="Y6" s="89" t="s">
        <v>6085</v>
      </c>
      <c r="Z6" s="253" t="s">
        <v>6086</v>
      </c>
      <c r="AA6" s="253"/>
      <c r="AB6" s="253" t="s">
        <v>6087</v>
      </c>
      <c r="AC6" s="89" t="s">
        <v>895</v>
      </c>
      <c r="AD6" s="253" t="s">
        <v>6088</v>
      </c>
      <c r="AE6" s="253"/>
      <c r="AF6" s="253" t="s">
        <v>6089</v>
      </c>
      <c r="AG6" s="253" t="s">
        <v>6090</v>
      </c>
      <c r="AH6" s="174"/>
      <c r="AI6" s="253"/>
      <c r="AJ6" s="253"/>
      <c r="AK6" s="253" t="s">
        <v>6002</v>
      </c>
      <c r="AL6" s="253" t="s">
        <v>6091</v>
      </c>
      <c r="AM6" s="253" t="s">
        <v>6092</v>
      </c>
      <c r="AN6" s="89" t="s">
        <v>6093</v>
      </c>
      <c r="AO6" s="253"/>
      <c r="AP6" s="794" t="s">
        <v>6094</v>
      </c>
      <c r="AQ6" s="794"/>
      <c r="AR6" s="792" t="s">
        <v>6004</v>
      </c>
      <c r="AS6" s="778" t="s">
        <v>6095</v>
      </c>
      <c r="AT6" s="89" t="s">
        <v>6096</v>
      </c>
      <c r="AU6" s="779" t="s">
        <v>6097</v>
      </c>
      <c r="AV6" s="89" t="s">
        <v>6098</v>
      </c>
      <c r="AW6" s="253" t="s">
        <v>6099</v>
      </c>
      <c r="AX6" s="253" t="s">
        <v>1078</v>
      </c>
      <c r="AY6" s="253"/>
      <c r="AZ6" s="253" t="s">
        <v>6100</v>
      </c>
      <c r="BA6" s="253" t="s">
        <v>6101</v>
      </c>
      <c r="BB6" s="253" t="s">
        <v>6055</v>
      </c>
      <c r="BC6" s="253"/>
      <c r="BD6" s="253"/>
      <c r="BE6" s="253"/>
      <c r="BF6" s="253"/>
      <c r="BG6" s="253" t="s">
        <v>6102</v>
      </c>
      <c r="BH6" s="253"/>
      <c r="BI6" s="253"/>
      <c r="BJ6" s="253"/>
      <c r="BK6" s="253" t="s">
        <v>6103</v>
      </c>
      <c r="BL6" s="253"/>
      <c r="BM6" s="253"/>
      <c r="BN6" s="253"/>
      <c r="BO6" s="89" t="s">
        <v>6104</v>
      </c>
      <c r="BP6" s="174"/>
      <c r="BQ6" s="89" t="s">
        <v>6105</v>
      </c>
      <c r="BR6" s="174"/>
      <c r="BS6" s="89" t="s">
        <v>6106</v>
      </c>
      <c r="BT6" s="174"/>
      <c r="BU6" s="174"/>
      <c r="BV6" s="253" t="s">
        <v>1747</v>
      </c>
      <c r="BW6" s="174"/>
      <c r="BX6" s="174"/>
      <c r="BY6" s="253" t="s">
        <v>2744</v>
      </c>
      <c r="BZ6" s="253" t="s">
        <v>257</v>
      </c>
      <c r="CA6" s="253" t="s">
        <v>5122</v>
      </c>
      <c r="CB6" s="253"/>
      <c r="CC6" s="89" t="s">
        <v>6107</v>
      </c>
      <c r="CD6" s="89" t="s">
        <v>6108</v>
      </c>
      <c r="CE6" s="253"/>
      <c r="CF6" s="253"/>
      <c r="CG6" s="253"/>
      <c r="CH6" s="253"/>
      <c r="CI6" s="253"/>
      <c r="CJ6" s="253"/>
      <c r="CK6" s="253"/>
      <c r="CL6" s="253"/>
      <c r="CM6" s="253"/>
      <c r="CN6" s="253"/>
      <c r="CO6" s="253"/>
      <c r="CP6" s="253"/>
      <c r="CQ6" s="253"/>
      <c r="CR6" s="253" t="s">
        <v>6109</v>
      </c>
    </row>
    <row r="7" ht="15.75" customHeight="1">
      <c r="A7" s="795" t="s">
        <v>5502</v>
      </c>
      <c r="B7" s="769" t="s">
        <v>5094</v>
      </c>
      <c r="C7" s="770" t="s">
        <v>2749</v>
      </c>
      <c r="D7" s="771" t="s">
        <v>619</v>
      </c>
      <c r="E7" s="772" t="s">
        <v>787</v>
      </c>
      <c r="F7" s="773" t="s">
        <v>3976</v>
      </c>
      <c r="G7" s="769" t="s">
        <v>2903</v>
      </c>
      <c r="H7" s="777" t="s">
        <v>6110</v>
      </c>
      <c r="I7" s="796" t="s">
        <v>6111</v>
      </c>
      <c r="J7" s="797"/>
      <c r="K7" s="777" t="s">
        <v>6112</v>
      </c>
      <c r="L7" s="798"/>
      <c r="M7" s="779" t="s">
        <v>6113</v>
      </c>
      <c r="N7" s="174"/>
      <c r="O7" s="174"/>
      <c r="P7" s="253" t="s">
        <v>6114</v>
      </c>
      <c r="Q7" s="174"/>
      <c r="R7" s="89"/>
      <c r="S7" s="174"/>
      <c r="T7" s="174"/>
      <c r="U7" s="253" t="s">
        <v>6115</v>
      </c>
      <c r="V7" s="253"/>
      <c r="W7" s="779" t="s">
        <v>6116</v>
      </c>
      <c r="X7" s="779" t="s">
        <v>885</v>
      </c>
      <c r="Y7" s="777" t="s">
        <v>3432</v>
      </c>
      <c r="Z7" s="779" t="s">
        <v>6117</v>
      </c>
      <c r="AA7" s="782"/>
      <c r="AB7" s="253" t="s">
        <v>6118</v>
      </c>
      <c r="AC7" s="777" t="s">
        <v>3763</v>
      </c>
      <c r="AD7" s="777" t="s">
        <v>2536</v>
      </c>
      <c r="AE7" s="798"/>
      <c r="AF7" s="253" t="s">
        <v>6119</v>
      </c>
      <c r="AG7" s="253" t="s">
        <v>4800</v>
      </c>
      <c r="AH7" s="253"/>
      <c r="AI7" s="89" t="s">
        <v>964</v>
      </c>
      <c r="AJ7" s="253" t="s">
        <v>5158</v>
      </c>
      <c r="AK7" s="794" t="s">
        <v>6120</v>
      </c>
      <c r="AL7" s="776" t="s">
        <v>6121</v>
      </c>
      <c r="AM7" s="776" t="s">
        <v>6122</v>
      </c>
      <c r="AN7" s="777" t="s">
        <v>6123</v>
      </c>
      <c r="AO7" s="798"/>
      <c r="AP7" s="778" t="s">
        <v>6124</v>
      </c>
      <c r="AQ7" s="798"/>
      <c r="AR7" s="778" t="s">
        <v>6036</v>
      </c>
      <c r="AS7" s="777" t="s">
        <v>6125</v>
      </c>
      <c r="AT7" s="798"/>
      <c r="AU7" s="793" t="s">
        <v>6126</v>
      </c>
      <c r="AV7" s="798"/>
      <c r="AW7" s="776" t="s">
        <v>6127</v>
      </c>
      <c r="AX7" s="777" t="s">
        <v>4078</v>
      </c>
      <c r="AY7" s="782"/>
      <c r="AZ7" s="777" t="s">
        <v>6128</v>
      </c>
      <c r="BA7" s="793" t="s">
        <v>6129</v>
      </c>
      <c r="BB7" s="778" t="s">
        <v>6130</v>
      </c>
      <c r="BC7" s="782"/>
      <c r="BD7" s="782"/>
      <c r="BE7" s="91"/>
      <c r="BF7" s="91"/>
      <c r="BG7" s="174"/>
      <c r="BH7" s="174"/>
      <c r="BI7" s="174"/>
      <c r="BJ7" s="174"/>
      <c r="BK7" s="174"/>
      <c r="BL7" s="174"/>
      <c r="BM7" s="174"/>
      <c r="BN7" s="174"/>
      <c r="BO7" s="174"/>
      <c r="BP7" s="174"/>
      <c r="BQ7" s="174"/>
      <c r="BR7" s="174"/>
      <c r="BS7" s="174"/>
      <c r="BT7" s="799" t="s">
        <v>1829</v>
      </c>
      <c r="BU7" s="776" t="s">
        <v>1840</v>
      </c>
      <c r="BV7" s="778" t="s">
        <v>1849</v>
      </c>
      <c r="BW7" s="776" t="s">
        <v>6131</v>
      </c>
      <c r="BX7" s="776" t="s">
        <v>6132</v>
      </c>
      <c r="BY7" s="776" t="s">
        <v>6133</v>
      </c>
      <c r="BZ7" s="776" t="s">
        <v>6134</v>
      </c>
      <c r="CA7" s="776" t="s">
        <v>139</v>
      </c>
      <c r="CB7" s="800" t="s">
        <v>1878</v>
      </c>
      <c r="CC7" s="174"/>
      <c r="CD7" s="174"/>
      <c r="CE7" s="174"/>
      <c r="CF7" s="174"/>
      <c r="CG7" s="174"/>
      <c r="CH7" s="174"/>
      <c r="CI7" s="174"/>
      <c r="CJ7" s="174"/>
      <c r="CK7" s="174"/>
      <c r="CL7" s="174"/>
      <c r="CM7" s="174"/>
      <c r="CN7" s="174"/>
      <c r="CO7" s="174"/>
      <c r="CP7" s="174"/>
      <c r="CQ7" s="174"/>
      <c r="CR7" s="89" t="s">
        <v>6135</v>
      </c>
    </row>
    <row r="8" ht="15.75" customHeight="1">
      <c r="A8" s="801" t="s">
        <v>6136</v>
      </c>
      <c r="B8" s="769" t="s">
        <v>6137</v>
      </c>
      <c r="C8" s="770" t="s">
        <v>856</v>
      </c>
      <c r="D8" s="771" t="s">
        <v>619</v>
      </c>
      <c r="E8" s="772" t="s">
        <v>856</v>
      </c>
      <c r="F8" s="773" t="s">
        <v>1695</v>
      </c>
      <c r="G8" s="769" t="s">
        <v>3976</v>
      </c>
      <c r="H8" s="777" t="s">
        <v>6138</v>
      </c>
      <c r="I8" s="777" t="s">
        <v>6139</v>
      </c>
      <c r="J8" s="798"/>
      <c r="K8" s="174"/>
      <c r="L8" s="174"/>
      <c r="M8" s="174"/>
      <c r="N8" s="174"/>
      <c r="O8" s="174"/>
      <c r="P8" s="89" t="s">
        <v>6140</v>
      </c>
      <c r="Q8" s="174"/>
      <c r="R8" s="779" t="s">
        <v>6141</v>
      </c>
      <c r="S8" s="174"/>
      <c r="T8" s="174"/>
      <c r="U8" s="794" t="s">
        <v>6142</v>
      </c>
      <c r="V8" s="798"/>
      <c r="W8" s="792" t="s">
        <v>664</v>
      </c>
      <c r="X8" s="798"/>
      <c r="Y8" s="777" t="s">
        <v>6143</v>
      </c>
      <c r="Z8" s="798"/>
      <c r="AA8" s="798"/>
      <c r="AB8" s="778" t="s">
        <v>6144</v>
      </c>
      <c r="AC8" s="777" t="s">
        <v>698</v>
      </c>
      <c r="AD8" s="798"/>
      <c r="AE8" s="798"/>
      <c r="AF8" s="174"/>
      <c r="AG8" s="174"/>
      <c r="AH8" s="174"/>
      <c r="AI8" s="253" t="s">
        <v>6145</v>
      </c>
      <c r="AJ8" s="253"/>
      <c r="AK8" s="776" t="s">
        <v>6146</v>
      </c>
      <c r="AL8" s="253" t="s">
        <v>6147</v>
      </c>
      <c r="AM8" s="174"/>
      <c r="AN8" s="779" t="s">
        <v>6121</v>
      </c>
      <c r="AO8" s="798"/>
      <c r="AP8" s="174"/>
      <c r="AQ8" s="174"/>
      <c r="AR8" s="777" t="s">
        <v>6148</v>
      </c>
      <c r="AS8" s="253"/>
      <c r="AT8" s="253"/>
      <c r="AU8" s="777" t="s">
        <v>6149</v>
      </c>
      <c r="AV8" s="174"/>
      <c r="AW8" s="174"/>
      <c r="AX8" s="174"/>
      <c r="AY8" s="174"/>
      <c r="AZ8" s="777" t="s">
        <v>6150</v>
      </c>
      <c r="BA8" s="253" t="s">
        <v>6151</v>
      </c>
      <c r="BB8" s="174"/>
      <c r="BC8" s="174"/>
      <c r="BD8" s="174"/>
      <c r="BE8" s="662"/>
      <c r="BF8" s="661" t="s">
        <v>6152</v>
      </c>
      <c r="BG8" s="662"/>
      <c r="BH8" s="662"/>
      <c r="BI8" s="662"/>
      <c r="BJ8" s="662"/>
      <c r="BK8" s="662"/>
      <c r="BL8" s="662"/>
      <c r="BM8" s="662"/>
      <c r="BN8" s="662"/>
      <c r="BO8" s="174"/>
      <c r="BP8" s="174"/>
      <c r="BQ8" s="778" t="s">
        <v>6153</v>
      </c>
      <c r="BR8" s="174"/>
      <c r="BS8" s="174"/>
      <c r="BT8" s="802" t="s">
        <v>796</v>
      </c>
      <c r="BU8" s="778" t="s">
        <v>1549</v>
      </c>
      <c r="BV8" s="776" t="s">
        <v>6154</v>
      </c>
      <c r="BW8" s="794" t="s">
        <v>2852</v>
      </c>
      <c r="BX8" s="798"/>
      <c r="BY8" s="778" t="s">
        <v>1547</v>
      </c>
      <c r="BZ8" s="794" t="s">
        <v>2986</v>
      </c>
      <c r="CA8" s="803" t="s">
        <v>2437</v>
      </c>
      <c r="CB8" s="804"/>
      <c r="CC8" s="805"/>
      <c r="CD8" s="805"/>
      <c r="CE8" s="805"/>
      <c r="CF8" s="805"/>
      <c r="CG8" s="805"/>
      <c r="CH8" s="805"/>
      <c r="CI8" s="805"/>
      <c r="CJ8" s="805"/>
      <c r="CK8" s="806" t="s">
        <v>2712</v>
      </c>
      <c r="CL8" s="805"/>
      <c r="CM8" s="805"/>
      <c r="CN8" s="805"/>
      <c r="CO8" s="807" t="s">
        <v>6126</v>
      </c>
      <c r="CP8" s="805"/>
      <c r="CQ8" s="805"/>
      <c r="CR8" s="797"/>
    </row>
    <row r="9" ht="15.75" customHeight="1">
      <c r="A9" s="808" t="s">
        <v>1904</v>
      </c>
      <c r="B9" s="769" t="s">
        <v>6155</v>
      </c>
      <c r="C9" s="770" t="s">
        <v>1225</v>
      </c>
      <c r="D9" s="771" t="s">
        <v>932</v>
      </c>
      <c r="E9" s="772" t="s">
        <v>786</v>
      </c>
      <c r="F9" s="773" t="s">
        <v>856</v>
      </c>
      <c r="G9" s="769" t="s">
        <v>4056</v>
      </c>
      <c r="H9" s="809" t="s">
        <v>6156</v>
      </c>
      <c r="I9" s="810" t="s">
        <v>1918</v>
      </c>
      <c r="J9" s="89" t="s">
        <v>6157</v>
      </c>
      <c r="K9" s="89" t="s">
        <v>6158</v>
      </c>
      <c r="L9" s="89" t="s">
        <v>6159</v>
      </c>
      <c r="M9" s="89" t="s">
        <v>6160</v>
      </c>
      <c r="N9" s="89" t="s">
        <v>6161</v>
      </c>
      <c r="O9" s="89" t="s">
        <v>6162</v>
      </c>
      <c r="P9" s="89" t="s">
        <v>6163</v>
      </c>
      <c r="Q9" s="89" t="s">
        <v>6164</v>
      </c>
      <c r="R9" s="89" t="s">
        <v>6165</v>
      </c>
      <c r="S9" s="779" t="s">
        <v>6166</v>
      </c>
      <c r="T9" s="89" t="s">
        <v>6167</v>
      </c>
      <c r="U9" s="89" t="s">
        <v>6168</v>
      </c>
      <c r="V9" s="779" t="s">
        <v>6169</v>
      </c>
      <c r="W9" s="89" t="s">
        <v>1745</v>
      </c>
      <c r="X9" s="89" t="s">
        <v>3794</v>
      </c>
      <c r="Y9" s="253" t="s">
        <v>6170</v>
      </c>
      <c r="Z9" s="174"/>
      <c r="AA9" s="174"/>
      <c r="AB9" s="253" t="s">
        <v>6171</v>
      </c>
      <c r="AC9" s="253" t="s">
        <v>6172</v>
      </c>
      <c r="AD9" s="253" t="s">
        <v>6173</v>
      </c>
      <c r="AE9" s="89" t="s">
        <v>6174</v>
      </c>
      <c r="AF9" s="174"/>
      <c r="AG9" s="174"/>
      <c r="AH9" s="174"/>
      <c r="AI9" s="89" t="s">
        <v>6175</v>
      </c>
      <c r="AJ9" s="89" t="s">
        <v>2060</v>
      </c>
      <c r="AK9" s="174"/>
      <c r="AL9" s="174"/>
      <c r="AM9" s="174"/>
      <c r="AN9" s="174"/>
      <c r="AO9" s="174"/>
      <c r="AP9" s="174"/>
      <c r="AQ9" s="174"/>
      <c r="AR9" s="89" t="s">
        <v>6176</v>
      </c>
      <c r="AS9" s="174"/>
      <c r="AT9" s="174"/>
      <c r="AU9" s="89" t="s">
        <v>6128</v>
      </c>
      <c r="AV9" s="89" t="s">
        <v>6177</v>
      </c>
      <c r="AW9" s="174"/>
      <c r="AX9" s="89"/>
      <c r="AY9" s="89"/>
      <c r="AZ9" s="798"/>
      <c r="BA9" s="89" t="s">
        <v>6178</v>
      </c>
      <c r="BB9" s="89" t="s">
        <v>6179</v>
      </c>
      <c r="BC9" s="89"/>
      <c r="BD9" s="89" t="s">
        <v>6180</v>
      </c>
      <c r="BE9" s="174"/>
      <c r="BF9" s="174"/>
      <c r="BG9" s="174"/>
      <c r="BH9" s="174"/>
      <c r="BI9" s="174"/>
      <c r="BJ9" s="174"/>
      <c r="BK9" s="174"/>
      <c r="BL9" s="174"/>
      <c r="BM9" s="174"/>
      <c r="BN9" s="174"/>
      <c r="BO9" s="174"/>
      <c r="BP9" s="174"/>
      <c r="BQ9" s="174"/>
      <c r="BR9" s="174"/>
      <c r="BS9" s="174"/>
      <c r="BT9" s="253"/>
      <c r="BU9" s="253" t="s">
        <v>751</v>
      </c>
      <c r="BV9" s="253" t="s">
        <v>1938</v>
      </c>
      <c r="BW9" s="253" t="s">
        <v>6181</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6182</v>
      </c>
    </row>
    <row r="10" ht="15.75" customHeight="1">
      <c r="A10" s="811" t="s">
        <v>2402</v>
      </c>
      <c r="B10" s="769" t="s">
        <v>6183</v>
      </c>
      <c r="C10" s="770" t="s">
        <v>932</v>
      </c>
      <c r="D10" s="771" t="s">
        <v>932</v>
      </c>
      <c r="E10" s="772" t="s">
        <v>1225</v>
      </c>
      <c r="F10" s="773" t="s">
        <v>619</v>
      </c>
      <c r="G10" s="769" t="s">
        <v>3853</v>
      </c>
      <c r="H10" s="809"/>
      <c r="I10" s="809" t="s">
        <v>6184</v>
      </c>
      <c r="J10" s="174"/>
      <c r="K10" s="89" t="s">
        <v>6185</v>
      </c>
      <c r="L10" s="777" t="s">
        <v>6186</v>
      </c>
      <c r="M10" s="89" t="s">
        <v>6187</v>
      </c>
      <c r="N10" s="174"/>
      <c r="O10" s="89" t="s">
        <v>6188</v>
      </c>
      <c r="P10" s="89" t="s">
        <v>6189</v>
      </c>
      <c r="Q10" s="89" t="s">
        <v>6190</v>
      </c>
      <c r="R10" s="89" t="s">
        <v>6191</v>
      </c>
      <c r="S10" s="778" t="s">
        <v>2449</v>
      </c>
      <c r="T10" s="174"/>
      <c r="U10" s="89" t="s">
        <v>3198</v>
      </c>
      <c r="V10" s="174"/>
      <c r="W10" s="89" t="s">
        <v>3377</v>
      </c>
      <c r="X10" s="777" t="s">
        <v>145</v>
      </c>
      <c r="Y10" s="777" t="s">
        <v>2993</v>
      </c>
      <c r="Z10" s="174"/>
      <c r="AA10" s="174"/>
      <c r="AB10" s="89" t="s">
        <v>6192</v>
      </c>
      <c r="AC10" s="89" t="s">
        <v>6170</v>
      </c>
      <c r="AD10" s="89" t="s">
        <v>878</v>
      </c>
      <c r="AE10" s="174"/>
      <c r="AF10" s="174"/>
      <c r="AG10" s="174"/>
      <c r="AH10" s="174"/>
      <c r="AI10" s="91"/>
      <c r="AJ10" s="174"/>
      <c r="AK10" s="253" t="s">
        <v>6126</v>
      </c>
      <c r="AL10" s="174"/>
      <c r="AM10" s="174"/>
      <c r="AN10" s="89" t="s">
        <v>6093</v>
      </c>
      <c r="AO10" s="253"/>
      <c r="AP10" s="89" t="s">
        <v>6193</v>
      </c>
      <c r="AQ10" s="253"/>
      <c r="AR10" s="89" t="s">
        <v>6194</v>
      </c>
      <c r="AS10" s="776" t="s">
        <v>6195</v>
      </c>
      <c r="AT10" s="89" t="s">
        <v>6148</v>
      </c>
      <c r="AU10" s="89" t="s">
        <v>6120</v>
      </c>
      <c r="AV10" s="174"/>
      <c r="AW10" s="174"/>
      <c r="AX10" s="89" t="s">
        <v>1078</v>
      </c>
      <c r="AY10" s="89"/>
      <c r="AZ10" s="89" t="s">
        <v>6130</v>
      </c>
      <c r="BA10" s="253" t="s">
        <v>6178</v>
      </c>
      <c r="BB10" s="253" t="s">
        <v>6196</v>
      </c>
      <c r="BC10" s="253"/>
      <c r="BD10" s="253"/>
      <c r="BE10" s="631"/>
      <c r="BF10" s="631"/>
      <c r="BG10" s="662"/>
      <c r="BH10" s="662"/>
      <c r="BI10" s="662"/>
      <c r="BJ10" s="662"/>
      <c r="BK10" s="631"/>
      <c r="BL10" s="662"/>
      <c r="BM10" s="662"/>
      <c r="BN10" s="662"/>
      <c r="BO10" s="174"/>
      <c r="BP10" s="174"/>
      <c r="BQ10" s="174"/>
      <c r="BR10" s="174"/>
      <c r="BS10" s="174"/>
      <c r="BT10" s="812" t="s">
        <v>1501</v>
      </c>
      <c r="BU10" s="174"/>
      <c r="BV10" s="89" t="s">
        <v>1105</v>
      </c>
      <c r="BW10" s="89" t="s">
        <v>1947</v>
      </c>
      <c r="BX10" s="174"/>
      <c r="BY10" s="174"/>
      <c r="BZ10" s="89" t="s">
        <v>3474</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3580</v>
      </c>
      <c r="B11" s="769" t="s">
        <v>6197</v>
      </c>
      <c r="C11" s="770" t="s">
        <v>428</v>
      </c>
      <c r="D11" s="771" t="s">
        <v>428</v>
      </c>
      <c r="E11" s="772" t="s">
        <v>932</v>
      </c>
      <c r="F11" s="773" t="s">
        <v>2836</v>
      </c>
      <c r="G11" s="769" t="s">
        <v>3976</v>
      </c>
      <c r="H11" s="814" t="str">
        <f>HYPERLINK("https://www.twitch.tv/videos/990301696","3:46.19")</f>
        <v>3:46.19</v>
      </c>
      <c r="I11" s="809" t="s">
        <v>6198</v>
      </c>
      <c r="J11" s="89"/>
      <c r="K11" s="89" t="s">
        <v>6199</v>
      </c>
      <c r="L11" s="174"/>
      <c r="M11" s="815" t="str">
        <f>HYPERLINK("https://youtu.be/muKa7MrNAp8","2:59.41")</f>
        <v>2:59.41</v>
      </c>
      <c r="N11" s="792"/>
      <c r="O11" s="739" t="s">
        <v>6200</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6201</v>
      </c>
      <c r="X11" s="253"/>
      <c r="Y11" s="89" t="s">
        <v>6202</v>
      </c>
      <c r="Z11" s="174"/>
      <c r="AA11" s="174"/>
      <c r="AB11" s="174"/>
      <c r="AC11" s="89" t="s">
        <v>6203</v>
      </c>
      <c r="AD11" s="174"/>
      <c r="AE11" s="174"/>
      <c r="AF11" s="89" t="s">
        <v>5020</v>
      </c>
      <c r="AG11" s="253"/>
      <c r="AH11" s="253"/>
      <c r="AI11" s="778" t="s">
        <v>6204</v>
      </c>
      <c r="AJ11" s="798"/>
      <c r="AK11" s="253" t="s">
        <v>6093</v>
      </c>
      <c r="AL11" s="174"/>
      <c r="AM11" s="174"/>
      <c r="AN11" s="174"/>
      <c r="AO11" s="174"/>
      <c r="AP11" s="174"/>
      <c r="AQ11" s="174"/>
      <c r="AR11" s="89" t="s">
        <v>6205</v>
      </c>
      <c r="AS11" s="89" t="s">
        <v>6206</v>
      </c>
      <c r="AT11" s="174"/>
      <c r="AU11" s="174"/>
      <c r="AV11" s="174"/>
      <c r="AW11" s="174"/>
      <c r="AX11" s="89" t="s">
        <v>2903</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1643</v>
      </c>
      <c r="B12" s="769" t="s">
        <v>6207</v>
      </c>
      <c r="C12" s="770" t="s">
        <v>787</v>
      </c>
      <c r="D12" s="771" t="s">
        <v>1225</v>
      </c>
      <c r="E12" s="772" t="s">
        <v>786</v>
      </c>
      <c r="F12" s="773" t="s">
        <v>428</v>
      </c>
      <c r="G12" s="769" t="s">
        <v>328</v>
      </c>
      <c r="H12" s="809"/>
      <c r="I12" s="809"/>
      <c r="J12" s="174"/>
      <c r="K12" s="174"/>
      <c r="L12" s="174"/>
      <c r="M12" s="253" t="s">
        <v>6208</v>
      </c>
      <c r="N12" s="174"/>
      <c r="O12" s="174"/>
      <c r="P12" s="174"/>
      <c r="Q12" s="776" t="s">
        <v>6209</v>
      </c>
      <c r="R12" s="174"/>
      <c r="S12" s="174"/>
      <c r="T12" s="174"/>
      <c r="U12" s="174"/>
      <c r="V12" s="174"/>
      <c r="W12" s="253" t="s">
        <v>6210</v>
      </c>
      <c r="X12" s="253"/>
      <c r="Y12" s="779" t="s">
        <v>6211</v>
      </c>
      <c r="Z12" s="174"/>
      <c r="AA12" s="174"/>
      <c r="AB12" s="253" t="s">
        <v>4159</v>
      </c>
      <c r="AC12" s="776" t="s">
        <v>838</v>
      </c>
      <c r="AD12" s="174"/>
      <c r="AE12" s="174"/>
      <c r="AF12" s="174"/>
      <c r="AG12" s="174"/>
      <c r="AH12" s="174"/>
      <c r="AI12" s="174"/>
      <c r="AJ12" s="174"/>
      <c r="AK12" s="174"/>
      <c r="AL12" s="174"/>
      <c r="AM12" s="174"/>
      <c r="AN12" s="253" t="s">
        <v>6121</v>
      </c>
      <c r="AO12" s="253"/>
      <c r="AP12" s="253" t="s">
        <v>6212</v>
      </c>
      <c r="AQ12" s="253"/>
      <c r="AR12" s="174"/>
      <c r="AS12" s="253" t="s">
        <v>6213</v>
      </c>
      <c r="AT12" s="253"/>
      <c r="AU12" s="253" t="s">
        <v>6214</v>
      </c>
      <c r="AV12" s="174"/>
      <c r="AW12" s="174"/>
      <c r="AX12" s="174"/>
      <c r="AY12" s="174"/>
      <c r="AZ12" s="776" t="s">
        <v>6215</v>
      </c>
      <c r="BA12" s="779" t="s">
        <v>6107</v>
      </c>
      <c r="BB12" s="174"/>
      <c r="BC12" s="174"/>
      <c r="BD12" s="174"/>
      <c r="BE12" s="174"/>
      <c r="BF12" s="174"/>
      <c r="BG12" s="174"/>
      <c r="BH12" s="174"/>
      <c r="BI12" s="174"/>
      <c r="BJ12" s="174"/>
      <c r="BK12" s="77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4472</v>
      </c>
      <c r="B13" s="769" t="s">
        <v>6217</v>
      </c>
      <c r="C13" s="770" t="s">
        <v>1225</v>
      </c>
      <c r="D13" s="771" t="s">
        <v>787</v>
      </c>
      <c r="E13" s="772" t="s">
        <v>1225</v>
      </c>
      <c r="F13" s="773" t="s">
        <v>427</v>
      </c>
      <c r="G13" s="769" t="s">
        <v>219</v>
      </c>
      <c r="H13" s="809"/>
      <c r="I13" s="809" t="s">
        <v>6218</v>
      </c>
      <c r="J13" s="174"/>
      <c r="K13" s="777" t="s">
        <v>6219</v>
      </c>
      <c r="L13" s="174"/>
      <c r="M13" s="777" t="s">
        <v>6220</v>
      </c>
      <c r="N13" s="174"/>
      <c r="O13" s="174"/>
      <c r="P13" s="777" t="s">
        <v>6221</v>
      </c>
      <c r="Q13" s="174"/>
      <c r="R13" s="253" t="s">
        <v>6222</v>
      </c>
      <c r="S13" s="777" t="s">
        <v>6223</v>
      </c>
      <c r="T13" s="174"/>
      <c r="U13" s="777" t="s">
        <v>6224</v>
      </c>
      <c r="V13" s="782"/>
      <c r="W13" s="89" t="s">
        <v>4087</v>
      </c>
      <c r="X13" s="777" t="s">
        <v>6225</v>
      </c>
      <c r="Y13" s="253" t="s">
        <v>5393</v>
      </c>
      <c r="Z13" s="174"/>
      <c r="AA13" s="174"/>
      <c r="AB13" s="89" t="s">
        <v>6226</v>
      </c>
      <c r="AC13" s="796" t="s">
        <v>6203</v>
      </c>
      <c r="AD13" s="174"/>
      <c r="AE13" s="174"/>
      <c r="AF13" s="253" t="s">
        <v>6227</v>
      </c>
      <c r="AG13" s="174"/>
      <c r="AH13" s="174"/>
      <c r="AI13" s="253" t="s">
        <v>4291</v>
      </c>
      <c r="AJ13" s="253"/>
      <c r="AK13" s="253" t="s">
        <v>6228</v>
      </c>
      <c r="AL13" s="174"/>
      <c r="AM13" s="174"/>
      <c r="AN13" s="777" t="s">
        <v>6228</v>
      </c>
      <c r="AO13" s="174"/>
      <c r="AP13" s="174"/>
      <c r="AQ13" s="174"/>
      <c r="AR13" s="89" t="s">
        <v>6229</v>
      </c>
      <c r="AS13" s="174"/>
      <c r="AT13" s="174"/>
      <c r="AU13" s="174"/>
      <c r="AV13" s="174"/>
      <c r="AW13" s="174"/>
      <c r="AX13" s="778" t="s">
        <v>6230</v>
      </c>
      <c r="AY13" s="782"/>
      <c r="AZ13" s="777" t="s">
        <v>6231</v>
      </c>
      <c r="BA13" s="794" t="s">
        <v>6232</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6233</v>
      </c>
      <c r="CD13" s="826" t="s">
        <v>6234</v>
      </c>
      <c r="CE13" s="806" t="s">
        <v>6233</v>
      </c>
      <c r="CF13" s="805"/>
      <c r="CG13" s="805"/>
      <c r="CH13" s="805"/>
      <c r="CI13" s="805"/>
      <c r="CJ13" s="805"/>
      <c r="CK13" s="805"/>
      <c r="CL13" s="805"/>
      <c r="CM13" s="805"/>
      <c r="CN13" s="805"/>
      <c r="CO13" s="805"/>
      <c r="CP13" s="806" t="s">
        <v>3853</v>
      </c>
      <c r="CQ13" s="805"/>
      <c r="CR13" s="174"/>
    </row>
    <row r="14" ht="15.75" customHeight="1">
      <c r="A14" s="781" t="s">
        <v>3648</v>
      </c>
      <c r="B14" s="769" t="s">
        <v>6235</v>
      </c>
      <c r="C14" s="770" t="s">
        <v>1225</v>
      </c>
      <c r="D14" s="771" t="s">
        <v>932</v>
      </c>
      <c r="E14" s="772" t="s">
        <v>1225</v>
      </c>
      <c r="F14" s="773" t="s">
        <v>932</v>
      </c>
      <c r="G14" s="769" t="s">
        <v>4078</v>
      </c>
      <c r="H14" s="809"/>
      <c r="I14" s="809" t="s">
        <v>6236</v>
      </c>
      <c r="J14" s="89" t="s">
        <v>6237</v>
      </c>
      <c r="K14" s="89" t="s">
        <v>6238</v>
      </c>
      <c r="L14" s="174"/>
      <c r="M14" s="89" t="s">
        <v>6239</v>
      </c>
      <c r="N14" s="89" t="s">
        <v>6240</v>
      </c>
      <c r="O14" s="174"/>
      <c r="P14" s="174"/>
      <c r="Q14" s="174"/>
      <c r="R14" s="253" t="s">
        <v>6241</v>
      </c>
      <c r="S14" s="174"/>
      <c r="T14" s="89" t="s">
        <v>6063</v>
      </c>
      <c r="U14" s="89" t="s">
        <v>6242</v>
      </c>
      <c r="V14" s="89" t="s">
        <v>6243</v>
      </c>
      <c r="W14" s="89" t="s">
        <v>5019</v>
      </c>
      <c r="X14" s="89" t="s">
        <v>874</v>
      </c>
      <c r="Y14" s="89" t="s">
        <v>261</v>
      </c>
      <c r="Z14" s="253" t="s">
        <v>152</v>
      </c>
      <c r="AA14" s="253"/>
      <c r="AB14" s="253" t="s">
        <v>6244</v>
      </c>
      <c r="AC14" s="253" t="s">
        <v>6245</v>
      </c>
      <c r="AD14" s="89" t="s">
        <v>4849</v>
      </c>
      <c r="AE14" s="174"/>
      <c r="AF14" s="174"/>
      <c r="AG14" s="174"/>
      <c r="AH14" s="174"/>
      <c r="AI14" s="174"/>
      <c r="AJ14" s="89" t="s">
        <v>1655</v>
      </c>
      <c r="AK14" s="253" t="s">
        <v>6150</v>
      </c>
      <c r="AL14" s="174"/>
      <c r="AM14" s="174"/>
      <c r="AN14" s="89" t="s">
        <v>6246</v>
      </c>
      <c r="AO14" s="253"/>
      <c r="AP14" s="253" t="s">
        <v>6247</v>
      </c>
      <c r="AQ14" s="89" t="s">
        <v>6248</v>
      </c>
      <c r="AR14" s="89" t="s">
        <v>6249</v>
      </c>
      <c r="AS14" s="89" t="s">
        <v>6193</v>
      </c>
      <c r="AT14" s="739" t="s">
        <v>6250</v>
      </c>
      <c r="AU14" s="89" t="s">
        <v>6251</v>
      </c>
      <c r="AV14" s="89" t="s">
        <v>6205</v>
      </c>
      <c r="AW14" s="174"/>
      <c r="AX14" s="253" t="s">
        <v>4146</v>
      </c>
      <c r="AY14" s="253"/>
      <c r="AZ14" s="253" t="s">
        <v>6252</v>
      </c>
      <c r="BA14" s="253" t="s">
        <v>6253</v>
      </c>
      <c r="BB14" s="89" t="s">
        <v>6254</v>
      </c>
      <c r="BC14" s="89"/>
      <c r="BD14" s="174"/>
      <c r="BE14" s="827"/>
      <c r="BF14" s="827"/>
      <c r="BG14" s="827"/>
      <c r="BH14" s="827"/>
      <c r="BI14" s="827"/>
      <c r="BJ14" s="827"/>
      <c r="BK14" s="827"/>
      <c r="BL14" s="827"/>
      <c r="BM14" s="827"/>
      <c r="BN14" s="827"/>
      <c r="BO14" s="174"/>
      <c r="BP14" s="174"/>
      <c r="BQ14" s="174"/>
      <c r="BR14" s="174"/>
      <c r="BS14" s="174"/>
      <c r="BT14" s="89" t="s">
        <v>6255</v>
      </c>
      <c r="BU14" s="174"/>
      <c r="BV14" s="89" t="s">
        <v>2100</v>
      </c>
      <c r="BW14" s="89" t="s">
        <v>6256</v>
      </c>
      <c r="BX14" s="174"/>
      <c r="BY14" s="174"/>
      <c r="BZ14" s="89" t="s">
        <v>3071</v>
      </c>
      <c r="CA14" s="174"/>
      <c r="CB14" s="174"/>
      <c r="CC14" s="805"/>
      <c r="CD14" s="174"/>
      <c r="CE14" s="174"/>
      <c r="CF14" s="805"/>
      <c r="CG14" s="805"/>
      <c r="CH14" s="788" t="s">
        <v>6257</v>
      </c>
      <c r="CI14" s="788"/>
      <c r="CJ14" s="806" t="s">
        <v>3853</v>
      </c>
      <c r="CK14" s="788" t="s">
        <v>6258</v>
      </c>
      <c r="CL14" s="788" t="s">
        <v>5208</v>
      </c>
      <c r="CM14" s="788" t="s">
        <v>5315</v>
      </c>
      <c r="CN14" s="788" t="s">
        <v>6125</v>
      </c>
      <c r="CO14" s="788" t="s">
        <v>6122</v>
      </c>
      <c r="CP14" s="805"/>
      <c r="CQ14" s="805"/>
      <c r="CR14" s="178"/>
    </row>
    <row r="15">
      <c r="A15" s="828" t="s">
        <v>2350</v>
      </c>
      <c r="B15" s="769" t="s">
        <v>6259</v>
      </c>
      <c r="C15" s="770" t="s">
        <v>707</v>
      </c>
      <c r="D15" s="771" t="s">
        <v>1225</v>
      </c>
      <c r="E15" s="772" t="s">
        <v>1225</v>
      </c>
      <c r="F15" s="773" t="s">
        <v>707</v>
      </c>
      <c r="G15" s="769" t="s">
        <v>328</v>
      </c>
      <c r="H15" s="829" t="s">
        <v>6260</v>
      </c>
      <c r="I15" s="829" t="s">
        <v>6224</v>
      </c>
      <c r="J15" s="776" t="s">
        <v>6261</v>
      </c>
      <c r="K15" s="776" t="s">
        <v>6262</v>
      </c>
      <c r="L15" s="89" t="s">
        <v>6263</v>
      </c>
      <c r="M15" s="174"/>
      <c r="N15" s="776" t="s">
        <v>6264</v>
      </c>
      <c r="O15" s="776" t="s">
        <v>6265</v>
      </c>
      <c r="P15" s="174"/>
      <c r="Q15" s="89" t="s">
        <v>6266</v>
      </c>
      <c r="R15" s="89" t="s">
        <v>6267</v>
      </c>
      <c r="S15" s="776" t="s">
        <v>6268</v>
      </c>
      <c r="T15" s="77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3521</v>
      </c>
      <c r="B16" s="769" t="s">
        <v>6272</v>
      </c>
      <c r="C16" s="770" t="s">
        <v>932</v>
      </c>
      <c r="D16" s="771" t="s">
        <v>1225</v>
      </c>
      <c r="E16" s="772" t="s">
        <v>932</v>
      </c>
      <c r="F16" s="773" t="s">
        <v>856</v>
      </c>
      <c r="G16" s="769" t="s">
        <v>4056</v>
      </c>
      <c r="H16" s="809"/>
      <c r="I16" s="809" t="s">
        <v>6273</v>
      </c>
      <c r="J16" s="253"/>
      <c r="K16" s="253" t="s">
        <v>6274</v>
      </c>
      <c r="L16" s="253"/>
      <c r="M16" s="253" t="s">
        <v>6275</v>
      </c>
      <c r="N16" s="174"/>
      <c r="O16" s="253" t="s">
        <v>6276</v>
      </c>
      <c r="P16" s="174"/>
      <c r="Q16" s="174"/>
      <c r="R16" s="253" t="s">
        <v>6277</v>
      </c>
      <c r="S16" s="777" t="s">
        <v>3557</v>
      </c>
      <c r="T16" s="253" t="s">
        <v>6278</v>
      </c>
      <c r="U16" s="89" t="s">
        <v>6279</v>
      </c>
      <c r="V16" s="253"/>
      <c r="W16" s="253" t="s">
        <v>4874</v>
      </c>
      <c r="X16" s="89" t="s">
        <v>2935</v>
      </c>
      <c r="Y16" s="253" t="s">
        <v>6280</v>
      </c>
      <c r="Z16" s="174"/>
      <c r="AA16" s="174"/>
      <c r="AB16" s="253" t="s">
        <v>3556</v>
      </c>
      <c r="AC16" s="253" t="s">
        <v>2301</v>
      </c>
      <c r="AD16" s="253" t="s">
        <v>6281</v>
      </c>
      <c r="AE16" s="776" t="s">
        <v>6282</v>
      </c>
      <c r="AF16" s="779" t="s">
        <v>1478</v>
      </c>
      <c r="AG16" s="174"/>
      <c r="AH16" s="174"/>
      <c r="AI16" s="253" t="s">
        <v>488</v>
      </c>
      <c r="AJ16" s="174"/>
      <c r="AK16" s="253" t="s">
        <v>6283</v>
      </c>
      <c r="AL16" s="174"/>
      <c r="AM16" s="174"/>
      <c r="AN16" s="89" t="s">
        <v>6000</v>
      </c>
      <c r="AO16" s="253"/>
      <c r="AP16" s="89" t="s">
        <v>6029</v>
      </c>
      <c r="AQ16" s="89" t="s">
        <v>6284</v>
      </c>
      <c r="AR16" s="89" t="s">
        <v>6285</v>
      </c>
      <c r="AS16" s="89" t="s">
        <v>6286</v>
      </c>
      <c r="AT16" s="253"/>
      <c r="AU16" s="174"/>
      <c r="AV16" s="174"/>
      <c r="AW16" s="174"/>
      <c r="AX16" s="253" t="s">
        <v>4131</v>
      </c>
      <c r="AY16" s="253"/>
      <c r="AZ16" s="253" t="s">
        <v>6213</v>
      </c>
      <c r="BA16" s="253" t="s">
        <v>6287</v>
      </c>
      <c r="BB16" s="253" t="s">
        <v>6063</v>
      </c>
      <c r="BC16" s="253"/>
      <c r="BD16" s="253"/>
      <c r="BE16" s="174"/>
      <c r="BF16" s="174"/>
      <c r="BG16" s="174"/>
      <c r="BH16" s="174"/>
      <c r="BI16" s="174"/>
      <c r="BJ16" s="174"/>
      <c r="BK16" s="174"/>
      <c r="BL16" s="253" t="s">
        <v>6288</v>
      </c>
      <c r="BM16" s="253" t="s">
        <v>6289</v>
      </c>
      <c r="BN16" s="253"/>
      <c r="BO16" s="174"/>
      <c r="BP16" s="174"/>
      <c r="BQ16" s="174"/>
      <c r="BR16" s="174"/>
      <c r="BS16" s="174"/>
      <c r="BT16" s="812" t="s">
        <v>2581</v>
      </c>
      <c r="BU16" s="174"/>
      <c r="BV16" s="174"/>
      <c r="BW16" s="174"/>
      <c r="BX16" s="174"/>
      <c r="BY16" s="174"/>
      <c r="BZ16" s="174"/>
      <c r="CA16" s="253" t="s">
        <v>6290</v>
      </c>
      <c r="CB16" s="253"/>
      <c r="CC16" s="174"/>
      <c r="CD16" s="174"/>
      <c r="CE16" s="174"/>
      <c r="CF16" s="174"/>
      <c r="CG16" s="174"/>
      <c r="CH16" s="174"/>
      <c r="CI16" s="174"/>
      <c r="CJ16" s="174"/>
      <c r="CK16" s="253" t="s">
        <v>6291</v>
      </c>
      <c r="CL16" s="253" t="s">
        <v>219</v>
      </c>
      <c r="CM16" s="253" t="s">
        <v>4056</v>
      </c>
      <c r="CN16" s="253" t="s">
        <v>6292</v>
      </c>
      <c r="CO16" s="253" t="s">
        <v>6062</v>
      </c>
      <c r="CP16" s="253" t="s">
        <v>4206</v>
      </c>
      <c r="CQ16" s="174"/>
      <c r="CR16" s="178"/>
    </row>
    <row r="17" ht="15.75" customHeight="1">
      <c r="A17" s="831" t="s">
        <v>5314</v>
      </c>
      <c r="B17" s="769" t="s">
        <v>6293</v>
      </c>
      <c r="C17" s="770" t="s">
        <v>1225</v>
      </c>
      <c r="D17" s="771" t="s">
        <v>1225</v>
      </c>
      <c r="E17" s="772" t="s">
        <v>1225</v>
      </c>
      <c r="F17" s="773" t="s">
        <v>1225</v>
      </c>
      <c r="G17" s="769" t="s">
        <v>2836</v>
      </c>
      <c r="H17" s="809"/>
      <c r="I17" s="809" t="s">
        <v>6294</v>
      </c>
      <c r="J17" s="253"/>
      <c r="K17" s="253" t="s">
        <v>6295</v>
      </c>
      <c r="L17" s="253"/>
      <c r="M17" s="253"/>
      <c r="N17" s="253"/>
      <c r="O17" s="253" t="s">
        <v>6296</v>
      </c>
      <c r="P17" s="253"/>
      <c r="Q17" s="174"/>
      <c r="R17" s="174"/>
      <c r="S17" s="174"/>
      <c r="T17" s="253"/>
      <c r="U17" s="253" t="s">
        <v>6297</v>
      </c>
      <c r="V17" s="253"/>
      <c r="W17" s="253" t="s">
        <v>5296</v>
      </c>
      <c r="X17" s="253"/>
      <c r="Y17" s="253" t="s">
        <v>3209</v>
      </c>
      <c r="Z17" s="253"/>
      <c r="AA17" s="253"/>
      <c r="AB17" s="253" t="s">
        <v>6298</v>
      </c>
      <c r="AC17" s="253" t="s">
        <v>4502</v>
      </c>
      <c r="AD17" s="253"/>
      <c r="AE17" s="253"/>
      <c r="AF17" s="174"/>
      <c r="AG17" s="174"/>
      <c r="AH17" s="174"/>
      <c r="AI17" s="174"/>
      <c r="AJ17" s="174"/>
      <c r="AK17" s="253" t="s">
        <v>6228</v>
      </c>
      <c r="AL17" s="174"/>
      <c r="AM17" s="174"/>
      <c r="AN17" s="253" t="s">
        <v>6299</v>
      </c>
      <c r="AO17" s="253"/>
      <c r="AP17" s="253" t="s">
        <v>6300</v>
      </c>
      <c r="AQ17" s="253"/>
      <c r="AR17" s="253" t="s">
        <v>6301</v>
      </c>
      <c r="AS17" s="253" t="s">
        <v>6302</v>
      </c>
      <c r="AT17" s="253"/>
      <c r="AU17" s="253"/>
      <c r="AV17" s="174"/>
      <c r="AW17" s="174"/>
      <c r="AX17" s="253" t="s">
        <v>1078</v>
      </c>
      <c r="AY17" s="253"/>
      <c r="AZ17" s="253" t="s">
        <v>6035</v>
      </c>
      <c r="BA17" s="253" t="s">
        <v>6303</v>
      </c>
      <c r="BB17" s="253" t="s">
        <v>6304</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5879</v>
      </c>
      <c r="B18" s="769" t="s">
        <v>6305</v>
      </c>
      <c r="C18" s="770" t="s">
        <v>1225</v>
      </c>
      <c r="D18" s="771" t="s">
        <v>1225</v>
      </c>
      <c r="E18" s="772" t="s">
        <v>932</v>
      </c>
      <c r="F18" s="773" t="s">
        <v>786</v>
      </c>
      <c r="G18" s="769" t="s">
        <v>2836</v>
      </c>
      <c r="H18" s="809" t="s">
        <v>6306</v>
      </c>
      <c r="I18" s="809"/>
      <c r="J18" s="174"/>
      <c r="K18" s="253" t="s">
        <v>6307</v>
      </c>
      <c r="L18" s="253"/>
      <c r="M18" s="174"/>
      <c r="N18" s="174"/>
      <c r="O18" s="174"/>
      <c r="P18" s="174"/>
      <c r="Q18" s="253" t="s">
        <v>6308</v>
      </c>
      <c r="R18" s="253" t="s">
        <v>6309</v>
      </c>
      <c r="S18" s="174"/>
      <c r="T18" s="253" t="s">
        <v>6310</v>
      </c>
      <c r="U18" s="833" t="s">
        <v>6311</v>
      </c>
      <c r="V18" s="833"/>
      <c r="W18" s="253" t="s">
        <v>253</v>
      </c>
      <c r="X18" s="253"/>
      <c r="Y18" s="253" t="s">
        <v>4071</v>
      </c>
      <c r="Z18" s="174"/>
      <c r="AA18" s="174"/>
      <c r="AB18" s="253" t="s">
        <v>6312</v>
      </c>
      <c r="AC18" s="253" t="s">
        <v>2999</v>
      </c>
      <c r="AD18" s="777" t="s">
        <v>503</v>
      </c>
      <c r="AE18" s="798"/>
      <c r="AF18" s="253" t="s">
        <v>4839</v>
      </c>
      <c r="AG18" s="253" t="s">
        <v>4603</v>
      </c>
      <c r="AH18" s="174"/>
      <c r="AI18" s="174"/>
      <c r="AJ18" s="174"/>
      <c r="AK18" s="174"/>
      <c r="AL18" s="174"/>
      <c r="AM18" s="174"/>
      <c r="AN18" s="174"/>
      <c r="AO18" s="174"/>
      <c r="AP18" s="174"/>
      <c r="AQ18" s="174"/>
      <c r="AR18" s="174"/>
      <c r="AS18" s="174"/>
      <c r="AT18" s="174"/>
      <c r="AU18" s="174"/>
      <c r="AV18" s="253"/>
      <c r="AW18" s="253" t="s">
        <v>6232</v>
      </c>
      <c r="AX18" s="174"/>
      <c r="AY18" s="174"/>
      <c r="AZ18" s="253" t="s">
        <v>6313</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4588</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6314</v>
      </c>
    </row>
    <row r="19">
      <c r="A19" s="836" t="s">
        <v>854</v>
      </c>
      <c r="B19" s="769" t="s">
        <v>6315</v>
      </c>
      <c r="C19" s="770" t="s">
        <v>619</v>
      </c>
      <c r="D19" s="771" t="s">
        <v>932</v>
      </c>
      <c r="E19" s="772" t="s">
        <v>932</v>
      </c>
      <c r="F19" s="773" t="s">
        <v>707</v>
      </c>
      <c r="G19" s="769" t="s">
        <v>4837</v>
      </c>
      <c r="H19" s="771"/>
      <c r="I19" s="809"/>
      <c r="J19" s="174"/>
      <c r="K19" s="174"/>
      <c r="L19" s="174"/>
      <c r="M19" s="174"/>
      <c r="N19" s="174"/>
      <c r="O19" s="174"/>
      <c r="P19" s="174"/>
      <c r="Q19" s="174"/>
      <c r="R19" s="174"/>
      <c r="S19" s="174"/>
      <c r="T19" s="174"/>
      <c r="U19" s="174"/>
      <c r="V19" s="174"/>
      <c r="W19" s="776" t="s">
        <v>405</v>
      </c>
      <c r="X19" s="174"/>
      <c r="Y19" s="174"/>
      <c r="Z19" s="174"/>
      <c r="AA19" s="776" t="s">
        <v>6316</v>
      </c>
      <c r="AB19" s="776" t="s">
        <v>1822</v>
      </c>
      <c r="AC19" s="779" t="s">
        <v>3629</v>
      </c>
      <c r="AD19" s="778" t="s">
        <v>3084</v>
      </c>
      <c r="AE19" s="174"/>
      <c r="AF19" s="776" t="s">
        <v>2235</v>
      </c>
      <c r="AG19" s="776" t="s">
        <v>2210</v>
      </c>
      <c r="AH19" s="174"/>
      <c r="AI19" s="89" t="s">
        <v>3414</v>
      </c>
      <c r="AJ19" s="174"/>
      <c r="AK19" s="174"/>
      <c r="AL19" s="174"/>
      <c r="AM19" s="174"/>
      <c r="AN19" s="777"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5876</v>
      </c>
      <c r="B20" s="769" t="s">
        <v>6318</v>
      </c>
      <c r="C20" s="770" t="s">
        <v>1225</v>
      </c>
      <c r="D20" s="771" t="s">
        <v>1225</v>
      </c>
      <c r="E20" s="772" t="s">
        <v>1225</v>
      </c>
      <c r="F20" s="773" t="s">
        <v>1225</v>
      </c>
      <c r="G20" s="769" t="s">
        <v>2555</v>
      </c>
      <c r="H20" s="809"/>
      <c r="I20" s="809" t="s">
        <v>6319</v>
      </c>
      <c r="J20" s="253"/>
      <c r="K20" s="89" t="s">
        <v>6320</v>
      </c>
      <c r="L20" s="253"/>
      <c r="M20" s="174"/>
      <c r="N20" s="174" t="s">
        <v>6321</v>
      </c>
      <c r="O20" s="174"/>
      <c r="P20" s="174"/>
      <c r="Q20" s="174"/>
      <c r="R20" s="253" t="s">
        <v>6322</v>
      </c>
      <c r="S20" s="174"/>
      <c r="T20" s="253" t="s">
        <v>6323</v>
      </c>
      <c r="U20" s="253" t="s">
        <v>6324</v>
      </c>
      <c r="V20" s="253"/>
      <c r="W20" s="253" t="s">
        <v>4326</v>
      </c>
      <c r="X20" s="89"/>
      <c r="Y20" s="253" t="s">
        <v>6325</v>
      </c>
      <c r="Z20" s="174" t="s">
        <v>6326</v>
      </c>
      <c r="AA20" s="174"/>
      <c r="AB20" s="253"/>
      <c r="AC20" s="253" t="s">
        <v>1260</v>
      </c>
      <c r="AD20" s="253"/>
      <c r="AE20" s="253"/>
      <c r="AF20" s="253"/>
      <c r="AG20" s="174" t="s">
        <v>6327</v>
      </c>
      <c r="AH20" s="174"/>
      <c r="AI20" s="174"/>
      <c r="AJ20" s="174"/>
      <c r="AK20" s="174" t="s">
        <v>6328</v>
      </c>
      <c r="AL20" s="174"/>
      <c r="AM20" s="174"/>
      <c r="AN20" s="89" t="s">
        <v>6329</v>
      </c>
      <c r="AO20" s="174"/>
      <c r="AP20" s="174" t="s">
        <v>6330</v>
      </c>
      <c r="AQ20" s="174"/>
      <c r="AR20" s="174" t="s">
        <v>6331</v>
      </c>
      <c r="AS20" s="89" t="s">
        <v>6332</v>
      </c>
      <c r="AT20" s="253"/>
      <c r="AU20" s="89" t="s">
        <v>6228</v>
      </c>
      <c r="AV20" s="174"/>
      <c r="AW20" s="174" t="s">
        <v>6233</v>
      </c>
      <c r="AX20" s="253"/>
      <c r="AY20" s="253"/>
      <c r="AZ20" s="174" t="s">
        <v>6098</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4254</v>
      </c>
      <c r="B21" s="769" t="s">
        <v>6333</v>
      </c>
      <c r="C21" s="770" t="s">
        <v>1225</v>
      </c>
      <c r="D21" s="771" t="s">
        <v>1225</v>
      </c>
      <c r="E21" s="772" t="s">
        <v>1225</v>
      </c>
      <c r="F21" s="773" t="s">
        <v>1225</v>
      </c>
      <c r="G21" s="769" t="s">
        <v>1695</v>
      </c>
      <c r="H21" s="809"/>
      <c r="I21" s="809" t="s">
        <v>6334</v>
      </c>
      <c r="J21" s="253"/>
      <c r="K21" s="89" t="s">
        <v>6335</v>
      </c>
      <c r="L21" s="253"/>
      <c r="M21" s="174"/>
      <c r="N21" s="174"/>
      <c r="O21" s="174"/>
      <c r="P21" s="174"/>
      <c r="Q21" s="174"/>
      <c r="R21" s="253" t="s">
        <v>1957</v>
      </c>
      <c r="S21" s="174"/>
      <c r="T21" s="253" t="s">
        <v>6336</v>
      </c>
      <c r="U21" s="253" t="s">
        <v>6337</v>
      </c>
      <c r="V21" s="253" t="s">
        <v>6338</v>
      </c>
      <c r="W21" s="253" t="s">
        <v>2689</v>
      </c>
      <c r="X21" s="89" t="s">
        <v>2528</v>
      </c>
      <c r="Y21" s="253" t="s">
        <v>2219</v>
      </c>
      <c r="Z21" s="174"/>
      <c r="AA21" s="174"/>
      <c r="AB21" s="253" t="s">
        <v>1971</v>
      </c>
      <c r="AC21" s="253" t="s">
        <v>1282</v>
      </c>
      <c r="AD21" s="253" t="s">
        <v>3529</v>
      </c>
      <c r="AE21" s="253"/>
      <c r="AF21" s="253" t="s">
        <v>6339</v>
      </c>
      <c r="AG21" s="174"/>
      <c r="AH21" s="174"/>
      <c r="AI21" s="174"/>
      <c r="AJ21" s="174"/>
      <c r="AK21" s="174"/>
      <c r="AL21" s="174"/>
      <c r="AM21" s="174"/>
      <c r="AN21" s="89" t="s">
        <v>6299</v>
      </c>
      <c r="AO21" s="174"/>
      <c r="AP21" s="174"/>
      <c r="AQ21" s="174"/>
      <c r="AR21" s="174"/>
      <c r="AS21" s="89" t="s">
        <v>6092</v>
      </c>
      <c r="AT21" s="253"/>
      <c r="AU21" s="89" t="s">
        <v>6034</v>
      </c>
      <c r="AV21" s="174"/>
      <c r="AW21" s="174"/>
      <c r="AX21" s="253" t="s">
        <v>6340</v>
      </c>
      <c r="AY21" s="253"/>
      <c r="AZ21" s="174"/>
      <c r="BA21" s="253"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4296</v>
      </c>
      <c r="B22" s="769" t="s">
        <v>6341</v>
      </c>
      <c r="C22" s="770" t="s">
        <v>1225</v>
      </c>
      <c r="D22" s="771" t="s">
        <v>932</v>
      </c>
      <c r="E22" s="772" t="s">
        <v>786</v>
      </c>
      <c r="F22" s="773" t="s">
        <v>428</v>
      </c>
      <c r="G22" s="769" t="s">
        <v>1078</v>
      </c>
      <c r="H22" s="814" t="s">
        <v>6342</v>
      </c>
      <c r="I22" s="814" t="s">
        <v>4303</v>
      </c>
      <c r="J22" s="798"/>
      <c r="K22" s="253" t="s">
        <v>6343</v>
      </c>
      <c r="L22" s="253"/>
      <c r="M22" s="253"/>
      <c r="N22" s="253" t="s">
        <v>6344</v>
      </c>
      <c r="O22" s="253" t="s">
        <v>6345</v>
      </c>
      <c r="P22" s="253" t="s">
        <v>6346</v>
      </c>
      <c r="Q22" s="253" t="s">
        <v>6347</v>
      </c>
      <c r="R22" s="253" t="s">
        <v>6348</v>
      </c>
      <c r="S22" s="253" t="s">
        <v>4325</v>
      </c>
      <c r="T22" s="253" t="s">
        <v>6349</v>
      </c>
      <c r="U22" s="253" t="s">
        <v>6350</v>
      </c>
      <c r="V22" s="253"/>
      <c r="W22" s="253" t="s">
        <v>4762</v>
      </c>
      <c r="X22" s="253"/>
      <c r="Y22" s="174"/>
      <c r="Z22" s="174"/>
      <c r="AA22" s="174"/>
      <c r="AB22" s="253" t="s">
        <v>6351</v>
      </c>
      <c r="AC22" s="253" t="s">
        <v>1588</v>
      </c>
      <c r="AD22" s="253" t="s">
        <v>5662</v>
      </c>
      <c r="AE22" s="253"/>
      <c r="AF22" s="253" t="s">
        <v>6352</v>
      </c>
      <c r="AG22" s="253"/>
      <c r="AH22" s="253"/>
      <c r="AI22" s="174"/>
      <c r="AJ22" s="174"/>
      <c r="AK22" s="253" t="s">
        <v>6353</v>
      </c>
      <c r="AL22" s="253" t="s">
        <v>6206</v>
      </c>
      <c r="AM22" s="253" t="s">
        <v>6148</v>
      </c>
      <c r="AN22" s="253" t="s">
        <v>6091</v>
      </c>
      <c r="AO22" s="253"/>
      <c r="AP22" s="253" t="s">
        <v>6284</v>
      </c>
      <c r="AQ22" s="253"/>
      <c r="AR22" s="253" t="s">
        <v>6354</v>
      </c>
      <c r="AS22" s="253" t="s">
        <v>6355</v>
      </c>
      <c r="AT22" s="253"/>
      <c r="AU22" s="253" t="s">
        <v>6283</v>
      </c>
      <c r="AV22" s="253"/>
      <c r="AW22" s="253" t="s">
        <v>6317</v>
      </c>
      <c r="AX22" s="174"/>
      <c r="AY22" s="174"/>
      <c r="AZ22" s="253" t="s">
        <v>6356</v>
      </c>
      <c r="BA22" s="89" t="s">
        <v>6317</v>
      </c>
      <c r="BB22" s="253" t="s">
        <v>6286</v>
      </c>
      <c r="BC22" s="253"/>
      <c r="BD22" s="253"/>
      <c r="BE22" s="840" t="s">
        <v>6357</v>
      </c>
      <c r="BF22" s="841" t="s">
        <v>6358</v>
      </c>
      <c r="BG22" s="662"/>
      <c r="BH22" s="662"/>
      <c r="BI22" s="662"/>
      <c r="BJ22" s="662" t="s">
        <v>6359</v>
      </c>
      <c r="BK22" s="662" t="s">
        <v>6360</v>
      </c>
      <c r="BL22" s="662"/>
      <c r="BM22" s="662"/>
      <c r="BN22" s="662"/>
      <c r="BO22" s="174"/>
      <c r="BP22" s="842" t="s">
        <v>6361</v>
      </c>
      <c r="BQ22" s="174"/>
      <c r="BR22" s="174"/>
      <c r="BS22" s="174"/>
      <c r="BT22" s="832" t="s">
        <v>1864</v>
      </c>
      <c r="BU22" s="253" t="s">
        <v>1975</v>
      </c>
      <c r="BV22" s="253" t="s">
        <v>3701</v>
      </c>
      <c r="BW22" s="779" t="s">
        <v>2279</v>
      </c>
      <c r="BX22" s="253" t="s">
        <v>1981</v>
      </c>
      <c r="BY22" s="253" t="s">
        <v>4441</v>
      </c>
      <c r="BZ22" s="253" t="s">
        <v>3896</v>
      </c>
      <c r="CA22" s="253" t="s">
        <v>6362</v>
      </c>
      <c r="CB22" s="253"/>
      <c r="CC22" s="807" t="s">
        <v>6253</v>
      </c>
      <c r="CD22" s="807" t="s">
        <v>6099</v>
      </c>
      <c r="CE22" s="807" t="s">
        <v>6363</v>
      </c>
      <c r="CF22" s="807"/>
      <c r="CG22" s="805"/>
      <c r="CH22" s="805"/>
      <c r="CI22" s="805"/>
      <c r="CJ22" s="805"/>
      <c r="CK22" s="805"/>
      <c r="CL22" s="805"/>
      <c r="CM22" s="805"/>
      <c r="CN22" s="805"/>
      <c r="CO22" s="805"/>
      <c r="CP22" s="805"/>
      <c r="CQ22" s="805"/>
      <c r="CR22" s="843" t="s">
        <v>4170</v>
      </c>
    </row>
    <row r="23" ht="15.75" customHeight="1">
      <c r="A23" s="801" t="s">
        <v>6364</v>
      </c>
      <c r="B23" s="769" t="s">
        <v>2750</v>
      </c>
      <c r="C23" s="770" t="s">
        <v>1225</v>
      </c>
      <c r="D23" s="771" t="s">
        <v>932</v>
      </c>
      <c r="E23" s="772" t="s">
        <v>1225</v>
      </c>
      <c r="F23" s="773" t="s">
        <v>787</v>
      </c>
      <c r="G23" s="769" t="s">
        <v>3971</v>
      </c>
      <c r="H23" s="809"/>
      <c r="I23" s="809" t="s">
        <v>6365</v>
      </c>
      <c r="J23" s="253"/>
      <c r="K23" s="89" t="s">
        <v>6366</v>
      </c>
      <c r="L23" s="778" t="s">
        <v>3037</v>
      </c>
      <c r="M23" s="174"/>
      <c r="N23" s="174"/>
      <c r="O23" s="174"/>
      <c r="P23" s="89" t="s">
        <v>6367</v>
      </c>
      <c r="Q23" s="174"/>
      <c r="R23" s="777" t="s">
        <v>6368</v>
      </c>
      <c r="S23" s="174"/>
      <c r="T23" s="174"/>
      <c r="U23" s="89" t="s">
        <v>630</v>
      </c>
      <c r="V23" s="253"/>
      <c r="W23" s="253" t="s">
        <v>3632</v>
      </c>
      <c r="X23" s="89" t="s">
        <v>2693</v>
      </c>
      <c r="Y23" s="777" t="s">
        <v>5031</v>
      </c>
      <c r="Z23" s="174"/>
      <c r="AA23" s="174"/>
      <c r="AB23" s="253" t="s">
        <v>6369</v>
      </c>
      <c r="AC23" s="253" t="s">
        <v>6370</v>
      </c>
      <c r="AD23" s="253" t="s">
        <v>6371</v>
      </c>
      <c r="AE23" s="253"/>
      <c r="AF23" s="253" t="s">
        <v>6372</v>
      </c>
      <c r="AG23" s="174"/>
      <c r="AH23" s="174"/>
      <c r="AI23" s="843" t="s">
        <v>3085</v>
      </c>
      <c r="AJ23" s="797"/>
      <c r="AK23" s="174"/>
      <c r="AL23" s="174"/>
      <c r="AM23" s="174"/>
      <c r="AN23" s="174"/>
      <c r="AO23" s="174"/>
      <c r="AP23" s="253" t="s">
        <v>6373</v>
      </c>
      <c r="AQ23" s="253"/>
      <c r="AR23" s="174"/>
      <c r="AS23" s="174"/>
      <c r="AT23" s="174"/>
      <c r="AU23" s="253" t="s">
        <v>6010</v>
      </c>
      <c r="AV23" s="174"/>
      <c r="AW23" s="174"/>
      <c r="AX23" s="174"/>
      <c r="AY23" s="174"/>
      <c r="AZ23" s="253"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4673</v>
      </c>
      <c r="CL23" s="253" t="s">
        <v>1226</v>
      </c>
      <c r="CM23" s="253" t="s">
        <v>4078</v>
      </c>
      <c r="CN23" s="174"/>
      <c r="CO23" s="174"/>
      <c r="CP23" s="174"/>
      <c r="CQ23" s="174"/>
      <c r="CR23" s="178"/>
    </row>
    <row r="24">
      <c r="A24" s="844" t="s">
        <v>3990</v>
      </c>
      <c r="B24" s="769" t="s">
        <v>1999</v>
      </c>
      <c r="C24" s="770" t="s">
        <v>1225</v>
      </c>
      <c r="D24" s="771" t="s">
        <v>1225</v>
      </c>
      <c r="E24" s="772" t="s">
        <v>1225</v>
      </c>
      <c r="F24" s="773" t="s">
        <v>1225</v>
      </c>
      <c r="G24" s="769" t="s">
        <v>427</v>
      </c>
      <c r="H24" s="809" t="s">
        <v>6374</v>
      </c>
      <c r="I24" s="809"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2437</v>
      </c>
      <c r="AD24" s="174"/>
      <c r="AE24" s="174"/>
      <c r="AF24" s="174"/>
      <c r="AG24" s="174"/>
      <c r="AH24" s="174"/>
      <c r="AI24" s="174"/>
      <c r="AJ24" s="174"/>
      <c r="AK24" s="89" t="s">
        <v>6287</v>
      </c>
      <c r="AL24" s="174"/>
      <c r="AM24" s="174"/>
      <c r="AN24" s="89" t="s">
        <v>6228</v>
      </c>
      <c r="AO24" s="174"/>
      <c r="AP24" s="174"/>
      <c r="AQ24" s="174"/>
      <c r="AR24" s="89" t="s">
        <v>6381</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2680</v>
      </c>
      <c r="C25" s="770" t="s">
        <v>932</v>
      </c>
      <c r="D25" s="771" t="s">
        <v>786</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6382</v>
      </c>
      <c r="Y25" s="778" t="s">
        <v>4980</v>
      </c>
      <c r="Z25" s="174"/>
      <c r="AA25" s="174"/>
      <c r="AB25" s="174"/>
      <c r="AC25" s="174"/>
      <c r="AD25" s="776"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5890</v>
      </c>
      <c r="B26" s="769" t="s">
        <v>4625</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6384</v>
      </c>
      <c r="V26" s="174"/>
      <c r="W26" s="174"/>
      <c r="X26" s="174"/>
      <c r="Y26" s="89" t="s">
        <v>1588</v>
      </c>
      <c r="Z26" s="174"/>
      <c r="AA26" s="174"/>
      <c r="AB26" s="89" t="s">
        <v>6385</v>
      </c>
      <c r="AC26" s="89" t="s">
        <v>5140</v>
      </c>
      <c r="AD26" s="89" t="s">
        <v>2801</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5754</v>
      </c>
      <c r="B27" s="769" t="s">
        <v>2657</v>
      </c>
      <c r="C27" s="770" t="s">
        <v>1225</v>
      </c>
      <c r="D27" s="771" t="s">
        <v>1225</v>
      </c>
      <c r="E27" s="772" t="s">
        <v>1225</v>
      </c>
      <c r="F27" s="773" t="s">
        <v>786</v>
      </c>
      <c r="G27" s="769" t="s">
        <v>856</v>
      </c>
      <c r="H27" s="809"/>
      <c r="I27" s="809"/>
      <c r="J27" s="178"/>
      <c r="K27" s="178"/>
      <c r="L27" s="178"/>
      <c r="M27" s="178"/>
      <c r="N27" s="178"/>
      <c r="O27" s="178"/>
      <c r="P27" s="178"/>
      <c r="Q27" s="178"/>
      <c r="R27" s="739" t="s">
        <v>6386</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6387</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3724</v>
      </c>
      <c r="B28" s="769" t="s">
        <v>4131</v>
      </c>
      <c r="C28" s="770" t="s">
        <v>1225</v>
      </c>
      <c r="D28" s="771" t="s">
        <v>1225</v>
      </c>
      <c r="E28" s="772" t="s">
        <v>1225</v>
      </c>
      <c r="F28" s="773" t="s">
        <v>1225</v>
      </c>
      <c r="G28" s="769" t="s">
        <v>4837</v>
      </c>
      <c r="H28" s="809"/>
      <c r="I28" s="809"/>
      <c r="J28" s="174"/>
      <c r="K28" s="174"/>
      <c r="L28" s="174"/>
      <c r="M28" s="174"/>
      <c r="N28" s="174"/>
      <c r="O28" s="174"/>
      <c r="P28" s="174"/>
      <c r="Q28" s="174"/>
      <c r="R28" s="174"/>
      <c r="S28" s="174"/>
      <c r="T28" s="174"/>
      <c r="U28" s="174"/>
      <c r="V28" s="174"/>
      <c r="W28" s="253" t="s">
        <v>454</v>
      </c>
      <c r="X28" s="253"/>
      <c r="Y28" s="253" t="s">
        <v>3688</v>
      </c>
      <c r="Z28" s="174"/>
      <c r="AA28" s="174"/>
      <c r="AB28" s="253" t="s">
        <v>6388</v>
      </c>
      <c r="AC28" s="89" t="s">
        <v>1381</v>
      </c>
      <c r="AD28" s="253" t="s">
        <v>6389</v>
      </c>
      <c r="AE28" s="253"/>
      <c r="AF28" s="253" t="s">
        <v>6390</v>
      </c>
      <c r="AG28" s="174"/>
      <c r="AH28" s="174"/>
      <c r="AI28" s="174"/>
      <c r="AJ28" s="174"/>
      <c r="AK28" s="174"/>
      <c r="AL28" s="174"/>
      <c r="AM28" s="174"/>
      <c r="AN28" s="174"/>
      <c r="AO28" s="174"/>
      <c r="AP28" s="174"/>
      <c r="AQ28" s="174"/>
      <c r="AR28" s="174"/>
      <c r="AS28" s="174"/>
      <c r="AT28" s="174"/>
      <c r="AU28" s="174"/>
      <c r="AV28" s="174"/>
      <c r="AW28" s="174"/>
      <c r="AX28" s="174"/>
      <c r="AY28" s="174"/>
      <c r="AZ28" s="253" t="s">
        <v>6206</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3743</v>
      </c>
      <c r="BW28" s="253" t="s">
        <v>2117</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4739</v>
      </c>
      <c r="B29" s="769" t="s">
        <v>2997</v>
      </c>
      <c r="C29" s="770" t="s">
        <v>1225</v>
      </c>
      <c r="D29" s="771" t="s">
        <v>1225</v>
      </c>
      <c r="E29" s="772" t="s">
        <v>1225</v>
      </c>
      <c r="F29" s="773" t="s">
        <v>1225</v>
      </c>
      <c r="G29" s="769" t="s">
        <v>221</v>
      </c>
      <c r="H29" s="809" t="s">
        <v>6391</v>
      </c>
      <c r="I29" s="809" t="s">
        <v>6392</v>
      </c>
      <c r="J29" s="89" t="s">
        <v>6393</v>
      </c>
      <c r="K29" s="809" t="s">
        <v>6394</v>
      </c>
      <c r="L29" s="89" t="s">
        <v>6395</v>
      </c>
      <c r="M29" s="174"/>
      <c r="N29" s="89" t="s">
        <v>6396</v>
      </c>
      <c r="O29" s="174"/>
      <c r="P29" s="89" t="s">
        <v>6397</v>
      </c>
      <c r="Q29" s="174"/>
      <c r="R29" s="89" t="s">
        <v>6398</v>
      </c>
      <c r="S29" s="739" t="s">
        <v>6399</v>
      </c>
      <c r="T29" s="174"/>
      <c r="U29" s="848" t="s">
        <v>2449</v>
      </c>
      <c r="V29" s="89" t="s">
        <v>6400</v>
      </c>
      <c r="W29" s="253" t="s">
        <v>6401</v>
      </c>
      <c r="X29" s="253"/>
      <c r="Y29" s="253" t="s">
        <v>2107</v>
      </c>
      <c r="Z29" s="174"/>
      <c r="AA29" s="174"/>
      <c r="AB29" s="253" t="s">
        <v>6402</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5045</v>
      </c>
      <c r="B30" s="769" t="s">
        <v>2903</v>
      </c>
      <c r="C30" s="770" t="s">
        <v>1225</v>
      </c>
      <c r="D30" s="771" t="s">
        <v>1225</v>
      </c>
      <c r="E30" s="772" t="s">
        <v>932</v>
      </c>
      <c r="F30" s="773" t="s">
        <v>856</v>
      </c>
      <c r="G30" s="769" t="s">
        <v>427</v>
      </c>
      <c r="H30" s="809" t="s">
        <v>6403</v>
      </c>
      <c r="I30" s="809"/>
      <c r="J30" s="174"/>
      <c r="K30" s="174"/>
      <c r="L30" s="174"/>
      <c r="M30" s="174"/>
      <c r="N30" s="174"/>
      <c r="O30" s="174"/>
      <c r="P30" s="174"/>
      <c r="Q30" s="174"/>
      <c r="R30" s="174"/>
      <c r="S30" s="174"/>
      <c r="T30" s="777" t="s">
        <v>6404</v>
      </c>
      <c r="U30" s="89" t="s">
        <v>6405</v>
      </c>
      <c r="V30" s="89" t="s">
        <v>5745</v>
      </c>
      <c r="W30" s="174"/>
      <c r="X30" s="89" t="s">
        <v>6406</v>
      </c>
      <c r="Y30" s="89" t="s">
        <v>6407</v>
      </c>
      <c r="Z30" s="174"/>
      <c r="AA30" s="174"/>
      <c r="AB30" s="777" t="s">
        <v>1349</v>
      </c>
      <c r="AC30" s="89" t="s">
        <v>4462</v>
      </c>
      <c r="AD30" s="174"/>
      <c r="AE30" s="174"/>
      <c r="AF30" s="174"/>
      <c r="AG30" s="174"/>
      <c r="AH30" s="174"/>
      <c r="AI30" s="174"/>
      <c r="AJ30" s="174"/>
      <c r="AK30" s="89" t="s">
        <v>6408</v>
      </c>
      <c r="AL30" s="174"/>
      <c r="AM30" s="174"/>
      <c r="AN30" s="89" t="s">
        <v>6062</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6409</v>
      </c>
      <c r="CD30" s="174"/>
      <c r="CE30" s="174"/>
      <c r="CF30" s="174"/>
      <c r="CG30" s="174"/>
      <c r="CH30" s="174"/>
      <c r="CI30" s="174"/>
      <c r="CJ30" s="174"/>
      <c r="CK30" s="174"/>
      <c r="CL30" s="174"/>
      <c r="CM30" s="174"/>
      <c r="CN30" s="174"/>
      <c r="CO30" s="174"/>
      <c r="CP30" s="174"/>
      <c r="CQ30" s="174"/>
      <c r="CR30" s="174"/>
    </row>
    <row r="31">
      <c r="A31" s="801" t="s">
        <v>4382</v>
      </c>
      <c r="B31" s="769" t="s">
        <v>4221</v>
      </c>
      <c r="C31" s="770" t="s">
        <v>1225</v>
      </c>
      <c r="D31" s="771" t="s">
        <v>1225</v>
      </c>
      <c r="E31" s="772" t="s">
        <v>1225</v>
      </c>
      <c r="F31" s="773" t="s">
        <v>1225</v>
      </c>
      <c r="G31" s="769" t="s">
        <v>327</v>
      </c>
      <c r="H31" s="809"/>
      <c r="I31" s="850" t="s">
        <v>1610</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96" t="s">
        <v>6246</v>
      </c>
      <c r="AO31" s="793"/>
      <c r="AP31" s="174"/>
      <c r="AQ31" s="89" t="s">
        <v>6415</v>
      </c>
      <c r="AR31" s="174"/>
      <c r="AS31" s="89" t="s">
        <v>6373</v>
      </c>
      <c r="AT31" s="174"/>
      <c r="AU31" s="174"/>
      <c r="AV31" s="174"/>
      <c r="AW31" s="174"/>
      <c r="AX31" s="89" t="s">
        <v>3299</v>
      </c>
      <c r="AY31" s="174"/>
      <c r="AZ31" s="796"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6417</v>
      </c>
      <c r="B32" s="769" t="s">
        <v>4703</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6154</v>
      </c>
      <c r="BW32" s="794" t="s">
        <v>3028</v>
      </c>
      <c r="BX32" s="794" t="s">
        <v>6418</v>
      </c>
      <c r="BY32" s="174"/>
      <c r="BZ32" s="794" t="s">
        <v>4505</v>
      </c>
      <c r="CA32" s="794" t="s">
        <v>2006</v>
      </c>
      <c r="CB32" s="794"/>
      <c r="CC32" s="805"/>
      <c r="CD32" s="805"/>
      <c r="CE32" s="805"/>
      <c r="CF32" s="805"/>
      <c r="CG32" s="805"/>
      <c r="CH32" s="805"/>
      <c r="CI32" s="805"/>
      <c r="CJ32" s="805"/>
      <c r="CK32" s="805"/>
      <c r="CL32" s="805"/>
      <c r="CM32" s="805"/>
      <c r="CN32" s="805"/>
      <c r="CO32" s="805"/>
      <c r="CP32" s="805"/>
      <c r="CQ32" s="805"/>
      <c r="CR32" s="178"/>
    </row>
    <row r="33">
      <c r="A33" s="768" t="s">
        <v>2191</v>
      </c>
      <c r="B33" s="769" t="s">
        <v>4673</v>
      </c>
      <c r="C33" s="770" t="s">
        <v>1225</v>
      </c>
      <c r="D33" s="771" t="s">
        <v>932</v>
      </c>
      <c r="E33" s="772" t="s">
        <v>1225</v>
      </c>
      <c r="F33" s="773" t="s">
        <v>932</v>
      </c>
      <c r="G33" s="769" t="s">
        <v>932</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1021</v>
      </c>
      <c r="B34" s="769" t="s">
        <v>2352</v>
      </c>
      <c r="C34" s="770" t="s">
        <v>1225</v>
      </c>
      <c r="D34" s="771" t="s">
        <v>932</v>
      </c>
      <c r="E34" s="772" t="s">
        <v>1225</v>
      </c>
      <c r="F34" s="773" t="s">
        <v>932</v>
      </c>
      <c r="G34" s="769" t="s">
        <v>932</v>
      </c>
      <c r="H34" s="809"/>
      <c r="I34" s="809"/>
      <c r="J34" s="174"/>
      <c r="K34" s="174"/>
      <c r="L34" s="174"/>
      <c r="M34" s="174"/>
      <c r="N34" s="174"/>
      <c r="O34" s="174"/>
      <c r="P34" s="174"/>
      <c r="Q34" s="174"/>
      <c r="R34" s="174"/>
      <c r="S34" s="174"/>
      <c r="T34" s="174"/>
      <c r="U34" s="174"/>
      <c r="V34" s="174"/>
      <c r="W34" s="778" t="s">
        <v>4604</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6419</v>
      </c>
      <c r="B35" s="769" t="s">
        <v>3971</v>
      </c>
      <c r="C35" s="770" t="s">
        <v>932</v>
      </c>
      <c r="D35" s="771" t="s">
        <v>1225</v>
      </c>
      <c r="E35" s="772" t="s">
        <v>1225</v>
      </c>
      <c r="F35" s="773" t="s">
        <v>932</v>
      </c>
      <c r="G35" s="769" t="s">
        <v>932</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6026</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3906</v>
      </c>
      <c r="B36" s="769" t="s">
        <v>2555</v>
      </c>
      <c r="C36" s="770" t="s">
        <v>1225</v>
      </c>
      <c r="D36" s="771" t="s">
        <v>1225</v>
      </c>
      <c r="E36" s="772" t="s">
        <v>1225</v>
      </c>
      <c r="F36" s="773" t="s">
        <v>1225</v>
      </c>
      <c r="G36" s="769" t="s">
        <v>932</v>
      </c>
      <c r="H36" s="809"/>
      <c r="I36" s="809"/>
      <c r="J36" s="174"/>
      <c r="K36" s="174"/>
      <c r="L36" s="174"/>
      <c r="M36" s="174"/>
      <c r="N36" s="174"/>
      <c r="O36" s="174"/>
      <c r="P36" s="174"/>
      <c r="Q36" s="174"/>
      <c r="R36" s="174"/>
      <c r="S36" s="174"/>
      <c r="T36" s="174"/>
      <c r="U36" s="174"/>
      <c r="V36" s="174"/>
      <c r="W36" s="178"/>
      <c r="X36" s="178"/>
      <c r="Y36" s="253" t="s">
        <v>2025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5082</v>
      </c>
      <c r="B37" s="769" t="s">
        <v>3523</v>
      </c>
      <c r="C37" s="770" t="s">
        <v>1225</v>
      </c>
      <c r="D37" s="771" t="s">
        <v>1225</v>
      </c>
      <c r="E37" s="772" t="s">
        <v>1225</v>
      </c>
      <c r="F37" s="773" t="s">
        <v>1225</v>
      </c>
      <c r="G37" s="769" t="s">
        <v>619</v>
      </c>
      <c r="H37" s="809"/>
      <c r="I37" s="809"/>
      <c r="J37" s="174"/>
      <c r="K37" s="89" t="s">
        <v>6420</v>
      </c>
      <c r="L37" s="174"/>
      <c r="M37" s="174"/>
      <c r="N37" s="174"/>
      <c r="O37" s="174"/>
      <c r="P37" s="174"/>
      <c r="Q37" s="174"/>
      <c r="R37" s="174"/>
      <c r="S37" s="174"/>
      <c r="T37" s="174"/>
      <c r="U37" s="174"/>
      <c r="V37" s="174"/>
      <c r="W37" s="253" t="s">
        <v>5255</v>
      </c>
      <c r="X37" s="253"/>
      <c r="Y37" s="174"/>
      <c r="Z37" s="174"/>
      <c r="AA37" s="174"/>
      <c r="AB37" s="174"/>
      <c r="AC37" s="253" t="s">
        <v>4595</v>
      </c>
      <c r="AD37" s="178"/>
      <c r="AE37" s="178"/>
      <c r="AF37" s="174"/>
      <c r="AG37" s="174"/>
      <c r="AH37" s="174"/>
      <c r="AI37" s="174"/>
      <c r="AJ37" s="174"/>
      <c r="AK37" s="174"/>
      <c r="AL37" s="174"/>
      <c r="AM37" s="174"/>
      <c r="AN37" s="174"/>
      <c r="AO37" s="174"/>
      <c r="AP37" s="174"/>
      <c r="AQ37" s="174"/>
      <c r="AR37" s="174"/>
      <c r="AS37" s="89" t="s">
        <v>6029</v>
      </c>
      <c r="AT37" s="253"/>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5699</v>
      </c>
      <c r="B38" s="769" t="s">
        <v>328</v>
      </c>
      <c r="C38" s="770" t="s">
        <v>1225</v>
      </c>
      <c r="D38" s="771" t="s">
        <v>1225</v>
      </c>
      <c r="E38" s="772" t="s">
        <v>1225</v>
      </c>
      <c r="F38" s="773" t="s">
        <v>932</v>
      </c>
      <c r="G38" s="769" t="s">
        <v>932</v>
      </c>
      <c r="H38" s="809"/>
      <c r="I38" s="809"/>
      <c r="J38" s="174"/>
      <c r="K38" s="174"/>
      <c r="L38" s="174"/>
      <c r="M38" s="174"/>
      <c r="N38" s="174"/>
      <c r="O38" s="174"/>
      <c r="P38" s="174"/>
      <c r="Q38" s="174"/>
      <c r="R38" s="777" t="s">
        <v>6421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6422</v>
      </c>
      <c r="B39" s="769" t="s">
        <v>4837</v>
      </c>
      <c r="C39" s="770" t="s">
        <v>1225</v>
      </c>
      <c r="D39" s="771" t="s">
        <v>1225</v>
      </c>
      <c r="E39" s="772" t="s">
        <v>1225</v>
      </c>
      <c r="F39" s="773" t="s">
        <v>932</v>
      </c>
      <c r="G39" s="769" t="s">
        <v>932</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6423</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4882</v>
      </c>
      <c r="B40" s="769" t="s">
        <v>707</v>
      </c>
      <c r="C40" s="770" t="s">
        <v>1225</v>
      </c>
      <c r="D40" s="771" t="s">
        <v>1225</v>
      </c>
      <c r="E40" s="772" t="s">
        <v>1225</v>
      </c>
      <c r="F40" s="773" t="s">
        <v>1225</v>
      </c>
      <c r="G40" s="769" t="s">
        <v>786</v>
      </c>
      <c r="H40" s="809"/>
      <c r="I40" s="809"/>
      <c r="J40" s="174"/>
      <c r="K40" s="174"/>
      <c r="L40" s="174"/>
      <c r="M40" s="174"/>
      <c r="N40" s="174"/>
      <c r="O40" s="174"/>
      <c r="P40" s="174"/>
      <c r="Q40" s="174"/>
      <c r="R40" s="174"/>
      <c r="S40" s="174"/>
      <c r="T40" s="174"/>
      <c r="U40" s="174"/>
      <c r="V40" s="174"/>
      <c r="W40" s="89" t="s">
        <v>3632</v>
      </c>
      <c r="X40" s="253"/>
      <c r="Y40" s="89" t="s">
        <v>4676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6424</v>
      </c>
      <c r="B41" s="769" t="s">
        <v>523</v>
      </c>
      <c r="C41" s="770" t="s">
        <v>932</v>
      </c>
      <c r="D41" s="771" t="s">
        <v>1225</v>
      </c>
      <c r="E41" s="772" t="s">
        <v>1225</v>
      </c>
      <c r="F41" s="773" t="s">
        <v>932</v>
      </c>
      <c r="G41" s="769" t="s">
        <v>932</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3241</v>
      </c>
    </row>
    <row r="42">
      <c r="A42" s="838" t="s">
        <v>3451</v>
      </c>
      <c r="B42" s="769" t="s">
        <v>523</v>
      </c>
      <c r="C42" s="770" t="s">
        <v>1225</v>
      </c>
      <c r="D42" s="771" t="s">
        <v>1225</v>
      </c>
      <c r="E42" s="772" t="s">
        <v>1225</v>
      </c>
      <c r="F42" s="773" t="s">
        <v>932</v>
      </c>
      <c r="G42" s="769" t="s">
        <v>932</v>
      </c>
      <c r="H42" s="809"/>
      <c r="I42" s="809"/>
      <c r="J42" s="174"/>
      <c r="K42" s="174"/>
      <c r="L42" s="174"/>
      <c r="M42" s="174"/>
      <c r="N42" s="174"/>
      <c r="O42" s="174"/>
      <c r="P42" s="174"/>
      <c r="Q42" s="174"/>
      <c r="R42" s="174"/>
      <c r="S42" s="174"/>
      <c r="T42" s="174"/>
      <c r="U42" s="794"/>
      <c r="V42" s="794"/>
      <c r="W42" s="174"/>
      <c r="X42" s="174"/>
      <c r="Y42" s="174"/>
      <c r="Z42" s="174"/>
      <c r="AA42" s="174"/>
      <c r="AB42" s="174"/>
      <c r="AC42" s="777"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6426</v>
      </c>
      <c r="B43" s="769" t="s">
        <v>428</v>
      </c>
      <c r="C43" s="770" t="s">
        <v>1225</v>
      </c>
      <c r="D43" s="771" t="s">
        <v>1225</v>
      </c>
      <c r="E43" s="772" t="s">
        <v>1225</v>
      </c>
      <c r="F43" s="773" t="s">
        <v>1225</v>
      </c>
      <c r="G43" s="769" t="s">
        <v>932</v>
      </c>
      <c r="H43" s="809"/>
      <c r="I43" s="809"/>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6428</v>
      </c>
      <c r="B44" s="769" t="s">
        <v>428</v>
      </c>
      <c r="C44" s="770" t="s">
        <v>1225</v>
      </c>
      <c r="D44" s="771" t="s">
        <v>1225</v>
      </c>
      <c r="E44" s="772" t="s">
        <v>1225</v>
      </c>
      <c r="F44" s="773" t="s">
        <v>1225</v>
      </c>
      <c r="G44" s="769" t="s">
        <v>932</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6429</v>
      </c>
      <c r="B45" s="769" t="s">
        <v>428</v>
      </c>
      <c r="C45" s="770" t="s">
        <v>1225</v>
      </c>
      <c r="D45" s="771" t="s">
        <v>932</v>
      </c>
      <c r="E45" s="772" t="s">
        <v>932</v>
      </c>
      <c r="F45" s="773" t="s">
        <v>856</v>
      </c>
      <c r="G45" s="769" t="s">
        <v>428</v>
      </c>
      <c r="H45" s="809"/>
      <c r="I45" s="809"/>
      <c r="J45" s="174"/>
      <c r="K45" s="174"/>
      <c r="L45" s="174"/>
      <c r="M45" s="174"/>
      <c r="N45" s="174"/>
      <c r="O45" s="174"/>
      <c r="P45" s="174"/>
      <c r="Q45" s="174"/>
      <c r="R45" s="174"/>
      <c r="S45" s="174"/>
      <c r="T45" s="174"/>
      <c r="U45" s="777"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78" t="s">
        <v>6433</v>
      </c>
      <c r="AP45" s="779"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4693</v>
      </c>
      <c r="B46" s="769" t="s">
        <v>619</v>
      </c>
      <c r="C46" s="770" t="s">
        <v>1225</v>
      </c>
      <c r="D46" s="771" t="s">
        <v>1225</v>
      </c>
      <c r="E46" s="772" t="s">
        <v>1225</v>
      </c>
      <c r="F46" s="773" t="s">
        <v>1225</v>
      </c>
      <c r="G46" s="769" t="s">
        <v>786</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6002</v>
      </c>
      <c r="BB46" s="253" t="s">
        <v>6373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786</v>
      </c>
      <c r="C47" s="770" t="s">
        <v>1225</v>
      </c>
      <c r="D47" s="771" t="s">
        <v>1225</v>
      </c>
      <c r="E47" s="772" t="s">
        <v>1225</v>
      </c>
      <c r="F47" s="773" t="s">
        <v>1225</v>
      </c>
      <c r="G47" s="769" t="s">
        <v>932</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6435</v>
      </c>
      <c r="B48" s="769" t="s">
        <v>786</v>
      </c>
      <c r="C48" s="770" t="s">
        <v>1225</v>
      </c>
      <c r="D48" s="771" t="s">
        <v>1225</v>
      </c>
      <c r="E48" s="772" t="s">
        <v>1225</v>
      </c>
      <c r="F48" s="773" t="s">
        <v>1225</v>
      </c>
      <c r="G48" s="769" t="s">
        <v>932</v>
      </c>
      <c r="H48" s="809"/>
      <c r="I48" s="809"/>
      <c r="J48" s="174"/>
      <c r="K48" s="174"/>
      <c r="L48" s="174"/>
      <c r="M48" s="174"/>
      <c r="N48" s="174"/>
      <c r="O48" s="174"/>
      <c r="P48" s="174"/>
      <c r="Q48" s="174"/>
      <c r="R48" s="174"/>
      <c r="S48" s="174"/>
      <c r="T48" s="174"/>
      <c r="U48" s="174"/>
      <c r="V48" s="253"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6436</v>
      </c>
      <c r="D1" s="864" t="s">
        <v>6437</v>
      </c>
      <c r="E1" s="865" t="s">
        <v>6438</v>
      </c>
      <c r="F1" s="865" t="s">
        <v>617</v>
      </c>
      <c r="G1" s="864" t="s">
        <v>6439</v>
      </c>
      <c r="H1" s="865" t="s">
        <v>1334</v>
      </c>
      <c r="I1" s="864" t="s">
        <v>6440</v>
      </c>
      <c r="J1" s="865" t="s">
        <v>6441</v>
      </c>
      <c r="K1" s="866" t="s">
        <v>6442</v>
      </c>
      <c r="L1" s="865" t="s">
        <v>930</v>
      </c>
      <c r="M1" s="864" t="s">
        <v>6443</v>
      </c>
      <c r="N1" s="865" t="s">
        <v>6444</v>
      </c>
      <c r="O1" s="865" t="s">
        <v>5801</v>
      </c>
      <c r="P1" s="865" t="s">
        <v>2834</v>
      </c>
      <c r="Q1" s="865" t="s">
        <v>5793</v>
      </c>
      <c r="R1" s="866" t="s">
        <v>1643</v>
      </c>
      <c r="S1" s="867" t="s">
        <v>6445</v>
      </c>
      <c r="T1" s="866" t="s">
        <v>1313</v>
      </c>
      <c r="U1" s="865" t="s">
        <v>5369</v>
      </c>
      <c r="V1" s="865" t="s">
        <v>5860</v>
      </c>
      <c r="W1" s="865" t="s">
        <v>1384</v>
      </c>
      <c r="X1" s="865" t="s">
        <v>6446</v>
      </c>
      <c r="Y1" s="865" t="s">
        <v>521</v>
      </c>
      <c r="Z1" s="865" t="s">
        <v>3521</v>
      </c>
      <c r="AA1" s="865" t="s">
        <v>6447</v>
      </c>
      <c r="AB1" s="865" t="s">
        <v>2622</v>
      </c>
      <c r="AC1" s="865" t="s">
        <v>6448</v>
      </c>
      <c r="AD1" s="865" t="s">
        <v>1531</v>
      </c>
      <c r="AE1" s="866" t="s">
        <v>6449</v>
      </c>
      <c r="AF1" s="865" t="s">
        <v>2553</v>
      </c>
      <c r="AG1" s="865" t="s">
        <v>6364</v>
      </c>
      <c r="AH1" s="865" t="s">
        <v>6450</v>
      </c>
      <c r="AI1" s="865" t="s">
        <v>6451</v>
      </c>
      <c r="AJ1" s="867" t="s">
        <v>5751</v>
      </c>
      <c r="AK1" s="865" t="s">
        <v>425</v>
      </c>
      <c r="AL1" s="865" t="s">
        <v>4693</v>
      </c>
      <c r="AM1" s="865" t="s">
        <v>3580</v>
      </c>
      <c r="AN1" s="865" t="s">
        <v>3648</v>
      </c>
      <c r="AO1" s="865" t="s">
        <v>4967</v>
      </c>
      <c r="AP1" s="865"/>
      <c r="AQ1" s="865"/>
      <c r="AR1" s="865"/>
      <c r="AS1" s="865"/>
      <c r="AT1" s="865"/>
      <c r="AU1" s="865"/>
      <c r="AV1" s="865"/>
      <c r="AW1" s="865"/>
      <c r="AX1" s="865"/>
      <c r="AY1" s="865"/>
      <c r="AZ1" s="865"/>
      <c r="BA1" s="865"/>
      <c r="BB1" s="865"/>
    </row>
    <row r="2" ht="15.75" customHeight="1">
      <c r="A2" s="868" t="s">
        <v>44</v>
      </c>
      <c r="C2" s="869"/>
      <c r="D2" s="870" t="s">
        <v>6452</v>
      </c>
      <c r="E2" s="870" t="s">
        <v>6453</v>
      </c>
      <c r="F2" s="870" t="s">
        <v>6454</v>
      </c>
      <c r="G2" s="870" t="s">
        <v>6455</v>
      </c>
      <c r="H2" s="870" t="s">
        <v>6456</v>
      </c>
      <c r="I2" s="870" t="s">
        <v>6457</v>
      </c>
      <c r="J2" s="870" t="s">
        <v>6458</v>
      </c>
      <c r="K2" s="870" t="s">
        <v>6459</v>
      </c>
      <c r="L2" s="870" t="s">
        <v>6460</v>
      </c>
      <c r="M2" s="870" t="s">
        <v>5188</v>
      </c>
      <c r="N2" s="870" t="s">
        <v>6461</v>
      </c>
      <c r="O2" s="870" t="s">
        <v>6462</v>
      </c>
      <c r="P2" s="870" t="s">
        <v>6463</v>
      </c>
      <c r="Q2" s="870" t="s">
        <v>6464</v>
      </c>
      <c r="R2" s="870" t="s">
        <v>1470</v>
      </c>
      <c r="S2" s="870" t="s">
        <v>1079</v>
      </c>
      <c r="T2" s="870" t="s">
        <v>1645</v>
      </c>
      <c r="U2" s="870" t="s">
        <v>1336</v>
      </c>
      <c r="V2" s="870" t="s">
        <v>1315</v>
      </c>
      <c r="W2" s="870" t="s">
        <v>4131</v>
      </c>
      <c r="X2" s="870" t="s">
        <v>4221</v>
      </c>
      <c r="Y2" s="870" t="s">
        <v>4703</v>
      </c>
      <c r="Z2" s="870" t="s">
        <v>4495</v>
      </c>
      <c r="AA2" s="870" t="s">
        <v>3976</v>
      </c>
      <c r="AB2" s="870" t="s">
        <v>5208</v>
      </c>
      <c r="AC2" s="870" t="s">
        <v>3971</v>
      </c>
      <c r="AD2" s="870" t="s">
        <v>3971</v>
      </c>
      <c r="AE2" s="870" t="s">
        <v>2836</v>
      </c>
      <c r="AF2" s="870" t="s">
        <v>3936</v>
      </c>
      <c r="AG2" s="870" t="s">
        <v>427</v>
      </c>
      <c r="AH2" s="870" t="s">
        <v>523</v>
      </c>
      <c r="AI2" s="870" t="s">
        <v>428</v>
      </c>
      <c r="AJ2" s="870" t="s">
        <v>619</v>
      </c>
      <c r="AK2" s="870" t="s">
        <v>619</v>
      </c>
      <c r="AL2" s="870" t="s">
        <v>787</v>
      </c>
      <c r="AM2" s="870" t="s">
        <v>787</v>
      </c>
      <c r="AN2" s="870" t="s">
        <v>786</v>
      </c>
      <c r="AO2" s="870" t="s">
        <v>786</v>
      </c>
      <c r="AP2" s="870" t="s">
        <v>1225</v>
      </c>
      <c r="AQ2" s="870"/>
      <c r="AR2" s="870"/>
      <c r="AS2" s="870"/>
      <c r="AT2" s="870"/>
      <c r="AU2" s="870"/>
      <c r="AV2" s="870"/>
      <c r="AW2" s="870"/>
      <c r="AX2" s="870"/>
      <c r="AY2" s="870"/>
      <c r="AZ2" s="870"/>
      <c r="BA2" s="870"/>
      <c r="BB2" s="870"/>
    </row>
    <row r="3" ht="15.75" customHeight="1">
      <c r="A3" s="871" t="s">
        <v>6465</v>
      </c>
      <c r="C3" s="869"/>
      <c r="D3" s="872" t="s">
        <v>5199</v>
      </c>
      <c r="E3" s="872" t="s">
        <v>6466</v>
      </c>
      <c r="F3" s="872" t="s">
        <v>1336</v>
      </c>
      <c r="G3" s="872" t="s">
        <v>6467</v>
      </c>
      <c r="H3" s="872" t="s">
        <v>1432</v>
      </c>
      <c r="I3" s="872" t="s">
        <v>6468</v>
      </c>
      <c r="J3" s="872" t="s">
        <v>1139</v>
      </c>
      <c r="K3" s="872" t="s">
        <v>4741</v>
      </c>
      <c r="L3" s="872" t="s">
        <v>3582</v>
      </c>
      <c r="M3" s="872" t="s">
        <v>4056</v>
      </c>
      <c r="N3" s="872" t="s">
        <v>4383</v>
      </c>
      <c r="O3" s="872" t="s">
        <v>4056</v>
      </c>
      <c r="P3" s="872" t="s">
        <v>4206</v>
      </c>
      <c r="Q3" s="872" t="s">
        <v>1226</v>
      </c>
      <c r="R3" s="872" t="s">
        <v>3976</v>
      </c>
      <c r="S3" s="872" t="s">
        <v>2404</v>
      </c>
      <c r="T3" s="872" t="s">
        <v>707</v>
      </c>
      <c r="U3" s="872" t="s">
        <v>3523</v>
      </c>
      <c r="V3" s="872" t="s">
        <v>327</v>
      </c>
      <c r="W3" s="872" t="s">
        <v>4837</v>
      </c>
      <c r="X3" s="872" t="s">
        <v>428</v>
      </c>
      <c r="Y3" s="872" t="s">
        <v>428</v>
      </c>
      <c r="Z3" s="872" t="s">
        <v>3523</v>
      </c>
      <c r="AA3" s="872" t="s">
        <v>787</v>
      </c>
      <c r="AB3" s="872" t="s">
        <v>427</v>
      </c>
      <c r="AC3" s="872" t="s">
        <v>619</v>
      </c>
      <c r="AD3" s="872" t="s">
        <v>428</v>
      </c>
      <c r="AE3" s="872" t="s">
        <v>428</v>
      </c>
      <c r="AF3" s="872" t="s">
        <v>707</v>
      </c>
      <c r="AG3" s="872" t="s">
        <v>523</v>
      </c>
      <c r="AH3" s="872" t="s">
        <v>786</v>
      </c>
      <c r="AI3" s="872" t="s">
        <v>932</v>
      </c>
      <c r="AJ3" s="872" t="s">
        <v>932</v>
      </c>
      <c r="AK3" s="872" t="s">
        <v>932</v>
      </c>
      <c r="AL3" s="870" t="s">
        <v>932</v>
      </c>
      <c r="AM3" s="872" t="s">
        <v>932</v>
      </c>
      <c r="AN3" s="872" t="s">
        <v>786</v>
      </c>
      <c r="AO3" s="872" t="s">
        <v>932</v>
      </c>
      <c r="AP3" s="872" t="s">
        <v>1225</v>
      </c>
      <c r="AQ3" s="872"/>
      <c r="AR3" s="872"/>
      <c r="AS3" s="872"/>
      <c r="AT3" s="872"/>
      <c r="AU3" s="872"/>
      <c r="AV3" s="872"/>
      <c r="AW3" s="872"/>
      <c r="AX3" s="872"/>
      <c r="AY3" s="872"/>
      <c r="AZ3" s="872"/>
      <c r="BA3" s="872"/>
      <c r="BB3" s="872"/>
    </row>
    <row r="4" ht="15.75" customHeight="1">
      <c r="A4" s="873" t="s">
        <v>6469</v>
      </c>
      <c r="B4" s="874"/>
      <c r="C4" s="875"/>
      <c r="D4" s="876" t="s">
        <v>6470</v>
      </c>
      <c r="E4" s="876" t="s">
        <v>2750</v>
      </c>
      <c r="F4" s="876" t="s">
        <v>2073</v>
      </c>
      <c r="G4" s="876" t="s">
        <v>1138</v>
      </c>
      <c r="H4" s="876" t="s">
        <v>1432</v>
      </c>
      <c r="I4" s="876" t="s">
        <v>2680</v>
      </c>
      <c r="J4" s="876" t="s">
        <v>1999</v>
      </c>
      <c r="K4" s="876" t="s">
        <v>3976</v>
      </c>
      <c r="L4" s="876" t="s">
        <v>3582</v>
      </c>
      <c r="M4" s="876" t="s">
        <v>4703</v>
      </c>
      <c r="N4" s="876" t="s">
        <v>1315</v>
      </c>
      <c r="O4" s="876" t="s">
        <v>4495</v>
      </c>
      <c r="P4" s="876" t="s">
        <v>786</v>
      </c>
      <c r="Q4" s="876" t="s">
        <v>327</v>
      </c>
      <c r="R4" s="876" t="s">
        <v>428</v>
      </c>
      <c r="S4" s="876" t="s">
        <v>1225</v>
      </c>
      <c r="T4" s="876" t="s">
        <v>523</v>
      </c>
      <c r="U4" s="876" t="s">
        <v>4837</v>
      </c>
      <c r="V4" s="876" t="s">
        <v>856</v>
      </c>
      <c r="W4" s="876" t="s">
        <v>4837</v>
      </c>
      <c r="X4" s="876" t="s">
        <v>787</v>
      </c>
      <c r="Y4" s="876" t="s">
        <v>428</v>
      </c>
      <c r="Z4" s="876" t="s">
        <v>787</v>
      </c>
      <c r="AA4" s="876" t="s">
        <v>787</v>
      </c>
      <c r="AB4" s="876" t="s">
        <v>787</v>
      </c>
      <c r="AC4" s="876" t="s">
        <v>787</v>
      </c>
      <c r="AD4" s="876" t="s">
        <v>856</v>
      </c>
      <c r="AE4" s="876" t="s">
        <v>428</v>
      </c>
      <c r="AF4" s="876" t="s">
        <v>428</v>
      </c>
      <c r="AG4" s="876" t="s">
        <v>856</v>
      </c>
      <c r="AH4" s="876" t="s">
        <v>1225</v>
      </c>
      <c r="AI4" s="876" t="s">
        <v>932</v>
      </c>
      <c r="AJ4" s="876" t="s">
        <v>1225</v>
      </c>
      <c r="AK4" s="876" t="s">
        <v>932</v>
      </c>
      <c r="AL4" s="877" t="s">
        <v>932</v>
      </c>
      <c r="AM4" s="876" t="s">
        <v>932</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6471</v>
      </c>
      <c r="B6" s="883" t="s">
        <v>6472</v>
      </c>
      <c r="C6" s="884" t="s">
        <v>223</v>
      </c>
      <c r="D6" s="885" t="s">
        <v>223</v>
      </c>
      <c r="E6" s="886" t="s">
        <v>99</v>
      </c>
      <c r="F6" s="887" t="s">
        <v>621</v>
      </c>
      <c r="G6" s="886" t="s">
        <v>331</v>
      </c>
      <c r="H6" s="885" t="s">
        <v>5012</v>
      </c>
      <c r="I6" s="885" t="str">
        <f>HYPERLINK("https://youtu.be/BAG8a3WI9KM","52.27")</f>
        <v>52.27</v>
      </c>
      <c r="J6" s="888" t="s">
        <v>962</v>
      </c>
      <c r="K6" s="886" t="str">
        <f>HYPERLINK("https://youtu.be/qv_H1NgDIQ8","53.73")</f>
        <v>53.73</v>
      </c>
      <c r="L6" s="777" t="s">
        <v>6473</v>
      </c>
      <c r="M6" s="889"/>
      <c r="N6" s="887" t="s">
        <v>6474</v>
      </c>
      <c r="O6" s="777" t="s">
        <v>2483</v>
      </c>
      <c r="P6" s="890" t="s">
        <v>2837</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6475</v>
      </c>
      <c r="B7" s="883" t="s">
        <v>6476</v>
      </c>
      <c r="C7" s="884" t="s">
        <v>6477</v>
      </c>
      <c r="D7" s="885" t="str">
        <f>HYPERLINK("https://youtu.be/CefbvCRxW34","1:21.78")</f>
        <v>1:21.78</v>
      </c>
      <c r="E7" s="885" t="s">
        <v>6478</v>
      </c>
      <c r="F7" s="887"/>
      <c r="G7" s="887"/>
      <c r="H7" s="885" t="str">
        <f>HYPERLINK("https://youtu.be/y9FQ4EcrohI", "1:21.52")</f>
        <v>1:21.52</v>
      </c>
      <c r="I7" s="887" t="s">
        <v>6479</v>
      </c>
      <c r="J7" s="885" t="s">
        <v>1471</v>
      </c>
      <c r="K7" s="887" t="s">
        <v>6480</v>
      </c>
      <c r="L7" s="887"/>
      <c r="M7" s="887"/>
      <c r="N7" s="887" t="s">
        <v>6481</v>
      </c>
      <c r="O7" s="885" t="s">
        <v>2484</v>
      </c>
      <c r="P7" s="890" t="s">
        <v>6482</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6483</v>
      </c>
      <c r="C8" s="884" t="s">
        <v>224</v>
      </c>
      <c r="D8" s="885" t="s">
        <v>224</v>
      </c>
      <c r="E8" s="885" t="s">
        <v>859</v>
      </c>
      <c r="F8" s="887" t="s">
        <v>622</v>
      </c>
      <c r="G8" s="887" t="s">
        <v>709</v>
      </c>
      <c r="H8" s="885" t="s">
        <v>1337</v>
      </c>
      <c r="I8" s="885" t="str">
        <f>HYPERLINK("https://youtu.be/ZP_d48CVxG0","1:19.30")</f>
        <v>1:19.30</v>
      </c>
      <c r="J8" s="887"/>
      <c r="K8" s="887" t="s">
        <v>3908</v>
      </c>
      <c r="L8" s="887"/>
      <c r="M8" s="887"/>
      <c r="N8" s="887"/>
      <c r="O8" s="887"/>
      <c r="P8" s="887"/>
      <c r="Q8" s="887"/>
      <c r="R8" s="887" t="s">
        <v>2964</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6484</v>
      </c>
      <c r="B9" s="897" t="s">
        <v>6472</v>
      </c>
      <c r="C9" s="884" t="s">
        <v>6485</v>
      </c>
      <c r="D9" s="885" t="s">
        <v>6485</v>
      </c>
      <c r="E9" s="885" t="s">
        <v>1412</v>
      </c>
      <c r="F9" s="887" t="s">
        <v>6486</v>
      </c>
      <c r="G9" s="887" t="s">
        <v>6486</v>
      </c>
      <c r="H9" s="887"/>
      <c r="I9" s="887" t="s">
        <v>1047</v>
      </c>
      <c r="J9" s="887"/>
      <c r="K9" s="887" t="s">
        <v>1364</v>
      </c>
      <c r="L9" s="887"/>
      <c r="M9" s="887" t="s">
        <v>6487</v>
      </c>
      <c r="N9" s="887"/>
      <c r="O9" s="887" t="s">
        <v>6488</v>
      </c>
      <c r="P9" s="887"/>
      <c r="Q9" s="887"/>
      <c r="R9" s="887"/>
      <c r="S9" s="887"/>
      <c r="T9" s="887"/>
      <c r="U9" s="887" t="s">
        <v>814</v>
      </c>
      <c r="V9" s="887"/>
      <c r="W9" s="885" t="s">
        <v>6486</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6489</v>
      </c>
      <c r="B10" s="897" t="s">
        <v>6476</v>
      </c>
      <c r="C10" s="898" t="s">
        <v>1217</v>
      </c>
      <c r="D10" s="899"/>
      <c r="E10" s="887"/>
      <c r="F10" s="899"/>
      <c r="G10" s="887"/>
      <c r="H10" s="885" t="s">
        <v>1217</v>
      </c>
      <c r="I10" s="899"/>
      <c r="J10" s="885" t="s">
        <v>6490</v>
      </c>
      <c r="K10" s="887"/>
      <c r="L10" s="887"/>
      <c r="M10" s="887"/>
      <c r="N10" s="899"/>
      <c r="O10" s="887"/>
      <c r="P10" s="899"/>
      <c r="Q10" s="899"/>
      <c r="R10" s="887"/>
      <c r="S10" s="899"/>
      <c r="T10" s="899"/>
      <c r="U10" s="887"/>
      <c r="V10" s="887"/>
      <c r="W10" s="892"/>
      <c r="X10" s="899"/>
      <c r="Y10" s="887"/>
      <c r="Z10" s="891"/>
      <c r="AA10" s="899"/>
      <c r="AB10" s="885" t="s">
        <v>2014</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6483</v>
      </c>
      <c r="C11" s="884" t="s">
        <v>1418</v>
      </c>
      <c r="D11" s="885" t="s">
        <v>1418</v>
      </c>
      <c r="E11" s="885" t="s">
        <v>2216</v>
      </c>
      <c r="F11" s="887"/>
      <c r="G11" s="899"/>
      <c r="H11" s="885" t="s">
        <v>1852</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6491</v>
      </c>
      <c r="B12" s="883" t="s">
        <v>6492</v>
      </c>
      <c r="C12" s="884" t="s">
        <v>3904</v>
      </c>
      <c r="D12" s="885" t="s">
        <v>3904</v>
      </c>
      <c r="E12" s="885" t="s">
        <v>3505</v>
      </c>
      <c r="F12" s="887" t="s">
        <v>2260</v>
      </c>
      <c r="G12" s="887"/>
      <c r="H12" s="901"/>
      <c r="I12" s="887" t="s">
        <v>6493</v>
      </c>
      <c r="J12" s="885" t="s">
        <v>6494</v>
      </c>
      <c r="K12" s="887" t="s">
        <v>6495</v>
      </c>
      <c r="L12" s="887"/>
      <c r="M12" s="887"/>
      <c r="N12" s="885" t="s">
        <v>3456</v>
      </c>
      <c r="O12" s="885" t="s">
        <v>3787</v>
      </c>
      <c r="P12" s="890" t="s">
        <v>941</v>
      </c>
      <c r="Q12" s="887"/>
      <c r="R12" s="887" t="s">
        <v>2260</v>
      </c>
      <c r="S12" s="887" t="s">
        <v>2026</v>
      </c>
      <c r="T12" s="887"/>
      <c r="U12" s="887"/>
      <c r="V12" s="887"/>
      <c r="W12" s="892"/>
      <c r="X12" s="887"/>
      <c r="Y12" s="887"/>
      <c r="Z12" s="892"/>
      <c r="AA12" s="887"/>
      <c r="AB12" s="887"/>
      <c r="AC12" s="890" t="s">
        <v>1540</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6496</v>
      </c>
      <c r="C13" s="884" t="s">
        <v>225</v>
      </c>
      <c r="D13" s="885" t="s">
        <v>225</v>
      </c>
      <c r="E13" s="885" t="s">
        <v>860</v>
      </c>
      <c r="F13" s="885" t="s">
        <v>6497</v>
      </c>
      <c r="G13" s="887" t="s">
        <v>2557</v>
      </c>
      <c r="H13" s="885" t="s">
        <v>6498</v>
      </c>
      <c r="I13" s="887" t="s">
        <v>955</v>
      </c>
      <c r="J13" s="885" t="s">
        <v>1472</v>
      </c>
      <c r="K13" s="887" t="s">
        <v>3420</v>
      </c>
      <c r="L13" s="777" t="s">
        <v>504</v>
      </c>
      <c r="M13" s="885" t="s">
        <v>1082</v>
      </c>
      <c r="N13" s="887"/>
      <c r="O13" s="885" t="s">
        <v>2485</v>
      </c>
      <c r="P13" s="890" t="s">
        <v>2839</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6484</v>
      </c>
      <c r="B14" s="903" t="s">
        <v>6492</v>
      </c>
      <c r="C14" s="884" t="str">
        <f t="shared" ref="C14:D14" si="1">HYPERLINK("https://clips.twitch.tv/CalmFitMartenJKanStyle","14.16")</f>
        <v>14.16</v>
      </c>
      <c r="D14" s="886" t="str">
        <f t="shared" si="1"/>
        <v>14.16</v>
      </c>
      <c r="E14" s="885" t="s">
        <v>3788</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3615</v>
      </c>
      <c r="O14" s="887"/>
      <c r="P14" s="904" t="s">
        <v>3527</v>
      </c>
      <c r="Q14" s="889"/>
      <c r="R14" s="887" t="s">
        <v>868</v>
      </c>
      <c r="S14" s="889" t="s">
        <v>6499</v>
      </c>
      <c r="T14" s="889"/>
      <c r="U14" s="887"/>
      <c r="V14" s="887"/>
      <c r="W14" s="885" t="s">
        <v>3788</v>
      </c>
      <c r="X14" s="889"/>
      <c r="Y14" s="887"/>
      <c r="Z14" s="904" t="s">
        <v>3527</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6496</v>
      </c>
      <c r="C15" s="884" t="s">
        <v>1777</v>
      </c>
      <c r="D15" s="885" t="s">
        <v>334</v>
      </c>
      <c r="E15" s="886" t="s">
        <v>334</v>
      </c>
      <c r="F15" s="885" t="str">
        <f>HYPERLINK("https://youtu.be/v-0tSrJ8Kf0","13.80")</f>
        <v>13.80</v>
      </c>
      <c r="G15" s="886" t="s">
        <v>334</v>
      </c>
      <c r="H15" s="885" t="s">
        <v>1964</v>
      </c>
      <c r="I15" s="885" t="str">
        <f>HYPERLINK("https://clips.twitch.tv/BusyTriangularAlmondRuleFive","13.97")</f>
        <v>13.97</v>
      </c>
      <c r="J15" s="886" t="s">
        <v>935</v>
      </c>
      <c r="K15" s="886" t="str">
        <f>HYPERLINK("https://youtu.be/Kv9otnDdZKc","13.93")</f>
        <v>13.93</v>
      </c>
      <c r="L15" s="777" t="s">
        <v>3817</v>
      </c>
      <c r="M15" s="889"/>
      <c r="N15" s="885" t="s">
        <v>1230</v>
      </c>
      <c r="O15" s="886" t="s">
        <v>1908</v>
      </c>
      <c r="P15" s="885" t="s">
        <v>1908</v>
      </c>
      <c r="Q15" s="887"/>
      <c r="R15" s="889"/>
      <c r="S15" s="887" t="s">
        <v>2532</v>
      </c>
      <c r="T15" s="885" t="s">
        <v>1777</v>
      </c>
      <c r="U15" s="889"/>
      <c r="V15" s="889"/>
      <c r="W15" s="892"/>
      <c r="X15" s="885" t="s">
        <v>792</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6489</v>
      </c>
      <c r="B16" s="897" t="s">
        <v>6472</v>
      </c>
      <c r="C16" s="884" t="s">
        <v>6500</v>
      </c>
      <c r="D16" s="885" t="s">
        <v>6500</v>
      </c>
      <c r="E16" s="885" t="s">
        <v>6501</v>
      </c>
      <c r="F16" s="885" t="s">
        <v>2607</v>
      </c>
      <c r="G16" s="887" t="s">
        <v>6502</v>
      </c>
      <c r="H16" s="887"/>
      <c r="I16" s="887"/>
      <c r="J16" s="885" t="s">
        <v>1988</v>
      </c>
      <c r="K16" s="887"/>
      <c r="L16" s="887"/>
      <c r="M16" s="885" t="s">
        <v>2607</v>
      </c>
      <c r="N16" s="887"/>
      <c r="O16" s="885" t="s">
        <v>1186</v>
      </c>
      <c r="P16" s="890" t="s">
        <v>1363</v>
      </c>
      <c r="Q16" s="890" t="s">
        <v>6502</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6503</v>
      </c>
      <c r="B17" s="897" t="s">
        <v>6504</v>
      </c>
      <c r="C17" s="884" t="s">
        <v>6505</v>
      </c>
      <c r="D17" s="906" t="s">
        <v>6505</v>
      </c>
      <c r="E17" s="906" t="s">
        <v>864</v>
      </c>
      <c r="F17" s="887" t="s">
        <v>2201</v>
      </c>
      <c r="G17" s="906" t="str">
        <f>HYPERLINK("https://clips.twitch.tv/TameHappyHerdPraiseIt","38.15")</f>
        <v>38.15</v>
      </c>
      <c r="H17" s="887"/>
      <c r="I17" s="906" t="str">
        <f>HYPERLINK("https://youtu.be/t-1yqXLdZMA","38.05")</f>
        <v>38.05</v>
      </c>
      <c r="J17" s="887"/>
      <c r="K17" s="906" t="str">
        <f>HYPERLINK("https://youtu.be/Vn6tjVSJ144","36.45")</f>
        <v>36.45</v>
      </c>
      <c r="L17" s="906" t="s">
        <v>6506</v>
      </c>
      <c r="M17" s="887"/>
      <c r="N17" s="906" t="s">
        <v>3460</v>
      </c>
      <c r="O17" s="887"/>
      <c r="P17" s="887"/>
      <c r="Q17" s="887"/>
      <c r="R17" s="887"/>
      <c r="S17" s="887"/>
      <c r="T17" s="887"/>
      <c r="U17" s="887"/>
      <c r="V17" s="887"/>
      <c r="W17" s="892"/>
      <c r="X17" s="887"/>
      <c r="Y17" s="887"/>
      <c r="Z17" s="892"/>
      <c r="AA17" s="887"/>
      <c r="AB17" s="887"/>
      <c r="AC17" s="887"/>
      <c r="AD17" s="887"/>
      <c r="AE17" s="887"/>
      <c r="AF17" s="887"/>
      <c r="AG17" s="887"/>
      <c r="AH17" s="887"/>
      <c r="AI17" s="906" t="s">
        <v>6507</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6508</v>
      </c>
      <c r="B18" s="883" t="s">
        <v>6509</v>
      </c>
      <c r="C18" s="884" t="s">
        <v>6510</v>
      </c>
      <c r="D18" s="885" t="str">
        <f>HYPERLINK("https://youtu.be/lEkVmE5mZ2Y","44.89")</f>
        <v>44.89</v>
      </c>
      <c r="E18" s="885" t="s">
        <v>2701</v>
      </c>
      <c r="F18" s="885" t="s">
        <v>6510</v>
      </c>
      <c r="G18" s="89"/>
      <c r="H18" s="887"/>
      <c r="I18" s="887" t="s">
        <v>3279</v>
      </c>
      <c r="J18" s="887" t="s">
        <v>4475</v>
      </c>
      <c r="K18" s="885" t="str">
        <f>HYPERLINK("https://www.youtube.com/watch?v=2TATjRbAkgw","46.87")</f>
        <v>46.87</v>
      </c>
      <c r="L18" s="887"/>
      <c r="M18" s="887"/>
      <c r="N18" s="885" t="s">
        <v>4754</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6511</v>
      </c>
      <c r="C19" s="884" t="s">
        <v>1461</v>
      </c>
      <c r="D19" s="885" t="s">
        <v>1461</v>
      </c>
      <c r="E19" s="885" t="s">
        <v>5406</v>
      </c>
      <c r="F19" s="887"/>
      <c r="G19" s="887"/>
      <c r="H19" s="887"/>
      <c r="I19" s="887"/>
      <c r="J19" s="887"/>
      <c r="K19" s="887"/>
      <c r="L19" s="887"/>
      <c r="M19" s="887"/>
      <c r="N19" s="885" t="s">
        <v>3358</v>
      </c>
      <c r="O19" s="887"/>
      <c r="P19" s="887"/>
      <c r="Q19" s="887"/>
      <c r="R19" s="887"/>
      <c r="S19" s="887"/>
      <c r="T19" s="887"/>
      <c r="U19" s="887"/>
      <c r="V19" s="887"/>
      <c r="W19" s="892"/>
      <c r="X19" s="887"/>
      <c r="Y19" s="887"/>
      <c r="Z19" s="892"/>
      <c r="AA19" s="887"/>
      <c r="AB19" s="887"/>
      <c r="AC19" s="887"/>
      <c r="AD19" s="887"/>
      <c r="AE19" s="887"/>
      <c r="AF19" s="887"/>
      <c r="AG19" s="885" t="s">
        <v>2916</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6512</v>
      </c>
      <c r="C20" s="884" t="s">
        <v>6513</v>
      </c>
      <c r="D20" s="885" t="s">
        <v>6513</v>
      </c>
      <c r="E20" s="885" t="s">
        <v>793</v>
      </c>
      <c r="F20" s="885" t="s">
        <v>624</v>
      </c>
      <c r="G20" s="885" t="s">
        <v>1213</v>
      </c>
      <c r="H20" s="885" t="s">
        <v>6514</v>
      </c>
      <c r="I20" s="885" t="str">
        <f>HYPERLINK("https://clips.twitch.tv/EnergeticBeautifulMallardRalpherZ","42.96")</f>
        <v>42.96</v>
      </c>
      <c r="J20" s="843" t="s">
        <v>1473</v>
      </c>
      <c r="K20" s="887" t="s">
        <v>907</v>
      </c>
      <c r="L20" s="777" t="s">
        <v>4560</v>
      </c>
      <c r="M20" s="887"/>
      <c r="N20" s="885" t="s">
        <v>1037</v>
      </c>
      <c r="O20" s="777" t="s">
        <v>2486</v>
      </c>
      <c r="P20" s="887"/>
      <c r="Q20" s="885" t="s">
        <v>1144</v>
      </c>
      <c r="R20" s="887" t="s">
        <v>6515</v>
      </c>
      <c r="S20" s="887" t="s">
        <v>2865</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6516</v>
      </c>
      <c r="B21" s="897" t="s">
        <v>6472</v>
      </c>
      <c r="C21" s="884" t="s">
        <v>2030</v>
      </c>
      <c r="D21" s="888" t="s">
        <v>2030</v>
      </c>
      <c r="E21" s="887"/>
      <c r="F21" s="888" t="s">
        <v>1909</v>
      </c>
      <c r="G21" s="885" t="s">
        <v>6517</v>
      </c>
      <c r="H21" s="907"/>
      <c r="I21" s="907"/>
      <c r="J21" s="887"/>
      <c r="K21" s="887"/>
      <c r="L21" s="887"/>
      <c r="M21" s="887"/>
      <c r="N21" s="907"/>
      <c r="O21" s="887"/>
      <c r="P21" s="907"/>
      <c r="Q21" s="888" t="s">
        <v>6518</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6519</v>
      </c>
      <c r="B22" s="883" t="s">
        <v>6520</v>
      </c>
      <c r="C22" s="884" t="s">
        <v>3176</v>
      </c>
      <c r="D22" s="888" t="s">
        <v>509</v>
      </c>
      <c r="E22" s="888" t="s">
        <v>3176</v>
      </c>
      <c r="F22" s="907"/>
      <c r="G22" s="907"/>
      <c r="H22" s="907"/>
      <c r="I22" s="907"/>
      <c r="J22" s="785" t="s">
        <v>6521</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6522</v>
      </c>
      <c r="C23" s="884" t="s">
        <v>3437</v>
      </c>
      <c r="D23" s="906" t="s">
        <v>3437</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6523</v>
      </c>
      <c r="B24" s="883" t="s">
        <v>6524</v>
      </c>
      <c r="C24" s="884" t="s">
        <v>551</v>
      </c>
      <c r="D24" s="906" t="str">
        <f>HYPERLINK("https://youtu.be/Ke7Ydg0njos","1:12.18")</f>
        <v>1:12.18</v>
      </c>
      <c r="E24" s="887"/>
      <c r="F24" s="887"/>
      <c r="G24" s="887"/>
      <c r="H24" s="887"/>
      <c r="I24" s="887"/>
      <c r="J24" s="887"/>
      <c r="K24" s="906" t="s">
        <v>6525</v>
      </c>
      <c r="L24" s="887"/>
      <c r="M24" s="887"/>
      <c r="N24" s="887"/>
      <c r="O24" s="887"/>
      <c r="P24" s="887"/>
      <c r="Q24" s="887"/>
      <c r="R24" s="887" t="s">
        <v>6526</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6527</v>
      </c>
      <c r="C25" s="884" t="s">
        <v>6528</v>
      </c>
      <c r="D25" s="906" t="str">
        <f>HYPERLINK("https://youtu.be/Rcz3E5J0bbw","1:11.25")</f>
        <v>1:11.25</v>
      </c>
      <c r="E25" s="906" t="s">
        <v>6528</v>
      </c>
      <c r="F25" s="887"/>
      <c r="G25" s="887"/>
      <c r="H25" s="887"/>
      <c r="I25" s="887"/>
      <c r="J25" s="887"/>
      <c r="K25" s="887"/>
      <c r="L25" s="887"/>
      <c r="M25" s="887"/>
      <c r="N25" s="887"/>
      <c r="O25" s="887"/>
      <c r="P25" s="887"/>
      <c r="Q25" s="887"/>
      <c r="R25" s="887" t="s">
        <v>6529</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6530</v>
      </c>
      <c r="C26" s="884" t="s">
        <v>6531</v>
      </c>
      <c r="D26" s="906" t="s">
        <v>6532</v>
      </c>
      <c r="E26" s="906" t="s">
        <v>6531</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6533</v>
      </c>
      <c r="C27" s="884" t="s">
        <v>5512</v>
      </c>
      <c r="D27" s="885" t="s">
        <v>5512</v>
      </c>
      <c r="E27" s="887"/>
      <c r="F27" s="887"/>
      <c r="G27" s="887"/>
      <c r="H27" s="885" t="s">
        <v>1341</v>
      </c>
      <c r="I27" s="887"/>
      <c r="J27" s="885" t="s">
        <v>1475</v>
      </c>
      <c r="K27" s="887"/>
      <c r="L27" s="777" t="s">
        <v>937</v>
      </c>
      <c r="M27" s="885" t="s">
        <v>5702</v>
      </c>
      <c r="N27" s="887"/>
      <c r="O27" s="887"/>
      <c r="P27" s="887"/>
      <c r="Q27" s="887"/>
      <c r="R27" s="887" t="s">
        <v>6534</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6484</v>
      </c>
      <c r="B28" s="897" t="s">
        <v>6535</v>
      </c>
      <c r="C28" s="884" t="s">
        <v>5186</v>
      </c>
      <c r="D28" s="885" t="s">
        <v>5186</v>
      </c>
      <c r="E28" s="887"/>
      <c r="F28" s="887"/>
      <c r="G28" s="887"/>
      <c r="H28" s="887"/>
      <c r="I28" s="887"/>
      <c r="J28" s="885" t="s">
        <v>4011</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6536</v>
      </c>
      <c r="C29" s="884" t="s">
        <v>2375</v>
      </c>
      <c r="D29" s="906" t="s">
        <v>2375</v>
      </c>
      <c r="E29" s="887"/>
      <c r="F29" s="887"/>
      <c r="G29" s="887"/>
      <c r="H29" s="887"/>
      <c r="I29" s="887"/>
      <c r="J29" s="887"/>
      <c r="K29" s="887"/>
      <c r="L29" s="887"/>
      <c r="M29" s="887"/>
      <c r="N29" s="906" t="s">
        <v>6537</v>
      </c>
      <c r="O29" s="887"/>
      <c r="P29" s="887"/>
      <c r="Q29" s="887"/>
      <c r="R29" s="887"/>
      <c r="S29" s="887"/>
      <c r="T29" s="887"/>
      <c r="U29" s="887"/>
      <c r="V29" s="887"/>
      <c r="W29" s="892"/>
      <c r="X29" s="887"/>
      <c r="Y29" s="887"/>
      <c r="Z29" s="892"/>
      <c r="AA29" s="887"/>
      <c r="AB29" s="887"/>
      <c r="AC29" s="887"/>
      <c r="AD29" s="887"/>
      <c r="AE29" s="887"/>
      <c r="AF29" s="887"/>
      <c r="AG29" s="887" t="s">
        <v>972</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6361</v>
      </c>
      <c r="B30" s="902" t="s">
        <v>6538</v>
      </c>
      <c r="C30" s="884" t="s">
        <v>965</v>
      </c>
      <c r="D30" s="885" t="str">
        <f>HYPERLINK("https://clips.twitch.tv/EntertainingEnchantingDumplingsUncleNox","40.79")</f>
        <v>40.79</v>
      </c>
      <c r="E30" s="885" t="s">
        <v>965</v>
      </c>
      <c r="F30" s="887" t="s">
        <v>1045</v>
      </c>
      <c r="G30" s="887"/>
      <c r="H30" s="887"/>
      <c r="I30" s="887" t="s">
        <v>6539</v>
      </c>
      <c r="J30" s="887"/>
      <c r="K30" s="887" t="s">
        <v>6537</v>
      </c>
      <c r="L30" s="887"/>
      <c r="M30" s="887"/>
      <c r="N30" s="885" t="s">
        <v>6540</v>
      </c>
      <c r="O30" s="887"/>
      <c r="P30" s="887"/>
      <c r="Q30" s="887"/>
      <c r="R30" s="887"/>
      <c r="S30" s="887"/>
      <c r="T30" s="887"/>
      <c r="U30" s="887"/>
      <c r="V30" s="887"/>
      <c r="W30" s="892"/>
      <c r="X30" s="887"/>
      <c r="Y30" s="887"/>
      <c r="Z30" s="904" t="s">
        <v>6541</v>
      </c>
      <c r="AA30" s="887"/>
      <c r="AB30" s="887"/>
      <c r="AC30" s="887"/>
      <c r="AD30" s="887"/>
      <c r="AE30" s="887"/>
      <c r="AF30" s="887"/>
      <c r="AG30" s="887" t="s">
        <v>1498</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6542</v>
      </c>
      <c r="C31" s="884" t="s">
        <v>2006</v>
      </c>
      <c r="D31" s="906" t="str">
        <f>HYPERLINK("https://clips.twitch.tv/ThirstyBlushingSandstormBrainSlug","40.19")</f>
        <v>40.19</v>
      </c>
      <c r="E31" s="887"/>
      <c r="F31" s="906" t="s">
        <v>2006</v>
      </c>
      <c r="G31" s="887"/>
      <c r="H31" s="887"/>
      <c r="I31" s="887" t="s">
        <v>1247</v>
      </c>
      <c r="J31" s="906" t="s">
        <v>1959</v>
      </c>
      <c r="K31" s="887" t="s">
        <v>4675</v>
      </c>
      <c r="L31" s="887"/>
      <c r="M31" s="887"/>
      <c r="N31" s="906" t="s">
        <v>4696</v>
      </c>
      <c r="O31" s="887"/>
      <c r="P31" s="887"/>
      <c r="Q31" s="887"/>
      <c r="R31" s="887"/>
      <c r="S31" s="887"/>
      <c r="T31" s="887"/>
      <c r="U31" s="887"/>
      <c r="V31" s="887"/>
      <c r="W31" s="892"/>
      <c r="X31" s="887"/>
      <c r="Y31" s="887"/>
      <c r="Z31" s="892"/>
      <c r="AA31" s="887"/>
      <c r="AB31" s="887"/>
      <c r="AC31" s="887"/>
      <c r="AD31" s="887"/>
      <c r="AE31" s="887"/>
      <c r="AF31" s="887"/>
      <c r="AG31" s="887" t="s">
        <v>3365</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6543</v>
      </c>
      <c r="C32" s="884" t="s">
        <v>1741</v>
      </c>
      <c r="D32" s="906" t="s">
        <v>1741</v>
      </c>
      <c r="E32" s="887"/>
      <c r="F32" s="887"/>
      <c r="G32" s="887"/>
      <c r="H32" s="887"/>
      <c r="I32" s="887"/>
      <c r="J32" s="887"/>
      <c r="K32" s="887"/>
      <c r="L32" s="887"/>
      <c r="M32" s="887"/>
      <c r="N32" s="906" t="s">
        <v>6544</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6545</v>
      </c>
      <c r="C33" s="884" t="s">
        <v>2006</v>
      </c>
      <c r="D33" s="906" t="s">
        <v>2234</v>
      </c>
      <c r="E33" s="887"/>
      <c r="F33" s="906" t="s">
        <v>2006</v>
      </c>
      <c r="G33" s="887"/>
      <c r="H33" s="887"/>
      <c r="I33" s="887"/>
      <c r="J33" s="887"/>
      <c r="K33" s="887"/>
      <c r="L33" s="887"/>
      <c r="M33" s="887"/>
      <c r="N33" s="906" t="s">
        <v>1941</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6546</v>
      </c>
      <c r="C34" s="884" t="s">
        <v>2234</v>
      </c>
      <c r="D34" s="912" t="str">
        <f>HYPERLINK("https://youtu.be/R9drqtLlI48","40.69")</f>
        <v>40.69</v>
      </c>
      <c r="E34" s="906" t="s">
        <v>2234</v>
      </c>
      <c r="F34" s="889" t="s">
        <v>2968</v>
      </c>
      <c r="G34" s="887"/>
      <c r="H34" s="889"/>
      <c r="I34" s="889"/>
      <c r="J34" s="887"/>
      <c r="K34" s="887"/>
      <c r="L34" s="887"/>
      <c r="M34" s="887"/>
      <c r="N34" s="912" t="s">
        <v>1741</v>
      </c>
      <c r="O34" s="887"/>
      <c r="P34" s="889"/>
      <c r="Q34" s="889"/>
      <c r="R34" s="887" t="s">
        <v>2333</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6547</v>
      </c>
      <c r="C35" s="884" t="s">
        <v>2006</v>
      </c>
      <c r="D35" s="906" t="s">
        <v>2873</v>
      </c>
      <c r="E35" s="889"/>
      <c r="F35" s="906" t="s">
        <v>2006</v>
      </c>
      <c r="G35" s="889" t="s">
        <v>6548</v>
      </c>
      <c r="H35" s="887"/>
      <c r="I35" s="887"/>
      <c r="J35" s="889"/>
      <c r="K35" s="889"/>
      <c r="L35" s="889"/>
      <c r="M35" s="889"/>
      <c r="N35" s="906" t="s">
        <v>6549</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6550</v>
      </c>
      <c r="C36" s="884" t="s">
        <v>1170</v>
      </c>
      <c r="D36" s="885" t="str">
        <f>HYPERLINK("https://clips.twitch.tv/ScrumptiousColdMoonPeanutButterJellyTime","40.22")</f>
        <v>40.22</v>
      </c>
      <c r="E36" s="885" t="s">
        <v>1170</v>
      </c>
      <c r="F36" s="885" t="s">
        <v>6549</v>
      </c>
      <c r="G36" s="887"/>
      <c r="H36" s="913"/>
      <c r="I36" s="887" t="s">
        <v>6551</v>
      </c>
      <c r="J36" s="887"/>
      <c r="K36" s="887"/>
      <c r="L36" s="887"/>
      <c r="M36" s="887"/>
      <c r="N36" s="885" t="s">
        <v>6548</v>
      </c>
      <c r="O36" s="887"/>
      <c r="P36" s="887"/>
      <c r="Q36" s="887"/>
      <c r="R36" s="887" t="s">
        <v>2199</v>
      </c>
      <c r="S36" s="887" t="s">
        <v>4905</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6552</v>
      </c>
      <c r="C37" s="884" t="s">
        <v>3202</v>
      </c>
      <c r="D37" s="885" t="s">
        <v>3202</v>
      </c>
      <c r="E37" s="885" t="s">
        <v>4168</v>
      </c>
      <c r="F37" s="887"/>
      <c r="G37" s="887"/>
      <c r="H37" s="885" t="s">
        <v>1540</v>
      </c>
      <c r="I37" s="885" t="s">
        <v>1540</v>
      </c>
      <c r="J37" s="885" t="s">
        <v>6553</v>
      </c>
      <c r="K37" s="887"/>
      <c r="L37" s="777" t="s">
        <v>3242</v>
      </c>
      <c r="M37" s="885" t="s">
        <v>3202</v>
      </c>
      <c r="N37" s="885" t="s">
        <v>2304</v>
      </c>
      <c r="O37" s="887"/>
      <c r="P37" s="887"/>
      <c r="Q37" s="887"/>
      <c r="R37" s="885" t="str">
        <f>HYPERLINK("https://clips.twitch.tv/AggressiveBigTeaNononoCat","40.26")</f>
        <v>40.26</v>
      </c>
      <c r="S37" s="887"/>
      <c r="T37" s="887"/>
      <c r="U37" s="887"/>
      <c r="V37" s="887"/>
      <c r="W37" s="892"/>
      <c r="X37" s="885" t="s">
        <v>1702</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6489</v>
      </c>
      <c r="B38" s="897" t="s">
        <v>6554</v>
      </c>
      <c r="C38" s="884" t="s">
        <v>3355</v>
      </c>
      <c r="D38" s="885" t="s">
        <v>3355</v>
      </c>
      <c r="E38" s="885" t="s">
        <v>517</v>
      </c>
      <c r="F38" s="887"/>
      <c r="G38" s="887"/>
      <c r="H38" s="887"/>
      <c r="I38" s="887"/>
      <c r="J38" s="885" t="s">
        <v>1017</v>
      </c>
      <c r="K38" s="887"/>
      <c r="L38" s="887"/>
      <c r="M38" s="887"/>
      <c r="N38" s="885" t="s">
        <v>205</v>
      </c>
      <c r="O38" s="887"/>
      <c r="P38" s="887"/>
      <c r="Q38" s="887"/>
      <c r="R38" s="887"/>
      <c r="S38" s="887"/>
      <c r="T38" s="887"/>
      <c r="U38" s="887"/>
      <c r="V38" s="887"/>
      <c r="W38" s="892"/>
      <c r="X38" s="887"/>
      <c r="Y38" s="887"/>
      <c r="Z38" s="885" t="s">
        <v>6555</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6556</v>
      </c>
      <c r="C39" s="884" t="s">
        <v>1900</v>
      </c>
      <c r="D39" s="885" t="s">
        <v>6557</v>
      </c>
      <c r="E39" s="885" t="s">
        <v>2540</v>
      </c>
      <c r="F39" s="887"/>
      <c r="G39" s="887"/>
      <c r="H39" s="887"/>
      <c r="I39" s="887"/>
      <c r="J39" s="885" t="s">
        <v>1725</v>
      </c>
      <c r="K39" s="887"/>
      <c r="L39" s="887"/>
      <c r="M39" s="887"/>
      <c r="N39" s="887"/>
      <c r="O39" s="885" t="s">
        <v>6558</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1900</v>
      </c>
      <c r="AL39" s="893"/>
      <c r="AM39" s="887"/>
      <c r="AN39" s="887"/>
      <c r="AO39" s="887"/>
      <c r="AP39" s="887"/>
      <c r="AQ39" s="887"/>
      <c r="AR39" s="887"/>
      <c r="AS39" s="887"/>
      <c r="AT39" s="887"/>
      <c r="AU39" s="887"/>
      <c r="AV39" s="887"/>
      <c r="AW39" s="887"/>
      <c r="AX39" s="887"/>
      <c r="AY39" s="887"/>
      <c r="AZ39" s="887"/>
      <c r="BA39" s="887"/>
      <c r="BB39" s="887"/>
    </row>
    <row r="40" ht="15.75" customHeight="1">
      <c r="A40" s="896" t="s">
        <v>6503</v>
      </c>
      <c r="B40" s="897" t="s">
        <v>6504</v>
      </c>
      <c r="C40" s="884" t="s">
        <v>1697</v>
      </c>
      <c r="D40" s="906" t="str">
        <f>HYPERLINK("https://clips.twitch.tv/StylishVivaciousAirGuitarNotLikeThis","50.47")</f>
        <v>50.47</v>
      </c>
      <c r="E40" s="906" t="s">
        <v>1697</v>
      </c>
      <c r="F40" s="887" t="s">
        <v>664</v>
      </c>
      <c r="G40" s="887" t="s">
        <v>715</v>
      </c>
      <c r="H40" s="887"/>
      <c r="I40" s="906" t="s">
        <v>1697</v>
      </c>
      <c r="J40" s="887"/>
      <c r="K40" s="906" t="str">
        <f>HYPERLINK("https://youtu.be/Z3lDpXDeu-A","48.50")</f>
        <v>48.50</v>
      </c>
      <c r="L40" s="887"/>
      <c r="M40" s="887"/>
      <c r="N40" s="906" t="s">
        <v>3461</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6559</v>
      </c>
      <c r="C41" s="884" t="s">
        <v>6560</v>
      </c>
      <c r="D41" s="887"/>
      <c r="E41" s="887"/>
      <c r="F41" s="887"/>
      <c r="G41" s="887"/>
      <c r="H41" s="887"/>
      <c r="I41" s="906" t="s">
        <v>6560</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6561</v>
      </c>
      <c r="C42" s="884" t="s">
        <v>6562</v>
      </c>
      <c r="D42" s="887"/>
      <c r="E42" s="887"/>
      <c r="F42" s="887"/>
      <c r="G42" s="887"/>
      <c r="H42" s="887"/>
      <c r="I42" s="906" t="s">
        <v>6562</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6563</v>
      </c>
      <c r="C43" s="884" t="s">
        <v>6564</v>
      </c>
      <c r="D43" s="887"/>
      <c r="E43" s="887"/>
      <c r="F43" s="887"/>
      <c r="G43" s="887"/>
      <c r="H43" s="887"/>
      <c r="I43" s="906" t="s">
        <v>6564</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6565</v>
      </c>
      <c r="B44" s="883" t="s">
        <v>6566</v>
      </c>
      <c r="C44" s="884" t="s">
        <v>2489</v>
      </c>
      <c r="D44" s="885" t="s">
        <v>3102</v>
      </c>
      <c r="E44" s="887"/>
      <c r="F44" s="887"/>
      <c r="G44" s="887"/>
      <c r="H44" s="901"/>
      <c r="I44" s="885" t="str">
        <f>HYPERLINK("https://youtu.be/WdBDZlWcLa8","16.95")</f>
        <v>16.95</v>
      </c>
      <c r="J44" s="887"/>
      <c r="K44" s="885" t="str">
        <f>HYPERLINK("https://youtu.be/FwtG-kRM0SE","17.64")</f>
        <v>17.64</v>
      </c>
      <c r="L44" s="887"/>
      <c r="M44" s="887"/>
      <c r="N44" s="887"/>
      <c r="O44" s="885" t="s">
        <v>2489</v>
      </c>
      <c r="P44" s="890" t="s">
        <v>4149</v>
      </c>
      <c r="Q44" s="887"/>
      <c r="R44" s="885" t="str">
        <f>HYPERLINK("https://clips.twitch.tv/VainSmokyPotSeemsGood","16.88")</f>
        <v>16.88</v>
      </c>
      <c r="S44" s="887" t="s">
        <v>4022</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6567</v>
      </c>
      <c r="C45" s="884" t="str">
        <f>HYPERLINK("https://clips.twitch.tv/CautiousAmorphousLlamaDxAbomb","15.96")</f>
        <v>15.96</v>
      </c>
      <c r="D45" s="885" t="s">
        <v>939</v>
      </c>
      <c r="E45" s="885" t="s">
        <v>2265</v>
      </c>
      <c r="F45" s="885" t="s">
        <v>107</v>
      </c>
      <c r="G45" s="885" t="s">
        <v>939</v>
      </c>
      <c r="H45" s="885" t="s">
        <v>939</v>
      </c>
      <c r="I45" s="885" t="s">
        <v>107</v>
      </c>
      <c r="J45" s="885" t="s">
        <v>1477</v>
      </c>
      <c r="K45" s="887" t="s">
        <v>345</v>
      </c>
      <c r="L45" s="777" t="s">
        <v>939</v>
      </c>
      <c r="M45" s="887"/>
      <c r="N45" s="885" t="s">
        <v>2305</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6568</v>
      </c>
      <c r="B46" s="883" t="s">
        <v>6569</v>
      </c>
      <c r="C46" s="884" t="s">
        <v>863</v>
      </c>
      <c r="D46" s="904"/>
      <c r="E46" s="885" t="s">
        <v>863</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6472</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6570</v>
      </c>
      <c r="B49" s="922" t="s">
        <v>6571</v>
      </c>
      <c r="C49" s="884" t="s">
        <v>2782</v>
      </c>
      <c r="D49" s="885" t="s">
        <v>2782</v>
      </c>
      <c r="E49" s="885" t="s">
        <v>866</v>
      </c>
      <c r="F49" s="885" t="s">
        <v>631</v>
      </c>
      <c r="G49" s="885" t="str">
        <f>HYPERLINK("https://clips.twitch.tv/AltruisticBrightClipsdadWholeWheat","51.57")</f>
        <v>51.57</v>
      </c>
      <c r="H49" s="923"/>
      <c r="I49" s="923" t="s">
        <v>4859</v>
      </c>
      <c r="J49" s="885" t="s">
        <v>1306</v>
      </c>
      <c r="K49" s="924" t="s">
        <v>2405</v>
      </c>
      <c r="L49" s="777" t="s">
        <v>1196</v>
      </c>
      <c r="M49" s="923"/>
      <c r="N49" s="904" t="s">
        <v>3463</v>
      </c>
      <c r="O49" s="923"/>
      <c r="P49" s="904" t="s">
        <v>2842</v>
      </c>
      <c r="Q49" s="923"/>
      <c r="R49" s="923" t="s">
        <v>5009</v>
      </c>
      <c r="S49" s="923" t="s">
        <v>3196</v>
      </c>
      <c r="T49" s="923"/>
      <c r="U49" s="923"/>
      <c r="V49" s="923"/>
      <c r="W49" s="923"/>
      <c r="X49" s="924" t="s">
        <v>1535</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6572</v>
      </c>
      <c r="C50" s="884" t="s">
        <v>2322</v>
      </c>
      <c r="D50" s="885" t="s">
        <v>2322</v>
      </c>
      <c r="E50" s="923"/>
      <c r="F50" s="923"/>
      <c r="G50" s="923"/>
      <c r="H50" s="885" t="s">
        <v>290</v>
      </c>
      <c r="I50" s="923"/>
      <c r="J50" s="901"/>
      <c r="K50" s="923"/>
      <c r="L50" s="923"/>
      <c r="M50" s="885" t="s">
        <v>4885</v>
      </c>
      <c r="N50" s="923"/>
      <c r="O50" s="923"/>
      <c r="P50" s="923"/>
      <c r="Q50" s="923"/>
      <c r="R50" s="923" t="s">
        <v>5009</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6573</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6574</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6489</v>
      </c>
      <c r="B53" s="931" t="s">
        <v>6571</v>
      </c>
      <c r="C53" s="884" t="s">
        <v>2952</v>
      </c>
      <c r="D53" s="885" t="s">
        <v>4094</v>
      </c>
      <c r="E53" s="885" t="s">
        <v>2952</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6572</v>
      </c>
      <c r="C54" s="884" t="s">
        <v>1486</v>
      </c>
      <c r="D54" s="885" t="s">
        <v>1486</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956</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6573</v>
      </c>
      <c r="C55" s="884" t="s">
        <v>1069</v>
      </c>
      <c r="D55" s="901"/>
      <c r="E55" s="885" t="s">
        <v>1069</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6574</v>
      </c>
      <c r="C56" s="898" t="s">
        <v>2011</v>
      </c>
      <c r="D56" s="885" t="s">
        <v>6575</v>
      </c>
      <c r="E56" s="923"/>
      <c r="F56" s="923"/>
      <c r="G56" s="923"/>
      <c r="H56" s="923"/>
      <c r="I56" s="923"/>
      <c r="J56" s="885" t="s">
        <v>1001</v>
      </c>
      <c r="K56" s="924"/>
      <c r="L56" s="923"/>
      <c r="M56" s="923"/>
      <c r="N56" s="923"/>
      <c r="O56" s="923"/>
      <c r="P56" s="923"/>
      <c r="Q56" s="923"/>
      <c r="R56" s="923"/>
      <c r="S56" s="923"/>
      <c r="T56" s="923"/>
      <c r="U56" s="923"/>
      <c r="V56" s="923"/>
      <c r="W56" s="885" t="s">
        <v>647</v>
      </c>
      <c r="X56" s="923"/>
      <c r="Y56" s="885" t="s">
        <v>2011</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6576</v>
      </c>
      <c r="B57" s="922" t="s">
        <v>6577</v>
      </c>
      <c r="C57" s="884" t="str">
        <f>HYPERLINK("https://youtu.be/WV5J-Ci9wPU","16.74")</f>
        <v>16.74</v>
      </c>
      <c r="D57" s="904" t="s">
        <v>2494</v>
      </c>
      <c r="E57" s="923"/>
      <c r="F57" s="924" t="s">
        <v>4632</v>
      </c>
      <c r="G57" s="923"/>
      <c r="H57" s="923"/>
      <c r="I57" s="923"/>
      <c r="J57" s="923"/>
      <c r="K57" s="923" t="s">
        <v>6578</v>
      </c>
      <c r="L57" s="923"/>
      <c r="M57" s="923"/>
      <c r="N57" s="885" t="s">
        <v>248</v>
      </c>
      <c r="O57" s="923"/>
      <c r="P57" s="904" t="s">
        <v>5103</v>
      </c>
      <c r="Q57" s="923"/>
      <c r="R57" s="923" t="s">
        <v>3426</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6489</v>
      </c>
      <c r="B58" s="933" t="s">
        <v>6579</v>
      </c>
      <c r="C58" s="898" t="s">
        <v>1814</v>
      </c>
      <c r="D58" s="887"/>
      <c r="E58" s="885" t="s">
        <v>1814</v>
      </c>
      <c r="F58" s="887"/>
      <c r="G58" s="892"/>
      <c r="H58" s="892"/>
      <c r="I58" s="892"/>
      <c r="J58" s="887"/>
      <c r="K58" s="892"/>
      <c r="L58" s="885" t="s">
        <v>6580</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6581</v>
      </c>
      <c r="C59" s="884" t="s">
        <v>6582</v>
      </c>
      <c r="D59" s="885" t="s">
        <v>4158</v>
      </c>
      <c r="E59" s="923"/>
      <c r="F59" s="885" t="s">
        <v>4158</v>
      </c>
      <c r="G59" s="923"/>
      <c r="H59" s="923"/>
      <c r="I59" s="923"/>
      <c r="J59" s="901"/>
      <c r="K59" s="923"/>
      <c r="L59" s="923"/>
      <c r="M59" s="885" t="s">
        <v>6582</v>
      </c>
      <c r="N59" s="923"/>
      <c r="O59" s="923"/>
      <c r="P59" s="923"/>
      <c r="Q59" s="904" t="s">
        <v>3131</v>
      </c>
      <c r="R59" s="923"/>
      <c r="S59" s="923"/>
      <c r="T59" s="923"/>
      <c r="U59" s="904" t="s">
        <v>6583</v>
      </c>
      <c r="V59" s="923"/>
      <c r="W59" s="885" t="s">
        <v>2952</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6584</v>
      </c>
      <c r="B60" s="922" t="s">
        <v>6585</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6586</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6587</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6588</v>
      </c>
      <c r="C62" s="884" t="s">
        <v>5491</v>
      </c>
      <c r="D62" s="885" t="s">
        <v>5491</v>
      </c>
      <c r="E62" s="923"/>
      <c r="F62" s="923"/>
      <c r="G62" s="923"/>
      <c r="H62" s="923"/>
      <c r="I62" s="885" t="s">
        <v>292</v>
      </c>
      <c r="J62" s="885" t="s">
        <v>135</v>
      </c>
      <c r="K62" s="886" t="str">
        <f>HYPERLINK("https://youtu.be/1clufi5ICPo","15.10")</f>
        <v>15.10</v>
      </c>
      <c r="L62" s="923"/>
      <c r="M62" s="923"/>
      <c r="N62" s="923"/>
      <c r="O62" s="890"/>
      <c r="P62" s="923"/>
      <c r="Q62" s="923"/>
      <c r="R62" s="923" t="s">
        <v>2017</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6589</v>
      </c>
      <c r="C63" s="884" t="s">
        <v>447</v>
      </c>
      <c r="D63" s="904" t="s">
        <v>716</v>
      </c>
      <c r="E63" s="885" t="s">
        <v>346</v>
      </c>
      <c r="F63" s="885" t="s">
        <v>4744</v>
      </c>
      <c r="G63" s="904" t="s">
        <v>6590</v>
      </c>
      <c r="H63" s="885" t="s">
        <v>1347</v>
      </c>
      <c r="I63" s="924" t="s">
        <v>1036</v>
      </c>
      <c r="J63" s="888" t="s">
        <v>1480</v>
      </c>
      <c r="K63" s="923" t="s">
        <v>244</v>
      </c>
      <c r="L63" s="777" t="s">
        <v>2629</v>
      </c>
      <c r="M63" s="923"/>
      <c r="N63" s="885" t="s">
        <v>1782</v>
      </c>
      <c r="O63" s="885" t="s">
        <v>4394</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6591</v>
      </c>
      <c r="B64" s="922" t="s">
        <v>6592</v>
      </c>
      <c r="C64" s="884" t="s">
        <v>1916</v>
      </c>
      <c r="D64" s="885" t="s">
        <v>1916</v>
      </c>
      <c r="E64" s="885" t="s">
        <v>6593</v>
      </c>
      <c r="F64" s="923"/>
      <c r="G64" s="923"/>
      <c r="H64" s="923"/>
      <c r="I64" s="923" t="s">
        <v>4808</v>
      </c>
      <c r="J64" s="885" t="s">
        <v>967</v>
      </c>
      <c r="K64" s="924" t="s">
        <v>1683</v>
      </c>
      <c r="L64" s="923"/>
      <c r="M64" s="923"/>
      <c r="N64" s="904" t="s">
        <v>888</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6594</v>
      </c>
      <c r="C65" s="884" t="s">
        <v>239</v>
      </c>
      <c r="D65" s="885" t="s">
        <v>239</v>
      </c>
      <c r="E65" s="885" t="s">
        <v>5394</v>
      </c>
      <c r="F65" s="885" t="s">
        <v>633</v>
      </c>
      <c r="G65" s="885" t="s">
        <v>717</v>
      </c>
      <c r="H65" s="885" t="s">
        <v>2580</v>
      </c>
      <c r="I65" s="923" t="s">
        <v>1037</v>
      </c>
      <c r="J65" s="885" t="s">
        <v>1481</v>
      </c>
      <c r="K65" s="923" t="s">
        <v>6595</v>
      </c>
      <c r="L65" s="777" t="s">
        <v>947</v>
      </c>
      <c r="M65" s="923"/>
      <c r="N65" s="923"/>
      <c r="O65" s="885" t="s">
        <v>3712</v>
      </c>
      <c r="P65" s="923"/>
      <c r="Q65" s="923"/>
      <c r="R65" s="923" t="s">
        <v>6596</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6484</v>
      </c>
      <c r="B66" s="931" t="s">
        <v>6597</v>
      </c>
      <c r="C66" s="884" t="s">
        <v>240</v>
      </c>
      <c r="D66" s="885" t="s">
        <v>634</v>
      </c>
      <c r="E66" s="885" t="s">
        <v>870</v>
      </c>
      <c r="F66" s="885" t="s">
        <v>634</v>
      </c>
      <c r="G66" s="885" t="s">
        <v>870</v>
      </c>
      <c r="H66" s="885" t="s">
        <v>1348</v>
      </c>
      <c r="I66" s="886" t="str">
        <f>HYPERLINK("https://www.youtube.com/watch?v=Imyo7x5mfG4&amp;feature=youtu.be","30.15")</f>
        <v>30.15</v>
      </c>
      <c r="J66" s="885" t="s">
        <v>1067</v>
      </c>
      <c r="K66" s="923" t="s">
        <v>870</v>
      </c>
      <c r="L66" s="777" t="s">
        <v>5425</v>
      </c>
      <c r="M66" s="923"/>
      <c r="N66" s="885" t="s">
        <v>3368</v>
      </c>
      <c r="O66" s="923"/>
      <c r="P66" s="904" t="s">
        <v>2647</v>
      </c>
      <c r="Q66" s="923"/>
      <c r="R66" s="923" t="s">
        <v>2647</v>
      </c>
      <c r="S66" s="923" t="s">
        <v>773</v>
      </c>
      <c r="T66" s="923"/>
      <c r="U66" s="923"/>
      <c r="V66" s="923"/>
      <c r="W66" s="923"/>
      <c r="X66" s="885" t="s">
        <v>6598</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6489</v>
      </c>
      <c r="B67" s="931" t="s">
        <v>6592</v>
      </c>
      <c r="C67" s="884" t="s">
        <v>4515</v>
      </c>
      <c r="D67" s="885" t="s">
        <v>4515</v>
      </c>
      <c r="E67" s="885" t="s">
        <v>4515</v>
      </c>
      <c r="F67" s="923"/>
      <c r="G67" s="924"/>
      <c r="H67" s="923"/>
      <c r="I67" s="923"/>
      <c r="J67" s="885" t="s">
        <v>1838</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6599</v>
      </c>
      <c r="C68" s="884" t="s">
        <v>915</v>
      </c>
      <c r="D68" s="885" t="s">
        <v>915</v>
      </c>
      <c r="E68" s="885" t="s">
        <v>6600</v>
      </c>
      <c r="F68" s="924" t="s">
        <v>6601</v>
      </c>
      <c r="G68" s="924"/>
      <c r="H68" s="923"/>
      <c r="I68" s="923"/>
      <c r="J68" s="885" t="s">
        <v>6602</v>
      </c>
      <c r="K68" s="928"/>
      <c r="L68" s="923"/>
      <c r="M68" s="923"/>
      <c r="N68" s="923"/>
      <c r="O68" s="885" t="s">
        <v>2918</v>
      </c>
      <c r="P68" s="923"/>
      <c r="Q68" s="904" t="s">
        <v>6603</v>
      </c>
      <c r="R68" s="923"/>
      <c r="S68" s="923"/>
      <c r="T68" s="923"/>
      <c r="U68" s="904" t="s">
        <v>2225</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6604</v>
      </c>
      <c r="C69" s="884" t="s">
        <v>6605</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6503</v>
      </c>
      <c r="B70" s="931" t="s">
        <v>6504</v>
      </c>
      <c r="C70" s="884" t="s">
        <v>6606</v>
      </c>
      <c r="D70" s="885" t="s">
        <v>125</v>
      </c>
      <c r="E70" s="923"/>
      <c r="F70" s="886" t="str">
        <f>HYPERLINK("https://www.youtube.com/watch?v=8BrDAvD-IV4","1:01.54")</f>
        <v>1:01.54</v>
      </c>
      <c r="G70" s="924" t="s">
        <v>3397</v>
      </c>
      <c r="H70" s="923"/>
      <c r="I70" s="923"/>
      <c r="J70" s="923"/>
      <c r="K70" s="885" t="s">
        <v>6607</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6519</v>
      </c>
      <c r="B71" s="922" t="s">
        <v>6608</v>
      </c>
      <c r="C71" s="884" t="s">
        <v>1985</v>
      </c>
      <c r="D71" s="885" t="s">
        <v>1985</v>
      </c>
      <c r="E71" s="924"/>
      <c r="F71" s="923"/>
      <c r="G71" s="936"/>
      <c r="H71" s="923"/>
      <c r="I71" s="923"/>
      <c r="J71" s="885" t="s">
        <v>6609</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6610</v>
      </c>
      <c r="C72" s="884" t="s">
        <v>6611</v>
      </c>
      <c r="D72" s="885" t="s">
        <v>6611</v>
      </c>
      <c r="E72" s="885" t="s">
        <v>6612</v>
      </c>
      <c r="F72" s="923"/>
      <c r="G72" s="885" t="str">
        <f>HYPERLINK("https://clips.twitch.tv/OddYawningDurianWOOP","56.15")</f>
        <v>56.15</v>
      </c>
      <c r="H72" s="923"/>
      <c r="I72" s="923"/>
      <c r="J72" s="923"/>
      <c r="K72" s="886" t="str">
        <f>HYPERLINK("https://youtu.be/HUwmtKe7cOY","56.54")</f>
        <v>56.54</v>
      </c>
      <c r="L72" s="923"/>
      <c r="M72" s="923"/>
      <c r="N72" s="885" t="s">
        <v>3467</v>
      </c>
      <c r="O72" s="923"/>
      <c r="P72" s="904" t="s">
        <v>2500</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6613</v>
      </c>
      <c r="C73" s="884" t="s">
        <v>349</v>
      </c>
      <c r="D73" s="885" t="s">
        <v>4159</v>
      </c>
      <c r="E73" s="923"/>
      <c r="F73" s="901"/>
      <c r="G73" s="923"/>
      <c r="H73" s="885" t="s">
        <v>1343</v>
      </c>
      <c r="I73" s="923" t="s">
        <v>2365</v>
      </c>
      <c r="J73" s="885" t="s">
        <v>1482</v>
      </c>
      <c r="K73" s="886" t="str">
        <f>HYPERLINK("https://youtu.be/vycxuqUj3Q4","56.44")</f>
        <v>56.44</v>
      </c>
      <c r="L73" s="885" t="s">
        <v>6614</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6615</v>
      </c>
      <c r="B74" s="922" t="s">
        <v>6616</v>
      </c>
      <c r="C74" s="884" t="s">
        <v>6617</v>
      </c>
      <c r="D74" s="885" t="s">
        <v>6618</v>
      </c>
      <c r="E74" s="885" t="s">
        <v>6619</v>
      </c>
      <c r="F74" s="923"/>
      <c r="G74" s="923"/>
      <c r="H74" s="923"/>
      <c r="I74" s="923"/>
      <c r="J74" s="885" t="s">
        <v>4242</v>
      </c>
      <c r="K74" s="923"/>
      <c r="L74" s="923"/>
      <c r="M74" s="923"/>
      <c r="N74" s="923"/>
      <c r="O74" s="923"/>
      <c r="P74" s="923"/>
      <c r="Q74" s="923"/>
      <c r="R74" s="923"/>
      <c r="S74" s="923"/>
      <c r="T74" s="923"/>
      <c r="U74" s="923"/>
      <c r="V74" s="885" t="s">
        <v>6617</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6620</v>
      </c>
      <c r="C75" s="884" t="s">
        <v>2016</v>
      </c>
      <c r="D75" s="901"/>
      <c r="E75" s="901"/>
      <c r="F75" s="901"/>
      <c r="G75" s="901"/>
      <c r="H75" s="923"/>
      <c r="I75" s="923"/>
      <c r="J75" s="901"/>
      <c r="K75" s="901"/>
      <c r="L75" s="923"/>
      <c r="M75" s="923"/>
      <c r="N75" s="901"/>
      <c r="O75" s="923"/>
      <c r="P75" s="923"/>
      <c r="Q75" s="885" t="s">
        <v>2016</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6621</v>
      </c>
      <c r="C76" s="884" t="s">
        <v>5272</v>
      </c>
      <c r="D76" s="885" t="s">
        <v>6622</v>
      </c>
      <c r="E76" s="885" t="s">
        <v>873</v>
      </c>
      <c r="F76" s="885" t="s">
        <v>637</v>
      </c>
      <c r="G76" s="885" t="s">
        <v>637</v>
      </c>
      <c r="H76" s="885" t="s">
        <v>451</v>
      </c>
      <c r="I76" s="923" t="s">
        <v>6623</v>
      </c>
      <c r="J76" s="885" t="s">
        <v>544</v>
      </c>
      <c r="K76" s="885" t="s">
        <v>5272</v>
      </c>
      <c r="L76" s="923"/>
      <c r="M76" s="923"/>
      <c r="N76" s="885" t="s">
        <v>6624</v>
      </c>
      <c r="O76" s="923"/>
      <c r="P76" s="904" t="s">
        <v>2016</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6565</v>
      </c>
      <c r="B77" s="922" t="s">
        <v>6625</v>
      </c>
      <c r="C77" s="884" t="s">
        <v>4354</v>
      </c>
      <c r="D77" s="885" t="s">
        <v>4354</v>
      </c>
      <c r="E77" s="885" t="s">
        <v>1714</v>
      </c>
      <c r="F77" s="923" t="s">
        <v>2769</v>
      </c>
      <c r="G77" s="923"/>
      <c r="H77" s="923"/>
      <c r="I77" s="923" t="s">
        <v>4066</v>
      </c>
      <c r="J77" s="923"/>
      <c r="K77" s="886" t="str">
        <f>HYPERLINK("https://youtu.be/HjDDp_Mj_yI","16.74")</f>
        <v>16.74</v>
      </c>
      <c r="L77" s="923"/>
      <c r="M77" s="923"/>
      <c r="N77" s="904" t="s">
        <v>3868</v>
      </c>
      <c r="O77" s="923"/>
      <c r="P77" s="904" t="s">
        <v>3430</v>
      </c>
      <c r="Q77" s="923"/>
      <c r="R77" s="923"/>
      <c r="S77" s="923" t="s">
        <v>4066</v>
      </c>
      <c r="T77" s="923"/>
      <c r="U77" s="923"/>
      <c r="V77" s="923"/>
      <c r="W77" s="923"/>
      <c r="X77" s="923"/>
      <c r="Y77" s="923"/>
      <c r="Z77" s="923"/>
      <c r="AA77" s="923"/>
      <c r="AB77" s="923"/>
      <c r="AC77" s="885" t="s">
        <v>4600</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6626</v>
      </c>
      <c r="C78" s="884" t="s">
        <v>1889</v>
      </c>
      <c r="D78" s="885" t="s">
        <v>1889</v>
      </c>
      <c r="E78" s="923"/>
      <c r="F78" s="885" t="s">
        <v>1889</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6627</v>
      </c>
      <c r="C79" s="884" t="s">
        <v>1810</v>
      </c>
      <c r="D79" s="885" t="s">
        <v>1810</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3210</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6628</v>
      </c>
      <c r="C80" s="884" t="str">
        <f>HYPERLINK("https://clips.twitch.tv/TameArbitraryBurritoYouDontSay","15.00")</f>
        <v>15.00</v>
      </c>
      <c r="D80" s="885" t="s">
        <v>244</v>
      </c>
      <c r="E80" s="885" t="s">
        <v>1039</v>
      </c>
      <c r="F80" s="885" t="s">
        <v>6629</v>
      </c>
      <c r="G80" s="904" t="s">
        <v>719</v>
      </c>
      <c r="H80" s="885" t="s">
        <v>719</v>
      </c>
      <c r="I80" s="923"/>
      <c r="J80" s="888" t="s">
        <v>1483</v>
      </c>
      <c r="K80" s="923"/>
      <c r="L80" s="777" t="s">
        <v>6630</v>
      </c>
      <c r="M80" s="923"/>
      <c r="N80" s="923"/>
      <c r="O80" s="923"/>
      <c r="P80" s="904" t="s">
        <v>1483</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6568</v>
      </c>
      <c r="B81" s="922" t="s">
        <v>6631</v>
      </c>
      <c r="C81" s="898" t="s">
        <v>245</v>
      </c>
      <c r="D81" s="885" t="s">
        <v>1834</v>
      </c>
      <c r="E81" s="923"/>
      <c r="F81" s="923"/>
      <c r="G81" s="923"/>
      <c r="H81" s="923"/>
      <c r="I81" s="886" t="str">
        <f>HYPERLINK("https://youtu.be/VjOXmvP4h2s","46.37")</f>
        <v>46.37</v>
      </c>
      <c r="J81" s="885" t="s">
        <v>896</v>
      </c>
      <c r="K81" s="923" t="s">
        <v>2842</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6472</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6632</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6471</v>
      </c>
      <c r="B84" s="941"/>
      <c r="C84" s="884" t="s">
        <v>6633</v>
      </c>
      <c r="D84" s="942" t="s">
        <v>1617</v>
      </c>
      <c r="E84" s="942" t="s">
        <v>6633</v>
      </c>
      <c r="F84" s="943"/>
      <c r="G84" s="942" t="s">
        <v>722</v>
      </c>
      <c r="H84" s="943"/>
      <c r="I84" s="944" t="str">
        <f>HYPERLINK("https://youtu.be/ycBfir2aflI","41.70")</f>
        <v>41.70</v>
      </c>
      <c r="J84" s="777" t="s">
        <v>1485</v>
      </c>
      <c r="K84" s="944" t="str">
        <f>HYPERLINK("https://youtu.be/OxlK2SgEm_U","42.73")</f>
        <v>42.73</v>
      </c>
      <c r="L84" s="777" t="s">
        <v>955</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6484</v>
      </c>
      <c r="B85" s="947"/>
      <c r="C85" s="884" t="s">
        <v>641</v>
      </c>
      <c r="D85" s="948"/>
      <c r="E85" s="942" t="s">
        <v>641</v>
      </c>
      <c r="F85" s="942" t="s">
        <v>641</v>
      </c>
      <c r="G85" s="949" t="s">
        <v>723</v>
      </c>
      <c r="H85" s="942" t="s">
        <v>1350</v>
      </c>
      <c r="I85" s="942" t="s">
        <v>4311</v>
      </c>
      <c r="J85" s="777" t="s">
        <v>1486</v>
      </c>
      <c r="K85" s="943" t="s">
        <v>1717</v>
      </c>
      <c r="L85" s="777" t="s">
        <v>956</v>
      </c>
      <c r="M85" s="943"/>
      <c r="N85" s="949" t="s">
        <v>6634</v>
      </c>
      <c r="O85" s="943"/>
      <c r="P85" s="949" t="s">
        <v>2846</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6489</v>
      </c>
      <c r="B86" s="947"/>
      <c r="C86" s="884" t="s">
        <v>1399</v>
      </c>
      <c r="D86" s="948"/>
      <c r="E86" s="942" t="s">
        <v>1399</v>
      </c>
      <c r="F86" s="943"/>
      <c r="G86" s="942" t="s">
        <v>4158</v>
      </c>
      <c r="H86" s="943"/>
      <c r="I86" s="950"/>
      <c r="J86" s="942" t="s">
        <v>6635</v>
      </c>
      <c r="K86" s="943"/>
      <c r="L86" s="943"/>
      <c r="M86" s="942" t="s">
        <v>3323</v>
      </c>
      <c r="N86" s="943"/>
      <c r="O86" s="943"/>
      <c r="P86" s="943"/>
      <c r="Q86" s="943"/>
      <c r="R86" s="943"/>
      <c r="S86" s="943"/>
      <c r="T86" s="943"/>
      <c r="U86" s="943"/>
      <c r="V86" s="943"/>
      <c r="W86" s="943"/>
      <c r="X86" s="943"/>
      <c r="Y86" s="943"/>
      <c r="Z86" s="943"/>
      <c r="AA86" s="943"/>
      <c r="AB86" s="943"/>
      <c r="AC86" s="943"/>
      <c r="AD86" s="949" t="s">
        <v>2049</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6636</v>
      </c>
      <c r="B87" s="951" t="s">
        <v>6504</v>
      </c>
      <c r="C87" s="884" t="s">
        <v>6637</v>
      </c>
      <c r="D87" s="948"/>
      <c r="E87" s="942" t="s">
        <v>883</v>
      </c>
      <c r="F87" s="943"/>
      <c r="G87" s="942" t="s">
        <v>3337</v>
      </c>
      <c r="H87" s="943"/>
      <c r="I87" s="950" t="s">
        <v>3487</v>
      </c>
      <c r="J87" s="943"/>
      <c r="K87" s="943"/>
      <c r="L87" s="943"/>
      <c r="M87" s="943"/>
      <c r="N87" s="949" t="s">
        <v>1793</v>
      </c>
      <c r="O87" s="943"/>
      <c r="P87" s="943"/>
      <c r="Q87" s="943"/>
      <c r="R87" s="943"/>
      <c r="S87" s="943"/>
      <c r="T87" s="942" t="s">
        <v>6637</v>
      </c>
      <c r="U87" s="943"/>
      <c r="V87" s="943"/>
      <c r="W87" s="943"/>
      <c r="X87" s="943"/>
      <c r="Y87" s="943"/>
      <c r="Z87" s="943"/>
      <c r="AA87" s="943"/>
      <c r="AB87" s="943"/>
      <c r="AC87" s="943"/>
      <c r="AD87" s="942" t="s">
        <v>6638</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6576</v>
      </c>
      <c r="B88" s="952" t="s">
        <v>6639</v>
      </c>
      <c r="C88" s="884" t="s">
        <v>1093</v>
      </c>
      <c r="D88" s="948"/>
      <c r="E88" s="943"/>
      <c r="F88" s="943"/>
      <c r="G88" s="942" t="s">
        <v>129</v>
      </c>
      <c r="H88" s="943"/>
      <c r="I88" s="943" t="s">
        <v>5459</v>
      </c>
      <c r="J88" s="943"/>
      <c r="K88" s="944" t="str">
        <f>HYPERLINK("https://youtu.be/amAFpVoAKyY","1:57.90")</f>
        <v>1:57.90</v>
      </c>
      <c r="L88" s="777" t="s">
        <v>6640</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6641</v>
      </c>
      <c r="C89" s="955" t="s">
        <v>957</v>
      </c>
      <c r="D89" s="948"/>
      <c r="E89" s="943"/>
      <c r="F89" s="943"/>
      <c r="G89" s="956"/>
      <c r="H89" s="943"/>
      <c r="I89" s="943"/>
      <c r="J89" s="943"/>
      <c r="K89" s="957"/>
      <c r="L89" s="777" t="s">
        <v>957</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6584</v>
      </c>
      <c r="B90" s="952" t="s">
        <v>6642</v>
      </c>
      <c r="C90" s="884" t="s">
        <v>878</v>
      </c>
      <c r="D90" s="948"/>
      <c r="E90" s="942" t="s">
        <v>878</v>
      </c>
      <c r="F90" s="943"/>
      <c r="G90" s="943"/>
      <c r="H90" s="943"/>
      <c r="I90" s="943"/>
      <c r="J90" s="944" t="s">
        <v>1487</v>
      </c>
      <c r="K90" s="943"/>
      <c r="L90" s="777" t="s">
        <v>6643</v>
      </c>
      <c r="M90" s="943"/>
      <c r="N90" s="942" t="s">
        <v>3469</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6591</v>
      </c>
      <c r="B91" s="952" t="s">
        <v>6639</v>
      </c>
      <c r="C91" s="955" t="s">
        <v>959</v>
      </c>
      <c r="D91" s="948"/>
      <c r="E91" s="943"/>
      <c r="F91" s="943"/>
      <c r="G91" s="949" t="s">
        <v>725</v>
      </c>
      <c r="H91" s="943"/>
      <c r="I91" s="943" t="s">
        <v>6644</v>
      </c>
      <c r="J91" s="943"/>
      <c r="K91" s="943" t="s">
        <v>1869</v>
      </c>
      <c r="L91" s="777" t="s">
        <v>959</v>
      </c>
      <c r="M91" s="943"/>
      <c r="N91" s="949" t="s">
        <v>3470</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6645</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6484</v>
      </c>
      <c r="B93" s="959" t="s">
        <v>6639</v>
      </c>
      <c r="C93" s="884" t="s">
        <v>4480</v>
      </c>
      <c r="D93" s="942" t="s">
        <v>2832</v>
      </c>
      <c r="E93" s="942" t="s">
        <v>2599</v>
      </c>
      <c r="F93" s="943"/>
      <c r="G93" s="943"/>
      <c r="H93" s="943"/>
      <c r="I93" s="943"/>
      <c r="J93" s="943"/>
      <c r="K93" s="944" t="str">
        <f>HYPERLINK("https://youtu.be/fN_8rgua0Xs","36.26")</f>
        <v>36.26</v>
      </c>
      <c r="L93" s="943"/>
      <c r="M93" s="942" t="s">
        <v>4480</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6645</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6489</v>
      </c>
      <c r="B95" s="959" t="s">
        <v>6639</v>
      </c>
      <c r="C95" s="884" t="s">
        <v>2165</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6645</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6615</v>
      </c>
      <c r="B97" s="952" t="s">
        <v>6504</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6645</v>
      </c>
      <c r="C98" s="884" t="s">
        <v>2372</v>
      </c>
      <c r="D98" s="948"/>
      <c r="E98" s="943"/>
      <c r="F98" s="943"/>
      <c r="G98" s="942" t="s">
        <v>727</v>
      </c>
      <c r="H98" s="943"/>
      <c r="I98" s="943" t="s">
        <v>6646</v>
      </c>
      <c r="J98" s="943"/>
      <c r="K98" s="943"/>
      <c r="L98" s="777" t="s">
        <v>2215</v>
      </c>
      <c r="M98" s="943"/>
      <c r="N98" s="949" t="s">
        <v>3472</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6565</v>
      </c>
      <c r="B99" s="952" t="s">
        <v>6566</v>
      </c>
      <c r="C99" s="884" t="s">
        <v>6635</v>
      </c>
      <c r="D99" s="942" t="s">
        <v>6635</v>
      </c>
      <c r="E99" s="942" t="s">
        <v>422</v>
      </c>
      <c r="F99" s="961" t="s">
        <v>1932</v>
      </c>
      <c r="G99" s="943"/>
      <c r="H99" s="943"/>
      <c r="I99" s="944" t="str">
        <f>HYPERLINK("https://youtu.be/NIfI1hsvvFQ","19.73")</f>
        <v>19.73</v>
      </c>
      <c r="J99" s="943"/>
      <c r="K99" s="944" t="str">
        <f>HYPERLINK("https://youtu.be/vlD8b3WQME8","20.08")</f>
        <v>20.08</v>
      </c>
      <c r="L99" s="943"/>
      <c r="M99" s="943"/>
      <c r="N99" s="942" t="s">
        <v>3473</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6567</v>
      </c>
      <c r="C100" s="884" t="s">
        <v>360</v>
      </c>
      <c r="D100" s="942" t="s">
        <v>460</v>
      </c>
      <c r="E100" s="943"/>
      <c r="F100" s="942" t="s">
        <v>647</v>
      </c>
      <c r="G100" s="942" t="s">
        <v>460</v>
      </c>
      <c r="H100" s="942" t="s">
        <v>135</v>
      </c>
      <c r="I100" s="943"/>
      <c r="J100" s="942" t="s">
        <v>1488</v>
      </c>
      <c r="K100" s="943"/>
      <c r="L100" s="777" t="s">
        <v>963</v>
      </c>
      <c r="M100" s="943"/>
      <c r="N100" s="943"/>
      <c r="O100" s="943"/>
      <c r="P100" s="949" t="s">
        <v>2847</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6568</v>
      </c>
      <c r="B101" s="952" t="s">
        <v>6647</v>
      </c>
      <c r="C101" s="884" t="s">
        <v>2586</v>
      </c>
      <c r="D101" s="948"/>
      <c r="E101" s="942" t="s">
        <v>2586</v>
      </c>
      <c r="F101" s="943"/>
      <c r="G101" s="943"/>
      <c r="H101" s="943"/>
      <c r="I101" s="943"/>
      <c r="J101" s="942" t="s">
        <v>6648</v>
      </c>
      <c r="K101" s="943" t="s">
        <v>4264</v>
      </c>
      <c r="L101" s="943"/>
      <c r="M101" s="943"/>
      <c r="N101" s="942" t="s">
        <v>3212</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6649</v>
      </c>
      <c r="C102" s="884" t="s">
        <v>2950</v>
      </c>
      <c r="D102" s="948"/>
      <c r="E102" s="942" t="s">
        <v>2950</v>
      </c>
      <c r="F102" s="950"/>
      <c r="G102" s="942" t="s">
        <v>587</v>
      </c>
      <c r="H102" s="943"/>
      <c r="I102" s="948"/>
      <c r="J102" s="777" t="s">
        <v>701</v>
      </c>
      <c r="K102" s="943"/>
      <c r="L102" s="943"/>
      <c r="M102" s="943"/>
      <c r="N102" s="942" t="s">
        <v>193</v>
      </c>
      <c r="O102" s="943"/>
      <c r="P102" s="943"/>
      <c r="Q102" s="943"/>
      <c r="R102" s="943" t="s">
        <v>2054</v>
      </c>
      <c r="S102" s="943" t="s">
        <v>5674</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6650</v>
      </c>
      <c r="C103" s="884" t="s">
        <v>6651</v>
      </c>
      <c r="D103" s="942" t="s">
        <v>6651</v>
      </c>
      <c r="E103" s="949" t="s">
        <v>320</v>
      </c>
      <c r="F103" s="942" t="s">
        <v>648</v>
      </c>
      <c r="G103" s="943"/>
      <c r="H103" s="942" t="s">
        <v>6652</v>
      </c>
      <c r="I103" s="942" t="s">
        <v>556</v>
      </c>
      <c r="J103" s="943"/>
      <c r="K103" s="943"/>
      <c r="L103" s="777" t="s">
        <v>2988</v>
      </c>
      <c r="M103" s="942" t="s">
        <v>6653</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6654</v>
      </c>
      <c r="C104" s="884" t="s">
        <v>6655</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6656</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6657</v>
      </c>
      <c r="B106" s="941"/>
      <c r="C106" s="884" t="s">
        <v>649</v>
      </c>
      <c r="D106" s="948"/>
      <c r="E106" s="942" t="s">
        <v>294</v>
      </c>
      <c r="F106" s="942" t="s">
        <v>649</v>
      </c>
      <c r="G106" s="949" t="s">
        <v>3368</v>
      </c>
      <c r="H106" s="942" t="s">
        <v>1899</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2376</v>
      </c>
      <c r="D107" s="948"/>
      <c r="E107" s="943"/>
      <c r="F107" s="943"/>
      <c r="G107" s="949" t="s">
        <v>729</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6658</v>
      </c>
      <c r="B109" s="966"/>
      <c r="C109" s="884" t="s">
        <v>6659</v>
      </c>
      <c r="D109" s="942" t="s">
        <v>6659</v>
      </c>
      <c r="E109" s="943"/>
      <c r="F109" s="961"/>
      <c r="G109" s="942" t="s">
        <v>6659</v>
      </c>
      <c r="H109" s="943"/>
      <c r="I109" s="943"/>
      <c r="J109" s="943"/>
      <c r="K109" s="943"/>
      <c r="L109" s="943"/>
      <c r="M109" s="943"/>
      <c r="N109" s="943"/>
      <c r="O109" s="949" t="s">
        <v>6660</v>
      </c>
      <c r="P109" s="943"/>
      <c r="Q109" s="949" t="s">
        <v>6661</v>
      </c>
      <c r="R109" s="943"/>
      <c r="S109" s="943"/>
      <c r="T109" s="943"/>
      <c r="U109" s="949" t="s">
        <v>6662</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6471</v>
      </c>
      <c r="B110" s="967" t="s">
        <v>6663</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6664</v>
      </c>
      <c r="C111" s="884"/>
      <c r="D111" s="948"/>
      <c r="E111" s="956"/>
      <c r="F111" s="956"/>
      <c r="G111" s="956"/>
      <c r="H111" s="956"/>
      <c r="I111" s="957"/>
      <c r="J111" s="942" t="s">
        <v>2053</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6665</v>
      </c>
      <c r="C112" s="884" t="s">
        <v>885</v>
      </c>
      <c r="D112" s="948"/>
      <c r="E112" s="956"/>
      <c r="F112" s="956"/>
      <c r="G112" s="956"/>
      <c r="H112" s="956"/>
      <c r="I112" s="957"/>
      <c r="J112" s="942" t="s">
        <v>6666</v>
      </c>
      <c r="K112" s="943"/>
      <c r="L112" s="777" t="s">
        <v>2314</v>
      </c>
      <c r="M112" s="943"/>
      <c r="N112" s="942" t="s">
        <v>3476</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6667</v>
      </c>
      <c r="C113" s="884" t="s">
        <v>1402</v>
      </c>
      <c r="D113" s="948"/>
      <c r="E113" s="956"/>
      <c r="F113" s="956"/>
      <c r="G113" s="956"/>
      <c r="H113" s="942" t="s">
        <v>1150</v>
      </c>
      <c r="I113" s="957"/>
      <c r="J113" s="942" t="s">
        <v>1490</v>
      </c>
      <c r="K113" s="943"/>
      <c r="L113" s="782"/>
      <c r="M113" s="943"/>
      <c r="N113" s="949"/>
      <c r="O113" s="942" t="s">
        <v>2509</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6489</v>
      </c>
      <c r="B114" s="972" t="s">
        <v>6472</v>
      </c>
      <c r="C114" s="884"/>
      <c r="D114" s="948"/>
      <c r="E114" s="956"/>
      <c r="F114" s="956"/>
      <c r="G114" s="956"/>
      <c r="H114" s="956"/>
      <c r="I114" s="957"/>
      <c r="J114" s="942" t="s">
        <v>6668</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6475</v>
      </c>
      <c r="B115" s="966"/>
      <c r="C115" s="884" t="s">
        <v>653</v>
      </c>
      <c r="D115" s="948"/>
      <c r="E115" s="942" t="s">
        <v>968</v>
      </c>
      <c r="F115" s="942" t="s">
        <v>653</v>
      </c>
      <c r="G115" s="942" t="s">
        <v>731</v>
      </c>
      <c r="H115" s="942" t="s">
        <v>1353</v>
      </c>
      <c r="I115" s="944" t="str">
        <f>HYPERLINK("https://youtu.be/6f5dBhAmU1g","42.10")</f>
        <v>42.10</v>
      </c>
      <c r="J115" s="942" t="s">
        <v>1491</v>
      </c>
      <c r="K115" s="943" t="s">
        <v>1356</v>
      </c>
      <c r="L115" s="777" t="s">
        <v>1112</v>
      </c>
      <c r="M115" s="943"/>
      <c r="N115" s="949" t="s">
        <v>2698</v>
      </c>
      <c r="O115" s="943"/>
      <c r="P115" s="949" t="s">
        <v>6669</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6484</v>
      </c>
      <c r="B116" s="973"/>
      <c r="C116" s="884" t="str">
        <f>HYPERLINK("https://youtu.be/BhEMFzn21Zg","28.57")</f>
        <v>28.57</v>
      </c>
      <c r="D116" s="948"/>
      <c r="E116" s="942" t="s">
        <v>3107</v>
      </c>
      <c r="F116" s="942" t="s">
        <v>366</v>
      </c>
      <c r="G116" s="942" t="s">
        <v>143</v>
      </c>
      <c r="H116" s="942" t="s">
        <v>556</v>
      </c>
      <c r="I116" s="943" t="s">
        <v>1048</v>
      </c>
      <c r="J116" s="942" t="s">
        <v>1492</v>
      </c>
      <c r="K116" s="943" t="s">
        <v>3431</v>
      </c>
      <c r="L116" s="777" t="s">
        <v>969</v>
      </c>
      <c r="M116" s="943"/>
      <c r="N116" s="949" t="s">
        <v>294</v>
      </c>
      <c r="O116" s="942" t="s">
        <v>1492</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6489</v>
      </c>
      <c r="B117" s="973"/>
      <c r="C117" s="884" t="s">
        <v>1621</v>
      </c>
      <c r="D117" s="942" t="s">
        <v>151</v>
      </c>
      <c r="E117" s="942" t="s">
        <v>1131</v>
      </c>
      <c r="F117" s="942" t="s">
        <v>6670</v>
      </c>
      <c r="G117" s="942" t="s">
        <v>1178</v>
      </c>
      <c r="H117" s="942" t="s">
        <v>1621</v>
      </c>
      <c r="I117" s="943"/>
      <c r="J117" s="942" t="s">
        <v>6671</v>
      </c>
      <c r="K117" s="948"/>
      <c r="L117" s="943"/>
      <c r="M117" s="943"/>
      <c r="N117" s="943"/>
      <c r="O117" s="942" t="s">
        <v>1369</v>
      </c>
      <c r="P117" s="949" t="s">
        <v>6672</v>
      </c>
      <c r="Q117" s="943"/>
      <c r="R117" s="943"/>
      <c r="S117" s="943"/>
      <c r="T117" s="943"/>
      <c r="U117" s="943"/>
      <c r="V117" s="943"/>
      <c r="W117" s="942" t="s">
        <v>6673</v>
      </c>
      <c r="X117" s="943"/>
      <c r="Y117" s="943"/>
      <c r="Z117" s="943"/>
      <c r="AA117" s="943"/>
      <c r="AB117" s="943"/>
      <c r="AC117" s="943"/>
      <c r="AD117" s="943"/>
      <c r="AE117" s="943"/>
      <c r="AF117" s="942" t="s">
        <v>6674</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6503</v>
      </c>
      <c r="B118" s="973" t="s">
        <v>6675</v>
      </c>
      <c r="C118" s="884" t="s">
        <v>6676</v>
      </c>
      <c r="D118" s="948"/>
      <c r="E118" s="942" t="s">
        <v>6676</v>
      </c>
      <c r="F118" s="943"/>
      <c r="G118" s="943"/>
      <c r="H118" s="943"/>
      <c r="I118" s="943"/>
      <c r="J118" s="943"/>
      <c r="K118" s="944" t="str">
        <f>HYPERLINK("https://youtu.be/tXG5xCfHZ2E","35.72")</f>
        <v>35.72</v>
      </c>
      <c r="L118" s="943"/>
      <c r="M118" s="943"/>
      <c r="N118" s="949" t="s">
        <v>4758</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6677</v>
      </c>
      <c r="C119" s="884" t="s">
        <v>738</v>
      </c>
      <c r="D119" s="948"/>
      <c r="E119" s="943"/>
      <c r="F119" s="956"/>
      <c r="G119" s="942" t="s">
        <v>738</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6584</v>
      </c>
      <c r="B120" s="967" t="s">
        <v>6678</v>
      </c>
      <c r="C120" s="884" t="s">
        <v>6679</v>
      </c>
      <c r="D120" s="948"/>
      <c r="E120" s="943"/>
      <c r="F120" s="943"/>
      <c r="G120" s="943"/>
      <c r="H120" s="943"/>
      <c r="I120" s="948"/>
      <c r="J120" s="942" t="s">
        <v>4275</v>
      </c>
      <c r="K120" s="943"/>
      <c r="L120" s="943"/>
      <c r="M120" s="943"/>
      <c r="N120" s="942" t="s">
        <v>4475</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6680</v>
      </c>
      <c r="C121" s="884" t="s">
        <v>5215</v>
      </c>
      <c r="D121" s="948"/>
      <c r="E121" s="942" t="s">
        <v>6280</v>
      </c>
      <c r="F121" s="943"/>
      <c r="G121" s="943"/>
      <c r="H121" s="943"/>
      <c r="I121" s="943"/>
      <c r="J121" s="943"/>
      <c r="K121" s="948"/>
      <c r="L121" s="943"/>
      <c r="M121" s="943"/>
      <c r="N121" s="974" t="s">
        <v>2756</v>
      </c>
      <c r="O121" s="943"/>
      <c r="P121" s="943"/>
      <c r="Q121" s="943"/>
      <c r="R121" s="943"/>
      <c r="S121" s="943"/>
      <c r="T121" s="943"/>
      <c r="U121" s="942" t="s">
        <v>5215</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6681</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6682</v>
      </c>
      <c r="AO122" s="943"/>
      <c r="AP122" s="943"/>
      <c r="AQ122" s="943"/>
      <c r="AR122" s="943"/>
      <c r="AS122" s="943"/>
      <c r="AT122" s="943"/>
      <c r="AU122" s="943"/>
      <c r="AV122" s="943"/>
      <c r="AW122" s="943"/>
      <c r="AX122" s="943"/>
      <c r="AY122" s="943"/>
      <c r="AZ122" s="943"/>
      <c r="BA122" s="943"/>
      <c r="BB122" s="943"/>
    </row>
    <row r="123" ht="15.75" customHeight="1">
      <c r="A123" s="968"/>
      <c r="B123" s="969" t="s">
        <v>6683</v>
      </c>
      <c r="C123" s="884" t="s">
        <v>261</v>
      </c>
      <c r="D123" s="942" t="s">
        <v>261</v>
      </c>
      <c r="E123" s="943"/>
      <c r="F123" s="942" t="s">
        <v>6684</v>
      </c>
      <c r="G123" s="942" t="s">
        <v>732</v>
      </c>
      <c r="H123" s="942" t="s">
        <v>1354</v>
      </c>
      <c r="I123" s="949"/>
      <c r="J123" s="942" t="s">
        <v>1493</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6685</v>
      </c>
      <c r="AO123" s="943"/>
      <c r="AP123" s="943"/>
      <c r="AQ123" s="943"/>
      <c r="AR123" s="943"/>
      <c r="AS123" s="943"/>
      <c r="AT123" s="943"/>
      <c r="AU123" s="943"/>
      <c r="AV123" s="943"/>
      <c r="AW123" s="943"/>
      <c r="AX123" s="943"/>
      <c r="AY123" s="943"/>
      <c r="AZ123" s="943"/>
      <c r="BA123" s="943"/>
      <c r="BB123" s="943"/>
    </row>
    <row r="124" ht="15.75" customHeight="1">
      <c r="A124" s="965" t="s">
        <v>6508</v>
      </c>
      <c r="B124" s="967" t="s">
        <v>6686</v>
      </c>
      <c r="C124" s="884" t="s">
        <v>2986</v>
      </c>
      <c r="D124" s="948"/>
      <c r="E124" s="942" t="s">
        <v>6687</v>
      </c>
      <c r="F124" s="943"/>
      <c r="G124" s="943"/>
      <c r="H124" s="942" t="s">
        <v>6688</v>
      </c>
      <c r="I124" s="943"/>
      <c r="J124" s="943"/>
      <c r="K124" s="944" t="str">
        <f>HYPERLINK("https://youtu.be/wzsts4r5VHY","56.24")</f>
        <v>56.24</v>
      </c>
      <c r="L124" s="942" t="s">
        <v>6689</v>
      </c>
      <c r="M124" s="943"/>
      <c r="N124" s="942" t="s">
        <v>3249</v>
      </c>
      <c r="O124" s="942" t="s">
        <v>2512</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6690</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6691</v>
      </c>
      <c r="C126" s="884" t="s">
        <v>2603</v>
      </c>
      <c r="D126" s="942" t="s">
        <v>655</v>
      </c>
      <c r="E126" s="943"/>
      <c r="F126" s="942" t="s">
        <v>4420</v>
      </c>
      <c r="G126" s="942" t="s">
        <v>733</v>
      </c>
      <c r="H126" s="942" t="s">
        <v>1355</v>
      </c>
      <c r="I126" s="943" t="s">
        <v>391</v>
      </c>
      <c r="J126" s="942" t="s">
        <v>725</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6519</v>
      </c>
      <c r="B127" s="967" t="s">
        <v>6692</v>
      </c>
      <c r="C127" s="884" t="s">
        <v>6693</v>
      </c>
      <c r="D127" s="948"/>
      <c r="E127" s="942" t="s">
        <v>6693</v>
      </c>
      <c r="F127" s="943"/>
      <c r="G127" s="943"/>
      <c r="H127" s="956"/>
      <c r="I127" s="943"/>
      <c r="J127" s="943"/>
      <c r="K127" s="943"/>
      <c r="L127" s="949"/>
      <c r="M127" s="943"/>
      <c r="N127" s="949" t="s">
        <v>2620</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6694</v>
      </c>
      <c r="C128" s="884" t="s">
        <v>6515</v>
      </c>
      <c r="D128" s="948"/>
      <c r="E128" s="942" t="s">
        <v>6515</v>
      </c>
      <c r="F128" s="943"/>
      <c r="G128" s="949" t="s">
        <v>734</v>
      </c>
      <c r="H128" s="942" t="s">
        <v>6695</v>
      </c>
      <c r="I128" s="943"/>
      <c r="J128" s="777" t="s">
        <v>1494</v>
      </c>
      <c r="K128" s="943"/>
      <c r="L128" s="777" t="s">
        <v>6696</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6523</v>
      </c>
      <c r="B129" s="967" t="s">
        <v>6697</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6698</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6484</v>
      </c>
      <c r="B131" s="973" t="s">
        <v>6697</v>
      </c>
      <c r="C131" s="884" t="s">
        <v>6699</v>
      </c>
      <c r="D131" s="942" t="s">
        <v>6699</v>
      </c>
      <c r="E131" s="942" t="s">
        <v>2220</v>
      </c>
      <c r="F131" s="942" t="s">
        <v>6700</v>
      </c>
      <c r="G131" s="943"/>
      <c r="H131" s="943"/>
      <c r="I131" s="943"/>
      <c r="J131" s="942" t="s">
        <v>2364</v>
      </c>
      <c r="K131" s="943" t="s">
        <v>3048</v>
      </c>
      <c r="L131" s="943"/>
      <c r="M131" s="943"/>
      <c r="N131" s="942" t="s">
        <v>362</v>
      </c>
      <c r="O131" s="943"/>
      <c r="P131" s="943"/>
      <c r="Q131" s="943"/>
      <c r="R131" s="943"/>
      <c r="S131" s="943"/>
      <c r="T131" s="943"/>
      <c r="U131" s="943"/>
      <c r="V131" s="943"/>
      <c r="W131" s="942" t="s">
        <v>587</v>
      </c>
      <c r="X131" s="943"/>
      <c r="Y131" s="943"/>
      <c r="Z131" s="949" t="s">
        <v>2098</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6698</v>
      </c>
      <c r="C132" s="884" t="s">
        <v>4582</v>
      </c>
      <c r="D132" s="942" t="s">
        <v>4582</v>
      </c>
      <c r="E132" s="942" t="s">
        <v>889</v>
      </c>
      <c r="F132" s="942" t="s">
        <v>4582</v>
      </c>
      <c r="G132" s="943"/>
      <c r="H132" s="942" t="s">
        <v>1357</v>
      </c>
      <c r="I132" s="944" t="str">
        <f>HYPERLINK("https://youtu.be/NPrbRwZDn1I","27.54")</f>
        <v>27.54</v>
      </c>
      <c r="J132" s="888" t="s">
        <v>1495</v>
      </c>
      <c r="K132" s="944" t="str">
        <f>HYPERLINK("https://youtu.be/gwRV1gD1ndo","27.79")</f>
        <v>27.79</v>
      </c>
      <c r="L132" s="777" t="s">
        <v>392</v>
      </c>
      <c r="M132" s="943"/>
      <c r="N132" s="942" t="s">
        <v>1812</v>
      </c>
      <c r="O132" s="942" t="s">
        <v>1900</v>
      </c>
      <c r="P132" s="949" t="s">
        <v>752</v>
      </c>
      <c r="Q132" s="943"/>
      <c r="R132" s="943" t="s">
        <v>298</v>
      </c>
      <c r="S132" s="943" t="s">
        <v>6701</v>
      </c>
      <c r="T132" s="961" t="s">
        <v>6702</v>
      </c>
      <c r="U132" s="943"/>
      <c r="V132" s="943"/>
      <c r="W132" s="943"/>
      <c r="X132" s="943"/>
      <c r="Y132" s="943"/>
      <c r="Z132" s="949" t="s">
        <v>1492</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6489</v>
      </c>
      <c r="B133" s="972" t="s">
        <v>6472</v>
      </c>
      <c r="C133" s="884" t="s">
        <v>2341</v>
      </c>
      <c r="D133" s="956"/>
      <c r="E133" s="961"/>
      <c r="F133" s="943"/>
      <c r="G133" s="956"/>
      <c r="H133" s="976"/>
      <c r="I133" s="961"/>
      <c r="J133" s="942" t="s">
        <v>2345</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6703</v>
      </c>
      <c r="B134" s="972" t="s">
        <v>6704</v>
      </c>
      <c r="C134" s="884" t="s">
        <v>6705</v>
      </c>
      <c r="D134" s="942" t="s">
        <v>6705</v>
      </c>
      <c r="E134" s="961"/>
      <c r="F134" s="943"/>
      <c r="G134" s="942" t="s">
        <v>6706</v>
      </c>
      <c r="H134" s="976"/>
      <c r="I134" s="961" t="s">
        <v>6707</v>
      </c>
      <c r="J134" s="943"/>
      <c r="K134" s="961" t="s">
        <v>6708</v>
      </c>
      <c r="L134" s="777" t="s">
        <v>974</v>
      </c>
      <c r="M134" s="943" t="s">
        <v>6709</v>
      </c>
      <c r="N134" s="943"/>
      <c r="O134" s="943"/>
      <c r="P134" s="943"/>
      <c r="Q134" s="943"/>
      <c r="R134" s="943"/>
      <c r="S134" s="943" t="s">
        <v>4046</v>
      </c>
      <c r="T134" s="943"/>
      <c r="U134" s="943"/>
      <c r="V134" s="943"/>
      <c r="W134" s="943"/>
      <c r="X134" s="943"/>
      <c r="Y134" s="943"/>
      <c r="Z134" s="943"/>
      <c r="AA134" s="943"/>
      <c r="AB134" s="943"/>
      <c r="AC134" s="943"/>
      <c r="AD134" s="943"/>
      <c r="AE134" s="943"/>
      <c r="AF134" s="943"/>
      <c r="AG134" s="942" t="s">
        <v>5456</v>
      </c>
      <c r="AH134" s="943"/>
      <c r="AI134" s="943"/>
      <c r="AJ134" s="961" t="s">
        <v>6710</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6711</v>
      </c>
      <c r="C135" s="884" t="s">
        <v>6712</v>
      </c>
      <c r="D135" s="948"/>
      <c r="E135" s="942" t="s">
        <v>890</v>
      </c>
      <c r="F135" s="975"/>
      <c r="G135" s="943"/>
      <c r="H135" s="942" t="s">
        <v>6712</v>
      </c>
      <c r="I135" s="975"/>
      <c r="J135" s="975"/>
      <c r="K135" s="943"/>
      <c r="L135" s="943"/>
      <c r="M135" s="943"/>
      <c r="N135" s="949" t="s">
        <v>3478</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6713</v>
      </c>
      <c r="C136" s="884" t="s">
        <v>5756</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6714</v>
      </c>
      <c r="C137" s="884" t="s">
        <v>1050</v>
      </c>
      <c r="D137" s="948"/>
      <c r="E137" s="943"/>
      <c r="F137" s="942" t="s">
        <v>6715</v>
      </c>
      <c r="G137" s="943"/>
      <c r="H137" s="942" t="s">
        <v>1358</v>
      </c>
      <c r="I137" s="975"/>
      <c r="J137" s="942" t="s">
        <v>1496</v>
      </c>
      <c r="K137" s="943"/>
      <c r="L137" s="943"/>
      <c r="M137" s="943"/>
      <c r="N137" s="943"/>
      <c r="O137" s="942" t="s">
        <v>2515</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6716</v>
      </c>
      <c r="B138" s="972" t="s">
        <v>6704</v>
      </c>
      <c r="C138" s="884" t="s">
        <v>2116</v>
      </c>
      <c r="D138" s="942" t="s">
        <v>2116</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6711</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6713</v>
      </c>
      <c r="C140" s="884" t="s">
        <v>4931</v>
      </c>
      <c r="D140" s="975"/>
      <c r="E140" s="975"/>
      <c r="F140" s="943"/>
      <c r="G140" s="943"/>
      <c r="H140" s="943"/>
      <c r="I140" s="942" t="s">
        <v>4931</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6714</v>
      </c>
      <c r="C141" s="884" t="s">
        <v>5223</v>
      </c>
      <c r="D141" s="975"/>
      <c r="E141" s="975"/>
      <c r="F141" s="942" t="s">
        <v>1781</v>
      </c>
      <c r="G141" s="943"/>
      <c r="H141" s="943"/>
      <c r="I141" s="942" t="s">
        <v>5223</v>
      </c>
      <c r="J141" s="942" t="s">
        <v>5611</v>
      </c>
      <c r="K141" s="943"/>
      <c r="L141" s="943"/>
      <c r="M141" s="975"/>
      <c r="N141" s="943"/>
      <c r="O141" s="942" t="s">
        <v>2414</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6717</v>
      </c>
      <c r="B142" s="972" t="s">
        <v>6718</v>
      </c>
      <c r="C142" s="884" t="s">
        <v>6719</v>
      </c>
      <c r="D142" s="975"/>
      <c r="E142" s="942" t="s">
        <v>6719</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6720</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6721</v>
      </c>
      <c r="B144" s="972" t="s">
        <v>6722</v>
      </c>
      <c r="C144" s="884" t="s">
        <v>6723</v>
      </c>
      <c r="D144" s="975"/>
      <c r="E144" s="975"/>
      <c r="F144" s="942" t="s">
        <v>1515</v>
      </c>
      <c r="G144" s="943"/>
      <c r="H144" s="943"/>
      <c r="I144" s="942" t="s">
        <v>6724</v>
      </c>
      <c r="J144" s="942" t="s">
        <v>6725</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6726</v>
      </c>
      <c r="C145" s="884" t="s">
        <v>774</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6727</v>
      </c>
      <c r="C146" s="884" t="s">
        <v>774</v>
      </c>
      <c r="D146" s="975"/>
      <c r="E146" s="975"/>
      <c r="F146" s="943"/>
      <c r="G146" s="943"/>
      <c r="H146" s="943"/>
      <c r="I146" s="942" t="s">
        <v>6728</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774</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6729</v>
      </c>
      <c r="C147" s="884" t="s">
        <v>5221</v>
      </c>
      <c r="D147" s="975"/>
      <c r="E147" s="975"/>
      <c r="F147" s="942" t="s">
        <v>6730</v>
      </c>
      <c r="G147" s="943"/>
      <c r="H147" s="942"/>
      <c r="I147" s="943"/>
      <c r="J147" s="943"/>
      <c r="K147" s="943"/>
      <c r="L147" s="943"/>
      <c r="M147" s="975"/>
      <c r="N147" s="943"/>
      <c r="O147" s="943"/>
      <c r="P147" s="942"/>
      <c r="Q147" s="942" t="s">
        <v>5221</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6503</v>
      </c>
      <c r="B148" s="972"/>
      <c r="C148" s="884" t="s">
        <v>1104</v>
      </c>
      <c r="D148" s="942" t="s">
        <v>6731</v>
      </c>
      <c r="E148" s="942" t="s">
        <v>6732</v>
      </c>
      <c r="F148" s="943"/>
      <c r="G148" s="943"/>
      <c r="H148" s="943"/>
      <c r="I148" s="943"/>
      <c r="J148" s="943"/>
      <c r="K148" s="943"/>
      <c r="L148" s="943"/>
      <c r="M148" s="975"/>
      <c r="N148" s="949" t="s">
        <v>3479</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6565</v>
      </c>
      <c r="B149" s="977" t="s">
        <v>6733</v>
      </c>
      <c r="C149" s="884" t="s">
        <v>2516</v>
      </c>
      <c r="D149" s="948"/>
      <c r="E149" s="942" t="s">
        <v>2516</v>
      </c>
      <c r="F149" s="943"/>
      <c r="G149" s="943"/>
      <c r="H149" s="942" t="s">
        <v>2516</v>
      </c>
      <c r="I149" s="943"/>
      <c r="J149" s="942" t="s">
        <v>4115</v>
      </c>
      <c r="K149" s="943"/>
      <c r="L149" s="943"/>
      <c r="M149" s="943"/>
      <c r="N149" s="961" t="s">
        <v>6734</v>
      </c>
      <c r="O149" s="942" t="s">
        <v>2516</v>
      </c>
      <c r="P149" s="943"/>
      <c r="Q149" s="943"/>
      <c r="R149" s="943"/>
      <c r="S149" s="943"/>
      <c r="T149" s="943"/>
      <c r="U149" s="943"/>
      <c r="V149" s="943"/>
      <c r="W149" s="942" t="s">
        <v>2516</v>
      </c>
      <c r="X149" s="943"/>
      <c r="Y149" s="943"/>
      <c r="Z149" s="943"/>
      <c r="AA149" s="943"/>
      <c r="AB149" s="943"/>
      <c r="AC149" s="942" t="s">
        <v>4607</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6735</v>
      </c>
      <c r="C150" s="884" t="s">
        <v>1621</v>
      </c>
      <c r="D150" s="942" t="s">
        <v>6736</v>
      </c>
      <c r="E150" s="942" t="s">
        <v>497</v>
      </c>
      <c r="F150" s="943"/>
      <c r="G150" s="943"/>
      <c r="H150" s="942" t="s">
        <v>1459</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6568</v>
      </c>
      <c r="B151" s="966"/>
      <c r="C151" s="884" t="s">
        <v>6737</v>
      </c>
      <c r="D151" s="948"/>
      <c r="E151" s="943"/>
      <c r="F151" s="943"/>
      <c r="G151" s="949" t="s">
        <v>737</v>
      </c>
      <c r="H151" s="943"/>
      <c r="I151" s="956"/>
      <c r="J151" s="943"/>
      <c r="K151" s="943"/>
      <c r="L151" s="942" t="s">
        <v>6737</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6738</v>
      </c>
      <c r="C152" s="884" t="s">
        <v>1053</v>
      </c>
      <c r="D152" s="948"/>
      <c r="E152" s="943"/>
      <c r="F152" s="943"/>
      <c r="G152" s="942" t="s">
        <v>740</v>
      </c>
      <c r="H152" s="943"/>
      <c r="I152" s="942" t="s">
        <v>1053</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6739</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6740</v>
      </c>
      <c r="B155" s="983" t="s">
        <v>6741</v>
      </c>
      <c r="C155" s="884" t="s">
        <v>6742</v>
      </c>
      <c r="D155" s="885" t="s">
        <v>6742</v>
      </c>
      <c r="E155" s="885" t="s">
        <v>6743</v>
      </c>
      <c r="F155" s="885" t="s">
        <v>6743</v>
      </c>
      <c r="G155" s="885" t="s">
        <v>6743</v>
      </c>
      <c r="H155" s="923"/>
      <c r="I155" s="923"/>
      <c r="J155" s="885" t="s">
        <v>6744</v>
      </c>
      <c r="K155" s="924"/>
      <c r="L155" s="885" t="s">
        <v>6743</v>
      </c>
      <c r="M155" s="923"/>
      <c r="N155" s="923"/>
      <c r="O155" s="885" t="s">
        <v>6745</v>
      </c>
      <c r="P155" s="923"/>
      <c r="Q155" s="923"/>
      <c r="R155" s="923"/>
      <c r="S155" s="923"/>
      <c r="T155" s="923"/>
      <c r="U155" s="923"/>
      <c r="V155" s="904" t="s">
        <v>268</v>
      </c>
      <c r="W155" s="923"/>
      <c r="X155" s="923"/>
      <c r="Y155" s="923"/>
      <c r="Z155" s="923"/>
      <c r="AA155" s="923"/>
      <c r="AB155" s="904" t="s">
        <v>6744</v>
      </c>
      <c r="AC155" s="923"/>
      <c r="AD155" s="904" t="s">
        <v>6746</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6747</v>
      </c>
      <c r="C156" s="884" t="s">
        <v>6748</v>
      </c>
      <c r="D156" s="885" t="s">
        <v>6748</v>
      </c>
      <c r="E156" s="923"/>
      <c r="F156" s="923"/>
      <c r="G156" s="923"/>
      <c r="H156" s="923"/>
      <c r="I156" s="923"/>
      <c r="J156" s="890"/>
      <c r="K156" s="924"/>
      <c r="L156" s="923"/>
      <c r="M156" s="885" t="s">
        <v>6748</v>
      </c>
      <c r="N156" s="923"/>
      <c r="O156" s="923"/>
      <c r="P156" s="923"/>
      <c r="Q156" s="923"/>
      <c r="R156" s="923"/>
      <c r="S156" s="923"/>
      <c r="T156" s="923"/>
      <c r="U156" s="885" t="s">
        <v>6742</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6749</v>
      </c>
      <c r="B157" s="983" t="s">
        <v>6472</v>
      </c>
      <c r="C157" s="884" t="s">
        <v>6750</v>
      </c>
      <c r="D157" s="885" t="s">
        <v>6750</v>
      </c>
      <c r="E157" s="923"/>
      <c r="F157" s="923"/>
      <c r="G157" s="885" t="s">
        <v>4787</v>
      </c>
      <c r="H157" s="923"/>
      <c r="I157" s="923"/>
      <c r="J157" s="885" t="s">
        <v>6751</v>
      </c>
      <c r="K157" s="924"/>
      <c r="L157" s="923"/>
      <c r="M157" s="885" t="s">
        <v>2357</v>
      </c>
      <c r="N157" s="923"/>
      <c r="O157" s="885" t="s">
        <v>3250</v>
      </c>
      <c r="P157" s="923"/>
      <c r="Q157" s="923"/>
      <c r="R157" s="923"/>
      <c r="S157" s="923"/>
      <c r="T157" s="923"/>
      <c r="U157" s="923"/>
      <c r="V157" s="904" t="s">
        <v>3720</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6752</v>
      </c>
      <c r="B158" s="987" t="s">
        <v>6472</v>
      </c>
      <c r="C158" s="884" t="s">
        <v>6753</v>
      </c>
      <c r="D158" s="885" t="s">
        <v>6754</v>
      </c>
      <c r="E158" s="885" t="s">
        <v>6753</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6475</v>
      </c>
      <c r="B159" s="988" t="s">
        <v>6755</v>
      </c>
      <c r="C159" s="884" t="s">
        <v>6756</v>
      </c>
      <c r="D159" s="928"/>
      <c r="E159" s="923"/>
      <c r="F159" s="923"/>
      <c r="G159" s="890"/>
      <c r="H159" s="904"/>
      <c r="I159" s="923"/>
      <c r="J159" s="923"/>
      <c r="K159" s="924"/>
      <c r="L159" s="885" t="s">
        <v>6756</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6757</v>
      </c>
      <c r="C160" s="884" t="s">
        <v>3956</v>
      </c>
      <c r="D160" s="885" t="s">
        <v>3956</v>
      </c>
      <c r="E160" s="885" t="s">
        <v>6758</v>
      </c>
      <c r="F160" s="923"/>
      <c r="G160" s="923"/>
      <c r="H160" s="885" t="s">
        <v>157</v>
      </c>
      <c r="I160" s="923"/>
      <c r="J160" s="777" t="s">
        <v>1500</v>
      </c>
      <c r="K160" s="924" t="s">
        <v>1421</v>
      </c>
      <c r="L160" s="777" t="s">
        <v>1196</v>
      </c>
      <c r="M160" s="923"/>
      <c r="N160" s="885" t="s">
        <v>241</v>
      </c>
      <c r="O160" s="885" t="s">
        <v>2522</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6484</v>
      </c>
      <c r="B161" s="990" t="s">
        <v>6759</v>
      </c>
      <c r="C161" s="884" t="s">
        <v>6760</v>
      </c>
      <c r="D161" s="890"/>
      <c r="E161" s="885" t="s">
        <v>6760</v>
      </c>
      <c r="F161" s="923"/>
      <c r="G161" s="923"/>
      <c r="H161" s="923"/>
      <c r="I161" s="923"/>
      <c r="J161" s="890"/>
      <c r="K161" s="923"/>
      <c r="L161" s="885" t="s">
        <v>3743</v>
      </c>
      <c r="M161" s="923"/>
      <c r="N161" s="923"/>
      <c r="O161" s="923"/>
      <c r="P161" s="923"/>
      <c r="Q161" s="923"/>
      <c r="R161" s="923"/>
      <c r="S161" s="923"/>
      <c r="T161" s="923"/>
      <c r="U161" s="923"/>
      <c r="V161" s="923"/>
      <c r="W161" s="923"/>
      <c r="X161" s="923"/>
      <c r="Y161" s="923"/>
      <c r="Z161" s="904" t="s">
        <v>6761</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6762</v>
      </c>
      <c r="C162" s="884" t="s">
        <v>6763</v>
      </c>
      <c r="D162" s="885" t="s">
        <v>6763</v>
      </c>
      <c r="E162" s="885" t="s">
        <v>895</v>
      </c>
      <c r="F162" s="885" t="s">
        <v>4954</v>
      </c>
      <c r="G162" s="885" t="s">
        <v>6764</v>
      </c>
      <c r="H162" s="885" t="s">
        <v>1362</v>
      </c>
      <c r="I162" s="923" t="s">
        <v>4997</v>
      </c>
      <c r="J162" s="777" t="s">
        <v>1501</v>
      </c>
      <c r="K162" s="923" t="s">
        <v>1270</v>
      </c>
      <c r="L162" s="777" t="s">
        <v>3192</v>
      </c>
      <c r="M162" s="923"/>
      <c r="N162" s="885" t="s">
        <v>3481</v>
      </c>
      <c r="O162" s="923"/>
      <c r="P162" s="923"/>
      <c r="Q162" s="923"/>
      <c r="R162" s="923"/>
      <c r="S162" s="923" t="s">
        <v>6765</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6766</v>
      </c>
      <c r="C163" s="884" t="s">
        <v>2508</v>
      </c>
      <c r="D163" s="886" t="str">
        <f>HYPERLINK("https://youtu.be/mULl021u2oE","33.61")</f>
        <v>33.61</v>
      </c>
      <c r="E163" s="923"/>
      <c r="F163" s="885" t="s">
        <v>6767</v>
      </c>
      <c r="G163" s="923"/>
      <c r="H163" s="923"/>
      <c r="I163" s="923" t="s">
        <v>2808</v>
      </c>
      <c r="J163" s="923"/>
      <c r="K163" s="923" t="s">
        <v>2117</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6768</v>
      </c>
      <c r="B164" s="990" t="s">
        <v>6585</v>
      </c>
      <c r="C164" s="884" t="s">
        <v>3661</v>
      </c>
      <c r="D164" s="928"/>
      <c r="E164" s="885" t="s">
        <v>3661</v>
      </c>
      <c r="F164" s="924"/>
      <c r="G164" s="885" t="s">
        <v>6769</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6770</v>
      </c>
      <c r="C165" s="884" t="s">
        <v>6771</v>
      </c>
      <c r="D165" s="885" t="s">
        <v>6771</v>
      </c>
      <c r="E165" s="923"/>
      <c r="F165" s="924"/>
      <c r="G165" s="923"/>
      <c r="H165" s="923"/>
      <c r="I165" s="924"/>
      <c r="J165" s="885" t="s">
        <v>199</v>
      </c>
      <c r="K165" s="923"/>
      <c r="L165" s="923"/>
      <c r="M165" s="923"/>
      <c r="N165" s="923"/>
      <c r="O165" s="885" t="s">
        <v>1876</v>
      </c>
      <c r="P165" s="923"/>
      <c r="Q165" s="923"/>
      <c r="R165" s="923"/>
      <c r="S165" s="923"/>
      <c r="T165" s="923"/>
      <c r="U165" s="904" t="s">
        <v>2086</v>
      </c>
      <c r="V165" s="923"/>
      <c r="W165" s="923"/>
      <c r="X165" s="923"/>
      <c r="Y165" s="923"/>
      <c r="Z165" s="923"/>
      <c r="AA165" s="923"/>
      <c r="AB165" s="923"/>
      <c r="AC165" s="923"/>
      <c r="AD165" s="923"/>
      <c r="AE165" s="923"/>
      <c r="AF165" s="885" t="s">
        <v>1927</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6772</v>
      </c>
      <c r="B166" s="990" t="s">
        <v>6585</v>
      </c>
      <c r="C166" s="884" t="s">
        <v>6773</v>
      </c>
      <c r="D166" s="928"/>
      <c r="E166" s="885" t="s">
        <v>6773</v>
      </c>
      <c r="F166" s="924"/>
      <c r="G166" s="901"/>
      <c r="H166" s="923"/>
      <c r="I166" s="924"/>
      <c r="J166" s="923"/>
      <c r="K166" s="923"/>
      <c r="L166" s="885" t="s">
        <v>6774</v>
      </c>
      <c r="M166" s="923"/>
      <c r="N166" s="923"/>
      <c r="O166" s="923"/>
      <c r="P166" s="923"/>
      <c r="Q166" s="923"/>
      <c r="R166" s="923"/>
      <c r="S166" s="923"/>
      <c r="T166" s="923"/>
      <c r="U166" s="923"/>
      <c r="V166" s="923"/>
      <c r="W166" s="923"/>
      <c r="X166" s="923"/>
      <c r="Y166" s="923"/>
      <c r="Z166" s="904" t="s">
        <v>6775</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6770</v>
      </c>
      <c r="C167" s="884" t="s">
        <v>6776</v>
      </c>
      <c r="D167" s="885" t="s">
        <v>6776</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6776</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6503</v>
      </c>
      <c r="B168" s="990" t="s">
        <v>6472</v>
      </c>
      <c r="C168" s="884" t="str">
        <f>HYPERLINK("https://www.youtube.com/watch?v=_HQgQjbTLjM","1:11.32")</f>
        <v>1:11.32</v>
      </c>
      <c r="D168" s="928"/>
      <c r="E168" s="923"/>
      <c r="F168" s="994" t="str">
        <f>HYPERLINK("https://www.youtube.com/watch?v=_HQgQjbTLjM","1:11.32")</f>
        <v>1:11.32</v>
      </c>
      <c r="G168" s="904" t="s">
        <v>750</v>
      </c>
      <c r="H168" s="923"/>
      <c r="I168" s="924" t="s">
        <v>1068</v>
      </c>
      <c r="J168" s="777" t="s">
        <v>1507</v>
      </c>
      <c r="K168" s="923"/>
      <c r="L168" s="777" t="s">
        <v>6777</v>
      </c>
      <c r="M168" s="923"/>
      <c r="N168" s="885" t="s">
        <v>3486</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6491</v>
      </c>
      <c r="B169" s="988" t="s">
        <v>6778</v>
      </c>
      <c r="C169" s="884"/>
      <c r="D169" s="928"/>
      <c r="E169" s="923"/>
      <c r="F169" s="923"/>
      <c r="G169" s="923"/>
      <c r="H169" s="923"/>
      <c r="I169" s="923"/>
      <c r="J169" s="923"/>
      <c r="K169" s="924" t="s">
        <v>3757</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6779</v>
      </c>
      <c r="C170" s="884" t="s">
        <v>6780</v>
      </c>
      <c r="D170" s="928"/>
      <c r="E170" s="923"/>
      <c r="F170" s="923"/>
      <c r="G170" s="923"/>
      <c r="H170" s="923"/>
      <c r="I170" s="890"/>
      <c r="J170" s="885" t="s">
        <v>4974</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6781</v>
      </c>
      <c r="C171" s="884" t="s">
        <v>700</v>
      </c>
      <c r="D171" s="928"/>
      <c r="E171" s="885" t="s">
        <v>700</v>
      </c>
      <c r="F171" s="923"/>
      <c r="G171" s="923"/>
      <c r="H171" s="923"/>
      <c r="I171" s="885" t="str">
        <f>HYPERLINK("https://clips.twitch.tv/WealthyNiceSalamanderOpieOP","24.62")</f>
        <v>24.62</v>
      </c>
      <c r="J171" s="923"/>
      <c r="K171" s="924" t="s">
        <v>6782</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6783</v>
      </c>
      <c r="C172" s="884" t="s">
        <v>381</v>
      </c>
      <c r="D172" s="928"/>
      <c r="E172" s="923"/>
      <c r="F172" s="923"/>
      <c r="G172" s="885" t="s">
        <v>742</v>
      </c>
      <c r="H172" s="885" t="s">
        <v>700</v>
      </c>
      <c r="I172" s="923"/>
      <c r="J172" s="777" t="s">
        <v>1502</v>
      </c>
      <c r="K172" s="923"/>
      <c r="L172" s="777" t="s">
        <v>6784</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6484</v>
      </c>
      <c r="B173" s="990" t="s">
        <v>6778</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6779</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6781</v>
      </c>
      <c r="C175" s="884" t="s">
        <v>1497</v>
      </c>
      <c r="D175" s="928"/>
      <c r="E175" s="885" t="s">
        <v>1497</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1563</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6783</v>
      </c>
      <c r="C176" s="884" t="s">
        <v>6785</v>
      </c>
      <c r="D176" s="928"/>
      <c r="E176" s="923"/>
      <c r="F176" s="923"/>
      <c r="G176" s="901"/>
      <c r="H176" s="923"/>
      <c r="I176" s="923"/>
      <c r="J176" s="923"/>
      <c r="K176" s="923"/>
      <c r="L176" s="923"/>
      <c r="M176" s="885" t="s">
        <v>6785</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6591</v>
      </c>
      <c r="B177" s="995" t="s">
        <v>6786</v>
      </c>
      <c r="C177" s="884" t="s">
        <v>4539</v>
      </c>
      <c r="D177" s="928"/>
      <c r="E177" s="923"/>
      <c r="F177" s="923"/>
      <c r="G177" s="936"/>
      <c r="H177" s="923"/>
      <c r="I177" s="923"/>
      <c r="J177" s="885" t="s">
        <v>4539</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6787</v>
      </c>
      <c r="C178" s="884" t="s">
        <v>2358</v>
      </c>
      <c r="D178" s="928"/>
      <c r="E178" s="885" t="s">
        <v>2358</v>
      </c>
      <c r="F178" s="923"/>
      <c r="G178" s="885" t="str">
        <f>HYPERLINK("https://clips.twitch.tv/FamousDarkDadKappa","52.10")</f>
        <v>52.10</v>
      </c>
      <c r="H178" s="923"/>
      <c r="I178" s="923"/>
      <c r="J178" s="885" t="s">
        <v>2335</v>
      </c>
      <c r="K178" s="924" t="s">
        <v>3828</v>
      </c>
      <c r="L178" s="923"/>
      <c r="M178" s="885" t="s">
        <v>4439</v>
      </c>
      <c r="N178" s="885" t="s">
        <v>3482</v>
      </c>
      <c r="O178" s="923"/>
      <c r="P178" s="923"/>
      <c r="Q178" s="923"/>
      <c r="R178" s="923"/>
      <c r="S178" s="923" t="s">
        <v>6788</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6789</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6790</v>
      </c>
      <c r="C180" s="884" t="s">
        <v>251</v>
      </c>
      <c r="D180" s="885" t="s">
        <v>251</v>
      </c>
      <c r="E180" s="923"/>
      <c r="F180" s="923"/>
      <c r="G180" s="923"/>
      <c r="H180" s="923"/>
      <c r="I180" s="923"/>
      <c r="J180" s="923"/>
      <c r="K180" s="923"/>
      <c r="L180" s="777" t="s">
        <v>1678</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6484</v>
      </c>
      <c r="B181" s="990" t="s">
        <v>6786</v>
      </c>
      <c r="C181" s="884" t="s">
        <v>4165</v>
      </c>
      <c r="D181" s="904"/>
      <c r="E181" s="890" t="s">
        <v>5224</v>
      </c>
      <c r="F181" s="923"/>
      <c r="G181" s="924"/>
      <c r="H181" s="923"/>
      <c r="I181" s="923"/>
      <c r="J181" s="890"/>
      <c r="K181" s="923"/>
      <c r="L181" s="885" t="s">
        <v>4972</v>
      </c>
      <c r="M181" s="923"/>
      <c r="N181" s="923"/>
      <c r="O181" s="923"/>
      <c r="P181" s="923"/>
      <c r="Q181" s="923"/>
      <c r="R181" s="923"/>
      <c r="S181" s="923"/>
      <c r="T181" s="923"/>
      <c r="U181" s="923"/>
      <c r="V181" s="923"/>
      <c r="W181" s="923"/>
      <c r="X181" s="923"/>
      <c r="Y181" s="923"/>
      <c r="Z181" s="885" t="s">
        <v>6791</v>
      </c>
      <c r="AA181" s="923"/>
      <c r="AB181" s="885" t="s">
        <v>4165</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6787</v>
      </c>
      <c r="C182" s="884" t="s">
        <v>6792</v>
      </c>
      <c r="D182" s="904" t="s">
        <v>2946</v>
      </c>
      <c r="E182" s="885" t="s">
        <v>6792</v>
      </c>
      <c r="F182" s="923"/>
      <c r="G182" s="924" t="s">
        <v>2946</v>
      </c>
      <c r="H182" s="923"/>
      <c r="I182" s="923" t="s">
        <v>6793</v>
      </c>
      <c r="J182" s="885" t="s">
        <v>6794</v>
      </c>
      <c r="K182" s="923" t="s">
        <v>6795</v>
      </c>
      <c r="L182" s="923"/>
      <c r="M182" s="923"/>
      <c r="N182" s="923"/>
      <c r="O182" s="923"/>
      <c r="P182" s="904" t="s">
        <v>2886</v>
      </c>
      <c r="Q182" s="923"/>
      <c r="R182" s="923"/>
      <c r="S182" s="923" t="s">
        <v>2229</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6789</v>
      </c>
      <c r="C183" s="884" t="s">
        <v>4177</v>
      </c>
      <c r="D183" s="928"/>
      <c r="E183" s="885" t="s">
        <v>4177</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6790</v>
      </c>
      <c r="C184" s="884" t="s">
        <v>1219</v>
      </c>
      <c r="D184" s="885" t="s">
        <v>1219</v>
      </c>
      <c r="E184" s="923"/>
      <c r="F184" s="885" t="s">
        <v>6796</v>
      </c>
      <c r="G184" s="928"/>
      <c r="H184" s="885" t="s">
        <v>2992</v>
      </c>
      <c r="I184" s="923" t="s">
        <v>1056</v>
      </c>
      <c r="J184" s="923"/>
      <c r="K184" s="923" t="s">
        <v>4757</v>
      </c>
      <c r="L184" s="885" t="s">
        <v>6797</v>
      </c>
      <c r="M184" s="923"/>
      <c r="N184" s="885" t="s">
        <v>3313</v>
      </c>
      <c r="O184" s="923"/>
      <c r="P184" s="904" t="s">
        <v>2796</v>
      </c>
      <c r="Q184" s="904" t="s">
        <v>1890</v>
      </c>
      <c r="R184" s="923"/>
      <c r="S184" s="923"/>
      <c r="T184" s="923"/>
      <c r="U184" s="923"/>
      <c r="V184" s="923"/>
      <c r="W184" s="923"/>
      <c r="X184" s="885" t="s">
        <v>2992</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6768</v>
      </c>
      <c r="B185" s="990" t="s">
        <v>6472</v>
      </c>
      <c r="C185" s="884" t="s">
        <v>265</v>
      </c>
      <c r="D185" s="885" t="s">
        <v>265</v>
      </c>
      <c r="E185" s="885" t="s">
        <v>6798</v>
      </c>
      <c r="F185" s="923"/>
      <c r="G185" s="885" t="s">
        <v>6799</v>
      </c>
      <c r="H185" s="923"/>
      <c r="I185" s="923"/>
      <c r="J185" s="885" t="s">
        <v>6800</v>
      </c>
      <c r="K185" s="928"/>
      <c r="L185" s="923"/>
      <c r="M185" s="923"/>
      <c r="N185" s="923"/>
      <c r="O185" s="923"/>
      <c r="P185" s="923"/>
      <c r="Q185" s="904" t="s">
        <v>6801</v>
      </c>
      <c r="R185" s="923"/>
      <c r="S185" s="923"/>
      <c r="T185" s="923"/>
      <c r="U185" s="885" t="s">
        <v>6801</v>
      </c>
      <c r="V185" s="904" t="s">
        <v>6802</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6803</v>
      </c>
      <c r="B186" s="996" t="s">
        <v>6472</v>
      </c>
      <c r="C186" s="884" t="s">
        <v>6804</v>
      </c>
      <c r="D186" s="885" t="s">
        <v>6804</v>
      </c>
      <c r="E186" s="885" t="s">
        <v>6805</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6503</v>
      </c>
      <c r="B187" s="990" t="s">
        <v>6472</v>
      </c>
      <c r="C187" s="884" t="s">
        <v>601</v>
      </c>
      <c r="D187" s="885" t="s">
        <v>601</v>
      </c>
      <c r="E187" s="885" t="s">
        <v>601</v>
      </c>
      <c r="F187" s="923"/>
      <c r="G187" s="904" t="s">
        <v>6669</v>
      </c>
      <c r="H187" s="923"/>
      <c r="I187" s="923"/>
      <c r="J187" s="923"/>
      <c r="K187" s="886" t="str">
        <f>HYPERLINK("https://youtu.be/YAmVWTPAJZs","42.49")</f>
        <v>42.49</v>
      </c>
      <c r="L187" s="777" t="s">
        <v>798</v>
      </c>
      <c r="M187" s="923"/>
      <c r="N187" s="924" t="s">
        <v>3487</v>
      </c>
      <c r="O187" s="923"/>
      <c r="P187" s="923"/>
      <c r="Q187" s="923"/>
      <c r="R187" s="923"/>
      <c r="S187" s="923"/>
      <c r="T187" s="923"/>
      <c r="U187" s="923"/>
      <c r="V187" s="923"/>
      <c r="W187" s="923"/>
      <c r="X187" s="923"/>
      <c r="Y187" s="923"/>
      <c r="Z187" s="923"/>
      <c r="AA187" s="923"/>
      <c r="AB187" s="923"/>
      <c r="AC187" s="923"/>
      <c r="AD187" s="885" t="s">
        <v>3626</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6806</v>
      </c>
      <c r="B188" s="988" t="s">
        <v>6807</v>
      </c>
      <c r="C188" s="884" t="s">
        <v>6808</v>
      </c>
      <c r="D188" s="885" t="s">
        <v>6808</v>
      </c>
      <c r="E188" s="885" t="s">
        <v>897</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6489</v>
      </c>
      <c r="B189" s="990" t="s">
        <v>6472</v>
      </c>
      <c r="C189" s="884" t="s">
        <v>6809</v>
      </c>
      <c r="D189" s="885" t="s">
        <v>6809</v>
      </c>
      <c r="E189" s="923"/>
      <c r="F189" s="923"/>
      <c r="G189" s="924" t="s">
        <v>604</v>
      </c>
      <c r="H189" s="901"/>
      <c r="I189" s="923"/>
      <c r="J189" s="885" t="s">
        <v>2384</v>
      </c>
      <c r="K189" s="923"/>
      <c r="L189" s="923"/>
      <c r="M189" s="923"/>
      <c r="N189" s="923"/>
      <c r="O189" s="885" t="s">
        <v>6810</v>
      </c>
      <c r="P189" s="923"/>
      <c r="Q189" s="885" t="s">
        <v>6811</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6565</v>
      </c>
      <c r="B190" s="988" t="s">
        <v>6625</v>
      </c>
      <c r="C190" s="884" t="s">
        <v>4492</v>
      </c>
      <c r="D190" s="928"/>
      <c r="E190" s="885" t="s">
        <v>4492</v>
      </c>
      <c r="F190" s="923"/>
      <c r="G190" s="923"/>
      <c r="H190" s="885" t="s">
        <v>6812</v>
      </c>
      <c r="I190" s="923"/>
      <c r="J190" s="885" t="s">
        <v>6813</v>
      </c>
      <c r="K190" s="923" t="s">
        <v>6814</v>
      </c>
      <c r="L190" s="923"/>
      <c r="M190" s="923"/>
      <c r="N190" s="904" t="s">
        <v>1020</v>
      </c>
      <c r="O190" s="885" t="s">
        <v>1817</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6815</v>
      </c>
      <c r="C191" s="884" t="s">
        <v>386</v>
      </c>
      <c r="D191" s="928"/>
      <c r="E191" s="923"/>
      <c r="F191" s="885" t="s">
        <v>670</v>
      </c>
      <c r="G191" s="885" t="s">
        <v>748</v>
      </c>
      <c r="H191" s="885" t="s">
        <v>1276</v>
      </c>
      <c r="I191" s="923"/>
      <c r="J191" s="885" t="s">
        <v>276</v>
      </c>
      <c r="K191" s="923"/>
      <c r="L191" s="923"/>
      <c r="M191" s="885" t="s">
        <v>6500</v>
      </c>
      <c r="N191" s="923"/>
      <c r="O191" s="923"/>
      <c r="P191" s="904" t="s">
        <v>2854</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6568</v>
      </c>
      <c r="B192" s="988" t="s">
        <v>6816</v>
      </c>
      <c r="C192" s="884" t="s">
        <v>1059</v>
      </c>
      <c r="D192" s="928"/>
      <c r="E192" s="885" t="s">
        <v>901</v>
      </c>
      <c r="F192" s="923"/>
      <c r="G192" s="923"/>
      <c r="H192" s="923"/>
      <c r="I192" s="885" t="s">
        <v>1059</v>
      </c>
      <c r="J192" s="904"/>
      <c r="K192" s="923"/>
      <c r="L192" s="777" t="s">
        <v>986</v>
      </c>
      <c r="M192" s="923"/>
      <c r="N192" s="904" t="s">
        <v>3485</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6817</v>
      </c>
      <c r="C193" s="884" t="s">
        <v>1061</v>
      </c>
      <c r="D193" s="928"/>
      <c r="E193" s="923"/>
      <c r="F193" s="923"/>
      <c r="G193" s="885" t="str">
        <f>HYPERLINK("https://www.twitch.tv/videos/527836634","2:12.90")</f>
        <v>2:12.90</v>
      </c>
      <c r="H193" s="923"/>
      <c r="I193" s="885" t="s">
        <v>1061</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6818</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6471</v>
      </c>
      <c r="B195" s="1003"/>
      <c r="C195" s="884" t="s">
        <v>391</v>
      </c>
      <c r="D195" s="948"/>
      <c r="E195" s="942" t="s">
        <v>241</v>
      </c>
      <c r="F195" s="942" t="s">
        <v>554</v>
      </c>
      <c r="G195" s="942" t="s">
        <v>751</v>
      </c>
      <c r="H195" s="942" t="s">
        <v>1367</v>
      </c>
      <c r="I195" s="943" t="s">
        <v>6819</v>
      </c>
      <c r="J195" s="777" t="s">
        <v>1508</v>
      </c>
      <c r="K195" s="961" t="s">
        <v>6614</v>
      </c>
      <c r="L195" s="777" t="s">
        <v>2608</v>
      </c>
      <c r="M195" s="943"/>
      <c r="N195" s="942" t="s">
        <v>1704</v>
      </c>
      <c r="O195" s="943"/>
      <c r="P195" s="949" t="s">
        <v>2855</v>
      </c>
      <c r="Q195" s="943"/>
      <c r="R195" s="943"/>
      <c r="S195" s="943" t="s">
        <v>2910</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6576</v>
      </c>
      <c r="B196" s="1004" t="s">
        <v>6820</v>
      </c>
      <c r="C196" s="884" t="s">
        <v>889</v>
      </c>
      <c r="D196" s="942" t="s">
        <v>889</v>
      </c>
      <c r="E196" s="942" t="s">
        <v>2252</v>
      </c>
      <c r="F196" s="942" t="s">
        <v>1418</v>
      </c>
      <c r="G196" s="942" t="s">
        <v>752</v>
      </c>
      <c r="H196" s="942" t="s">
        <v>2065</v>
      </c>
      <c r="I196" s="942" t="s">
        <v>989</v>
      </c>
      <c r="J196" s="777" t="s">
        <v>1509</v>
      </c>
      <c r="K196" s="943" t="s">
        <v>366</v>
      </c>
      <c r="L196" s="943"/>
      <c r="M196" s="943"/>
      <c r="N196" s="942" t="s">
        <v>5674</v>
      </c>
      <c r="O196" s="943"/>
      <c r="P196" s="949" t="s">
        <v>1173</v>
      </c>
      <c r="Q196" s="943"/>
      <c r="R196" s="943" t="s">
        <v>3089</v>
      </c>
      <c r="S196" s="943" t="s">
        <v>6700</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6584</v>
      </c>
      <c r="B197" s="1005"/>
      <c r="C197" s="884" t="str">
        <f>HYPERLINK("https://www.youtube.com/watch?v=aWzlUqH0LaM","41.87")</f>
        <v>41.87</v>
      </c>
      <c r="D197" s="948"/>
      <c r="E197" s="949" t="s">
        <v>907</v>
      </c>
      <c r="F197" s="942" t="str">
        <f>HYPERLINK("https://www.youtube.com/watch?v=aWzlUqH0LaM","41.87")</f>
        <v>41.87</v>
      </c>
      <c r="G197" s="942" t="s">
        <v>103</v>
      </c>
      <c r="H197" s="942" t="s">
        <v>172</v>
      </c>
      <c r="I197" s="942" t="s">
        <v>123</v>
      </c>
      <c r="J197" s="777" t="s">
        <v>1510</v>
      </c>
      <c r="K197" s="943" t="s">
        <v>6821</v>
      </c>
      <c r="L197" s="943"/>
      <c r="M197" s="943"/>
      <c r="N197" s="942" t="s">
        <v>5284</v>
      </c>
      <c r="O197" s="943"/>
      <c r="P197" s="949" t="s">
        <v>2721</v>
      </c>
      <c r="Q197" s="943"/>
      <c r="R197" s="943"/>
      <c r="S197" s="943" t="s">
        <v>6822</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6591</v>
      </c>
      <c r="B198" s="1004" t="s">
        <v>6823</v>
      </c>
      <c r="C198" s="884" t="s">
        <v>6824</v>
      </c>
      <c r="D198" s="948"/>
      <c r="E198" s="942" t="s">
        <v>6825</v>
      </c>
      <c r="F198" s="942" t="s">
        <v>676</v>
      </c>
      <c r="G198" s="949" t="s">
        <v>753</v>
      </c>
      <c r="H198" s="943"/>
      <c r="I198" s="943"/>
      <c r="J198" s="777" t="s">
        <v>1511</v>
      </c>
      <c r="K198" s="943"/>
      <c r="L198" s="777" t="s">
        <v>991</v>
      </c>
      <c r="M198" s="942" t="s">
        <v>6824</v>
      </c>
      <c r="N198" s="943"/>
      <c r="O198" s="943"/>
      <c r="P198" s="943"/>
      <c r="Q198" s="943"/>
      <c r="R198" s="943"/>
      <c r="S198" s="943" t="s">
        <v>6826</v>
      </c>
      <c r="T198" s="943"/>
      <c r="U198" s="943"/>
      <c r="V198" s="976" t="s">
        <v>6827</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6828</v>
      </c>
      <c r="C199" s="884" t="s">
        <v>6829</v>
      </c>
      <c r="D199" s="948"/>
      <c r="E199" s="943"/>
      <c r="F199" s="943"/>
      <c r="G199" s="943"/>
      <c r="H199" s="943"/>
      <c r="I199" s="943"/>
      <c r="J199" s="943"/>
      <c r="K199" s="943"/>
      <c r="L199" s="943"/>
      <c r="M199" s="943"/>
      <c r="N199" s="943"/>
      <c r="O199" s="943"/>
      <c r="P199" s="943"/>
      <c r="Q199" s="943"/>
      <c r="R199" s="943"/>
      <c r="S199" s="943"/>
      <c r="T199" s="943"/>
      <c r="U199" s="943"/>
      <c r="V199" s="942" t="s">
        <v>2610</v>
      </c>
      <c r="W199" s="943"/>
      <c r="X199" s="943"/>
      <c r="Y199" s="943"/>
      <c r="Z199" s="943"/>
      <c r="AA199" s="943"/>
      <c r="AB199" s="943"/>
      <c r="AC199" s="943"/>
      <c r="AD199" s="943"/>
      <c r="AE199" s="942" t="s">
        <v>6829</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6830</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6484</v>
      </c>
      <c r="B201" s="1010" t="s">
        <v>6823</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6831</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6828</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6830</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6489</v>
      </c>
      <c r="B204" s="1010" t="s">
        <v>6472</v>
      </c>
      <c r="C204" s="884" t="s">
        <v>6600</v>
      </c>
      <c r="E204" s="942" t="s">
        <v>6832</v>
      </c>
      <c r="F204" s="943"/>
      <c r="H204" s="943"/>
      <c r="I204" s="943"/>
      <c r="J204" s="942" t="s">
        <v>6734</v>
      </c>
      <c r="K204" s="943"/>
      <c r="L204" s="943"/>
      <c r="M204" s="943"/>
      <c r="N204" s="943"/>
      <c r="P204" s="943"/>
      <c r="Q204" s="942" t="s">
        <v>2516</v>
      </c>
      <c r="R204" s="943"/>
      <c r="S204" s="943"/>
      <c r="T204" s="943"/>
      <c r="U204" s="943"/>
      <c r="V204" s="942" t="s">
        <v>6600</v>
      </c>
      <c r="W204" s="943"/>
      <c r="X204" s="943"/>
      <c r="Y204" s="943"/>
      <c r="Z204" s="943"/>
      <c r="AA204" s="943"/>
      <c r="AB204" s="943"/>
      <c r="AC204" s="943"/>
      <c r="AD204" s="949" t="s">
        <v>6833</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6834</v>
      </c>
      <c r="C205" s="884" t="s">
        <v>566</v>
      </c>
      <c r="D205" s="942" t="s">
        <v>566</v>
      </c>
      <c r="E205" s="956"/>
      <c r="F205" s="943"/>
      <c r="G205" s="942" t="s">
        <v>6835</v>
      </c>
      <c r="H205" s="943"/>
      <c r="I205" s="943"/>
      <c r="J205" s="942" t="s">
        <v>6836</v>
      </c>
      <c r="K205" s="943"/>
      <c r="L205" s="943"/>
      <c r="M205" s="943"/>
      <c r="N205" s="943"/>
      <c r="O205" s="942" t="s">
        <v>915</v>
      </c>
      <c r="P205" s="943"/>
      <c r="Q205" s="943"/>
      <c r="R205" s="943"/>
      <c r="S205" s="943"/>
      <c r="T205" s="943"/>
      <c r="U205" s="943"/>
      <c r="V205" s="949" t="s">
        <v>6837</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6519</v>
      </c>
      <c r="B206" s="1004" t="s">
        <v>6577</v>
      </c>
      <c r="C206" s="884" t="s">
        <v>6838</v>
      </c>
      <c r="D206" s="948"/>
      <c r="E206" s="943"/>
      <c r="F206" s="943"/>
      <c r="G206" s="943"/>
      <c r="H206" s="943"/>
      <c r="I206" s="943" t="s">
        <v>6839</v>
      </c>
      <c r="J206" s="943"/>
      <c r="K206" s="943" t="s">
        <v>3805</v>
      </c>
      <c r="L206" s="942" t="s">
        <v>6838</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6523</v>
      </c>
      <c r="B207" s="1004" t="s">
        <v>6840</v>
      </c>
      <c r="C207" s="884" t="s">
        <v>6841</v>
      </c>
      <c r="D207" s="948"/>
      <c r="E207" s="942" t="s">
        <v>6841</v>
      </c>
      <c r="F207" s="943"/>
      <c r="G207" s="943"/>
      <c r="H207" s="943"/>
      <c r="I207" s="943"/>
      <c r="J207" s="943"/>
      <c r="K207" s="943"/>
      <c r="L207" s="943"/>
      <c r="M207" s="943"/>
      <c r="N207" s="942" t="s">
        <v>3491</v>
      </c>
      <c r="O207" s="942" t="s">
        <v>4161</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6842</v>
      </c>
      <c r="C208" s="884" t="s">
        <v>2919</v>
      </c>
      <c r="D208" s="948"/>
      <c r="E208" s="976" t="s">
        <v>910</v>
      </c>
      <c r="F208" s="943"/>
      <c r="G208" s="943"/>
      <c r="H208" s="942" t="s">
        <v>1370</v>
      </c>
      <c r="I208" s="943" t="s">
        <v>4970</v>
      </c>
      <c r="J208" s="942" t="s">
        <v>1370</v>
      </c>
      <c r="K208" s="943" t="s">
        <v>3354</v>
      </c>
      <c r="L208" s="777" t="s">
        <v>6843</v>
      </c>
      <c r="M208" s="942" t="s">
        <v>2919</v>
      </c>
      <c r="N208" s="943"/>
      <c r="O208" s="942" t="s">
        <v>2533</v>
      </c>
      <c r="P208" s="943"/>
      <c r="Q208" s="943"/>
      <c r="R208" s="943"/>
      <c r="S208" s="943" t="s">
        <v>5281</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6844</v>
      </c>
      <c r="C209" s="884" t="s">
        <v>290</v>
      </c>
      <c r="D209" s="942" t="s">
        <v>290</v>
      </c>
      <c r="E209" s="943"/>
      <c r="F209" s="942" t="str">
        <f>HYPERLINK("https://youtu.be/gxCMrXIu1MU","52.20")</f>
        <v>52.20</v>
      </c>
      <c r="G209" s="949" t="s">
        <v>754</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6484</v>
      </c>
      <c r="B210" s="1012" t="s">
        <v>6845</v>
      </c>
      <c r="C210" s="884" t="s">
        <v>5201</v>
      </c>
      <c r="D210" s="948"/>
      <c r="E210" s="942" t="s">
        <v>5201</v>
      </c>
      <c r="F210" s="943"/>
      <c r="G210" s="943"/>
      <c r="H210" s="943"/>
      <c r="I210" s="943"/>
      <c r="J210" s="943"/>
      <c r="K210" s="943"/>
      <c r="L210" s="943"/>
      <c r="M210" s="943"/>
      <c r="N210" s="961" t="s">
        <v>6846</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6847</v>
      </c>
      <c r="C211" s="884" t="s">
        <v>3306</v>
      </c>
      <c r="D211" s="942" t="s">
        <v>3306</v>
      </c>
      <c r="E211" s="942" t="s">
        <v>4854</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3228</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6848</v>
      </c>
      <c r="C212" s="884" t="s">
        <v>4487</v>
      </c>
      <c r="D212" s="948"/>
      <c r="E212" s="942" t="s">
        <v>4487</v>
      </c>
      <c r="F212" s="943"/>
      <c r="G212" s="943"/>
      <c r="H212" s="956"/>
      <c r="I212" s="943" t="s">
        <v>2288</v>
      </c>
      <c r="J212" s="942" t="s">
        <v>1512</v>
      </c>
      <c r="K212" s="943" t="s">
        <v>6849</v>
      </c>
      <c r="L212" s="943"/>
      <c r="M212" s="943"/>
      <c r="N212" s="942" t="s">
        <v>2647</v>
      </c>
      <c r="O212" s="943"/>
      <c r="P212" s="943"/>
      <c r="Q212" s="943"/>
      <c r="R212" s="923"/>
      <c r="S212" s="943" t="s">
        <v>132</v>
      </c>
      <c r="T212" s="943"/>
      <c r="U212" s="943"/>
      <c r="V212" s="943"/>
      <c r="W212" s="943"/>
      <c r="X212" s="943"/>
      <c r="Y212" s="942" t="s">
        <v>313</v>
      </c>
      <c r="Z212" s="943"/>
      <c r="AA212" s="943"/>
      <c r="AB212" s="943"/>
      <c r="AC212" s="943"/>
      <c r="AD212" s="942" t="s">
        <v>3946</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6850</v>
      </c>
      <c r="C213" s="884" t="s">
        <v>6851</v>
      </c>
      <c r="D213" s="948"/>
      <c r="E213" s="943"/>
      <c r="F213" s="942" t="s">
        <v>256</v>
      </c>
      <c r="G213" s="942" t="s">
        <v>176</v>
      </c>
      <c r="H213" s="942" t="s">
        <v>1017</v>
      </c>
      <c r="I213" s="943"/>
      <c r="J213" s="943"/>
      <c r="K213" s="943"/>
      <c r="L213" s="777" t="s">
        <v>4487</v>
      </c>
      <c r="M213" s="943"/>
      <c r="N213" s="943"/>
      <c r="O213" s="943"/>
      <c r="P213" s="943"/>
      <c r="Q213" s="943"/>
      <c r="R213" s="943" t="s">
        <v>6852</v>
      </c>
      <c r="S213" s="943"/>
      <c r="T213" s="942" t="s">
        <v>6851</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6489</v>
      </c>
      <c r="B214" s="1012" t="s">
        <v>6853</v>
      </c>
      <c r="C214" s="884" t="s">
        <v>6854</v>
      </c>
      <c r="D214" s="942" t="s">
        <v>6854</v>
      </c>
      <c r="E214" s="942" t="s">
        <v>6855</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1956</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6856</v>
      </c>
      <c r="C215" s="884" t="s">
        <v>1528</v>
      </c>
      <c r="D215" s="942" t="s">
        <v>1528</v>
      </c>
      <c r="E215" s="942" t="s">
        <v>4677</v>
      </c>
      <c r="F215" s="943"/>
      <c r="G215" s="942" t="s">
        <v>412</v>
      </c>
      <c r="H215" s="943"/>
      <c r="I215" s="943"/>
      <c r="J215" s="942" t="s">
        <v>5242</v>
      </c>
      <c r="K215" s="943"/>
      <c r="L215" s="942" t="s">
        <v>1891</v>
      </c>
      <c r="M215" s="943"/>
      <c r="N215" s="943"/>
      <c r="O215" s="975" t="s">
        <v>694</v>
      </c>
      <c r="P215" s="943"/>
      <c r="Q215" s="942" t="s">
        <v>6809</v>
      </c>
      <c r="R215" s="943"/>
      <c r="S215" s="943"/>
      <c r="T215" s="943"/>
      <c r="U215" s="943"/>
      <c r="V215" s="943"/>
      <c r="W215" s="943"/>
      <c r="X215" s="943"/>
      <c r="Y215" s="942" t="s">
        <v>1011</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6503</v>
      </c>
      <c r="B216" s="1014" t="s">
        <v>6504</v>
      </c>
      <c r="C216" s="884" t="s">
        <v>913</v>
      </c>
      <c r="D216" s="948"/>
      <c r="E216" s="942" t="s">
        <v>913</v>
      </c>
      <c r="F216" s="943"/>
      <c r="G216" s="949" t="s">
        <v>6857</v>
      </c>
      <c r="H216" s="943"/>
      <c r="I216" s="943" t="s">
        <v>1680</v>
      </c>
      <c r="J216" s="943"/>
      <c r="K216" s="943"/>
      <c r="L216" s="942" t="s">
        <v>437</v>
      </c>
      <c r="M216" s="943"/>
      <c r="N216" s="949" t="s">
        <v>3492</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6565</v>
      </c>
      <c r="B217" s="1004" t="s">
        <v>6625</v>
      </c>
      <c r="C217" s="884" t="s">
        <v>2506</v>
      </c>
      <c r="D217" s="942" t="s">
        <v>2506</v>
      </c>
      <c r="E217" s="1013"/>
      <c r="F217" s="943"/>
      <c r="G217" s="943"/>
      <c r="H217" s="942" t="s">
        <v>3892</v>
      </c>
      <c r="I217" s="1013"/>
      <c r="J217" s="943"/>
      <c r="K217" s="943" t="s">
        <v>1161</v>
      </c>
      <c r="L217" s="943"/>
      <c r="M217" s="1013"/>
      <c r="N217" s="942" t="s">
        <v>2185</v>
      </c>
      <c r="O217" s="943"/>
      <c r="P217" s="943"/>
      <c r="Q217" s="943"/>
      <c r="R217" s="943"/>
      <c r="S217" s="943" t="s">
        <v>3413</v>
      </c>
      <c r="T217" s="943"/>
      <c r="U217" s="943"/>
      <c r="V217" s="943"/>
      <c r="W217" s="943"/>
      <c r="X217" s="943"/>
      <c r="Y217" s="943"/>
      <c r="Z217" s="943"/>
      <c r="AA217" s="943"/>
      <c r="AB217" s="943"/>
      <c r="AC217" s="942" t="s">
        <v>2145</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6626</v>
      </c>
      <c r="C218" s="884" t="s">
        <v>2990</v>
      </c>
      <c r="D218" s="942" t="s">
        <v>1399</v>
      </c>
      <c r="E218" s="943"/>
      <c r="F218" s="943"/>
      <c r="G218" s="943"/>
      <c r="H218" s="943"/>
      <c r="I218" s="944" t="str">
        <f>HYPERLINK("https://youtu.be/yGR2akJEjQQ","19.18")</f>
        <v>19.18</v>
      </c>
      <c r="J218" s="943"/>
      <c r="K218" s="943"/>
      <c r="L218" s="943"/>
      <c r="M218" s="942" t="s">
        <v>2990</v>
      </c>
      <c r="N218" s="943"/>
      <c r="O218" s="943"/>
      <c r="P218" s="943"/>
      <c r="Q218" s="949" t="s">
        <v>2453</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6858</v>
      </c>
      <c r="C219" s="884" t="s">
        <v>723</v>
      </c>
      <c r="D219" s="942" t="s">
        <v>723</v>
      </c>
      <c r="E219" s="942" t="s">
        <v>6859</v>
      </c>
      <c r="F219" s="943"/>
      <c r="G219" s="943"/>
      <c r="H219" s="956"/>
      <c r="I219" s="943"/>
      <c r="J219" s="943"/>
      <c r="K219" s="943"/>
      <c r="L219" s="943"/>
      <c r="M219" s="942" t="s">
        <v>723</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6628</v>
      </c>
      <c r="C220" s="884" t="s">
        <v>292</v>
      </c>
      <c r="D220" s="942" t="s">
        <v>292</v>
      </c>
      <c r="E220" s="943"/>
      <c r="F220" s="943"/>
      <c r="G220" s="942" t="s">
        <v>397</v>
      </c>
      <c r="H220" s="942" t="s">
        <v>1371</v>
      </c>
      <c r="I220" s="942" t="s">
        <v>292</v>
      </c>
      <c r="J220" s="942" t="s">
        <v>1330</v>
      </c>
      <c r="K220" s="943"/>
      <c r="L220" s="943"/>
      <c r="M220" s="943"/>
      <c r="N220" s="942" t="s">
        <v>2495</v>
      </c>
      <c r="O220" s="943"/>
      <c r="P220" s="949" t="s">
        <v>1876</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6860</v>
      </c>
      <c r="B221" s="1004" t="s">
        <v>6472</v>
      </c>
      <c r="C221" s="884" t="s">
        <v>755</v>
      </c>
      <c r="D221" s="948"/>
      <c r="E221" s="948"/>
      <c r="F221" s="942" t="s">
        <v>680</v>
      </c>
      <c r="G221" s="942" t="s">
        <v>755</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6861</v>
      </c>
      <c r="C222" s="884" t="s">
        <v>5549</v>
      </c>
      <c r="D222" s="942" t="s">
        <v>5549</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6862</v>
      </c>
      <c r="C223" s="884" t="s">
        <v>587</v>
      </c>
      <c r="D223" s="942" t="s">
        <v>294</v>
      </c>
      <c r="E223" s="943"/>
      <c r="F223" s="942" t="s">
        <v>681</v>
      </c>
      <c r="G223" s="949" t="s">
        <v>3155</v>
      </c>
      <c r="H223" s="942" t="s">
        <v>1372</v>
      </c>
      <c r="I223" s="943"/>
      <c r="J223" s="942" t="s">
        <v>6863</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6472</v>
      </c>
      <c r="C224" s="884" t="s">
        <v>401</v>
      </c>
      <c r="D224" s="948"/>
      <c r="E224" s="943"/>
      <c r="F224" s="943"/>
      <c r="G224" s="942" t="s">
        <v>758</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6864</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6471</v>
      </c>
      <c r="B226" s="1020" t="s">
        <v>6865</v>
      </c>
      <c r="C226" s="884" t="s">
        <v>1376</v>
      </c>
      <c r="D226" s="948"/>
      <c r="E226" s="942" t="s">
        <v>1376</v>
      </c>
      <c r="F226" s="943"/>
      <c r="G226" s="943"/>
      <c r="H226" s="943"/>
      <c r="I226" s="948"/>
      <c r="J226" s="943"/>
      <c r="K226" s="943"/>
      <c r="L226" s="942" t="s">
        <v>2194</v>
      </c>
      <c r="M226" s="943"/>
      <c r="N226" s="943"/>
      <c r="O226" s="943"/>
      <c r="P226" s="943"/>
      <c r="Q226" s="943"/>
      <c r="R226" s="943"/>
      <c r="S226" s="943"/>
      <c r="T226" s="943"/>
      <c r="U226" s="943"/>
      <c r="V226" s="943"/>
      <c r="W226" s="943"/>
      <c r="X226" s="943"/>
      <c r="Y226" s="943"/>
      <c r="Z226" s="949" t="s">
        <v>6866</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6867</v>
      </c>
      <c r="C227" s="884" t="s">
        <v>3684</v>
      </c>
      <c r="D227" s="948"/>
      <c r="E227" s="943"/>
      <c r="F227" s="943"/>
      <c r="G227" s="943"/>
      <c r="H227" s="943"/>
      <c r="I227" s="944" t="str">
        <f>HYPERLINK("https://youtu.be/K8Egs0-qumI","48.41")</f>
        <v>48.41</v>
      </c>
      <c r="J227" s="943"/>
      <c r="K227" s="943"/>
      <c r="L227" s="943"/>
      <c r="M227" s="942" t="s">
        <v>3684</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6868</v>
      </c>
      <c r="C228" s="884" t="s">
        <v>3937</v>
      </c>
      <c r="D228" s="948"/>
      <c r="E228" s="943"/>
      <c r="F228" s="943"/>
      <c r="G228" s="943"/>
      <c r="H228" s="943"/>
      <c r="I228" s="943" t="s">
        <v>3127</v>
      </c>
      <c r="J228" s="943"/>
      <c r="K228" s="943"/>
      <c r="L228" s="942" t="s">
        <v>3937</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6869</v>
      </c>
      <c r="C229" s="884" t="s">
        <v>3126</v>
      </c>
      <c r="D229" s="948"/>
      <c r="E229" s="942" t="s">
        <v>3126</v>
      </c>
      <c r="F229" s="943"/>
      <c r="G229" s="943"/>
      <c r="H229" s="943"/>
      <c r="I229" s="944" t="str">
        <f>HYPERLINK("https://youtu.be/kMOGrk3P1Fc","45.34")</f>
        <v>45.34</v>
      </c>
      <c r="J229" s="944" t="s">
        <v>5235</v>
      </c>
      <c r="K229" s="943"/>
      <c r="L229" s="943"/>
      <c r="M229" s="943"/>
      <c r="N229" s="943"/>
      <c r="O229" s="943"/>
      <c r="P229" s="943"/>
      <c r="Q229" s="943"/>
      <c r="R229" s="943" t="s">
        <v>1638</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6870</v>
      </c>
      <c r="C230" s="884" t="s">
        <v>172</v>
      </c>
      <c r="D230" s="942" t="s">
        <v>172</v>
      </c>
      <c r="E230" s="942" t="s">
        <v>683</v>
      </c>
      <c r="F230" s="943"/>
      <c r="G230" s="949" t="s">
        <v>6871</v>
      </c>
      <c r="H230" s="942" t="s">
        <v>5643</v>
      </c>
      <c r="I230" s="948"/>
      <c r="J230" s="943"/>
      <c r="K230" s="943"/>
      <c r="L230" s="777" t="s">
        <v>3694</v>
      </c>
      <c r="M230" s="942" t="s">
        <v>4873</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6872</v>
      </c>
      <c r="C231" s="884" t="s">
        <v>3694</v>
      </c>
      <c r="D231" s="942" t="s">
        <v>3694</v>
      </c>
      <c r="E231" s="943"/>
      <c r="F231" s="943"/>
      <c r="G231" s="943"/>
      <c r="I231" s="948"/>
      <c r="J231" s="943"/>
      <c r="K231" s="943"/>
      <c r="L231" s="943"/>
      <c r="M231" s="956"/>
      <c r="N231" s="943"/>
      <c r="O231" s="943"/>
      <c r="P231" s="943"/>
      <c r="Q231" s="949" t="s">
        <v>2614</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6873</v>
      </c>
      <c r="C232" s="884" t="s">
        <v>683</v>
      </c>
      <c r="D232" s="942" t="s">
        <v>683</v>
      </c>
      <c r="E232" s="943"/>
      <c r="F232" s="943"/>
      <c r="G232" s="943"/>
      <c r="H232" s="942" t="s">
        <v>4526</v>
      </c>
      <c r="I232" s="948"/>
      <c r="J232" s="943"/>
      <c r="K232" s="943"/>
      <c r="L232" s="943"/>
      <c r="M232" s="943"/>
      <c r="N232" s="943"/>
      <c r="O232" s="943"/>
      <c r="P232" s="943"/>
      <c r="Q232" s="949" t="s">
        <v>6874</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6875</v>
      </c>
      <c r="C233" s="884" t="s">
        <v>4134</v>
      </c>
      <c r="D233" s="942" t="s">
        <v>4134</v>
      </c>
      <c r="E233" s="943"/>
      <c r="F233" s="943"/>
      <c r="G233" s="943"/>
      <c r="H233" s="777" t="s">
        <v>1373</v>
      </c>
      <c r="I233" s="948"/>
      <c r="J233" s="942" t="s">
        <v>1514</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6584</v>
      </c>
      <c r="B234" s="1020" t="s">
        <v>6876</v>
      </c>
      <c r="C234" s="884" t="s">
        <v>2891</v>
      </c>
      <c r="D234" s="948"/>
      <c r="E234" s="942" t="s">
        <v>2458</v>
      </c>
      <c r="F234" s="942" t="s">
        <v>2891</v>
      </c>
      <c r="G234" s="943"/>
      <c r="H234" s="943"/>
      <c r="I234" s="944" t="str">
        <f>HYPERLINK("https://youtu.be/_GZXmZdCc5s","31.80")</f>
        <v>31.80</v>
      </c>
      <c r="J234" s="942" t="s">
        <v>6877</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6878</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6879</v>
      </c>
      <c r="C235" s="884" t="s">
        <v>348</v>
      </c>
      <c r="D235" s="948"/>
      <c r="E235" s="943"/>
      <c r="F235" s="943"/>
      <c r="G235" s="943"/>
      <c r="H235" s="943"/>
      <c r="I235" s="943"/>
      <c r="J235" s="943"/>
      <c r="K235" s="961"/>
      <c r="L235" s="943"/>
      <c r="M235" s="942" t="s">
        <v>348</v>
      </c>
      <c r="N235" s="943"/>
      <c r="O235" s="943"/>
      <c r="P235" s="943"/>
      <c r="Q235" s="943"/>
      <c r="R235" s="961"/>
      <c r="S235" s="924" t="s">
        <v>2647</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6880</v>
      </c>
      <c r="C236" s="884" t="s">
        <v>6881</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6882</v>
      </c>
      <c r="C237" s="884" t="s">
        <v>3431</v>
      </c>
      <c r="D237" s="942" t="s">
        <v>3431</v>
      </c>
      <c r="E237" s="942" t="s">
        <v>2702</v>
      </c>
      <c r="F237" s="942" t="s">
        <v>6883</v>
      </c>
      <c r="G237" s="949" t="s">
        <v>718</v>
      </c>
      <c r="H237" s="942" t="s">
        <v>1096</v>
      </c>
      <c r="I237" s="943" t="s">
        <v>3124</v>
      </c>
      <c r="J237" s="777" t="s">
        <v>541</v>
      </c>
      <c r="K237" s="961" t="s">
        <v>4933</v>
      </c>
      <c r="L237" s="777" t="s">
        <v>995</v>
      </c>
      <c r="M237" s="943"/>
      <c r="N237" s="943"/>
      <c r="O237" s="943"/>
      <c r="P237" s="949" t="s">
        <v>2858</v>
      </c>
      <c r="Q237" s="943"/>
      <c r="R237" s="961" t="s">
        <v>2647</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6508</v>
      </c>
      <c r="B238" s="1020" t="s">
        <v>6884</v>
      </c>
      <c r="C238" s="884" t="s">
        <v>6885</v>
      </c>
      <c r="D238" s="942" t="s">
        <v>6886</v>
      </c>
      <c r="E238" s="943"/>
      <c r="F238" s="961" t="s">
        <v>6887</v>
      </c>
      <c r="G238" s="942" t="str">
        <f>HYPERLINK("https://clips.twitch.tv/ArbitrarySuccessfulGarageSuperVinlin","46.83")</f>
        <v>46.83</v>
      </c>
      <c r="H238" s="943"/>
      <c r="I238" s="944" t="str">
        <f>HYPERLINK("https://youtu.be/fNmQmNF7N9I","46.93")</f>
        <v>46.93</v>
      </c>
      <c r="J238" s="942" t="s">
        <v>6888</v>
      </c>
      <c r="K238" s="943"/>
      <c r="L238" s="782"/>
      <c r="M238" s="942" t="s">
        <v>3127</v>
      </c>
      <c r="N238" s="943"/>
      <c r="O238" s="961" t="s">
        <v>3187</v>
      </c>
      <c r="P238" s="943"/>
      <c r="Q238" s="949" t="s">
        <v>4913</v>
      </c>
      <c r="R238" s="943"/>
      <c r="S238" s="943" t="s">
        <v>6889</v>
      </c>
      <c r="T238" s="943"/>
      <c r="U238" s="943"/>
      <c r="V238" s="949" t="s">
        <v>4915</v>
      </c>
      <c r="W238" s="943"/>
      <c r="X238" s="943"/>
      <c r="Y238" s="943"/>
      <c r="Z238" s="943"/>
      <c r="AA238" s="942" t="s">
        <v>6885</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6890</v>
      </c>
      <c r="C239" s="884" t="s">
        <v>1638</v>
      </c>
      <c r="D239" s="942" t="s">
        <v>3156</v>
      </c>
      <c r="E239" s="943"/>
      <c r="F239" s="961" t="s">
        <v>2235</v>
      </c>
      <c r="G239" s="942" t="str">
        <f>HYPERLINK("https://clips.twitch.tv/AltruisticResoluteWolverineRlyTho","45.70")</f>
        <v>45.70</v>
      </c>
      <c r="H239" s="942" t="s">
        <v>2916</v>
      </c>
      <c r="I239" s="944" t="str">
        <f>HYPERLINK(" https://youtu.be/dsDcBzsPA5s","45.74")</f>
        <v>45.74</v>
      </c>
      <c r="J239" s="942" t="s">
        <v>6891</v>
      </c>
      <c r="K239" s="961" t="s">
        <v>1582</v>
      </c>
      <c r="L239" s="943"/>
      <c r="M239" s="950" t="s">
        <v>5223</v>
      </c>
      <c r="N239" s="942" t="s">
        <v>3367</v>
      </c>
      <c r="O239" s="961" t="s">
        <v>3213</v>
      </c>
      <c r="P239" s="943"/>
      <c r="Q239" s="949" t="s">
        <v>485</v>
      </c>
      <c r="R239" s="943"/>
      <c r="S239" s="943" t="s">
        <v>6874</v>
      </c>
      <c r="T239" s="943"/>
      <c r="U239" s="943"/>
      <c r="V239" s="949" t="s">
        <v>4913</v>
      </c>
      <c r="W239" s="943"/>
      <c r="X239" s="943"/>
      <c r="Y239" s="943"/>
      <c r="Z239" s="943"/>
      <c r="AA239" s="942" t="s">
        <v>1638</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6892</v>
      </c>
      <c r="C240" s="884" t="s">
        <v>299</v>
      </c>
      <c r="D240" s="942" t="s">
        <v>299</v>
      </c>
      <c r="E240" s="943"/>
      <c r="F240" s="974" t="s">
        <v>5394</v>
      </c>
      <c r="G240" s="961" t="s">
        <v>759</v>
      </c>
      <c r="H240" s="942" t="s">
        <v>186</v>
      </c>
      <c r="I240" s="944" t="str">
        <f>HYPERLINK("https://youtu.be/9O9oqhlyCxY","45.20")</f>
        <v>45.20</v>
      </c>
      <c r="J240" s="942" t="s">
        <v>2721</v>
      </c>
      <c r="K240" s="924" t="s">
        <v>6893</v>
      </c>
      <c r="L240" s="777" t="s">
        <v>2107</v>
      </c>
      <c r="M240" s="961" t="s">
        <v>404</v>
      </c>
      <c r="N240" s="942" t="s">
        <v>1132</v>
      </c>
      <c r="O240" s="961" t="s">
        <v>316</v>
      </c>
      <c r="P240" s="943"/>
      <c r="Q240" s="942" t="s">
        <v>1204</v>
      </c>
      <c r="R240" s="943"/>
      <c r="S240" s="943"/>
      <c r="T240" s="943"/>
      <c r="U240" s="943"/>
      <c r="V240" s="949" t="s">
        <v>6894</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6895</v>
      </c>
      <c r="B241" s="1023"/>
      <c r="C241" s="884" t="s">
        <v>4732</v>
      </c>
      <c r="D241" s="942" t="s">
        <v>2369</v>
      </c>
      <c r="E241" s="942" t="s">
        <v>6896</v>
      </c>
      <c r="F241" s="943"/>
      <c r="G241" s="961" t="s">
        <v>6897</v>
      </c>
      <c r="H241" s="942" t="s">
        <v>2912</v>
      </c>
      <c r="I241" s="975"/>
      <c r="J241" s="942" t="s">
        <v>310</v>
      </c>
      <c r="K241" s="943"/>
      <c r="L241" s="943"/>
      <c r="M241" s="942" t="s">
        <v>4732</v>
      </c>
      <c r="N241" s="943"/>
      <c r="O241" s="943"/>
      <c r="P241" s="943"/>
      <c r="Q241" s="942" t="s">
        <v>3892</v>
      </c>
      <c r="R241" s="943"/>
      <c r="S241" s="943"/>
      <c r="T241" s="943"/>
      <c r="U241" s="949" t="s">
        <v>6898</v>
      </c>
      <c r="V241" s="943"/>
      <c r="W241" s="942" t="s">
        <v>3253</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6615</v>
      </c>
      <c r="B242" s="1024" t="s">
        <v>6899</v>
      </c>
      <c r="C242" s="884" t="s">
        <v>407</v>
      </c>
      <c r="D242" s="942" t="s">
        <v>6900</v>
      </c>
      <c r="E242" s="942" t="s">
        <v>6901</v>
      </c>
      <c r="F242" s="943"/>
      <c r="G242" s="949" t="s">
        <v>762</v>
      </c>
      <c r="H242" s="942" t="s">
        <v>1423</v>
      </c>
      <c r="I242" s="942" t="s">
        <v>6902</v>
      </c>
      <c r="J242" s="777" t="s">
        <v>1518</v>
      </c>
      <c r="K242" s="943"/>
      <c r="L242" s="777" t="s">
        <v>2956</v>
      </c>
      <c r="M242" s="942" t="s">
        <v>407</v>
      </c>
      <c r="N242" s="943"/>
      <c r="O242" s="943"/>
      <c r="P242" s="943"/>
      <c r="Q242" s="943"/>
      <c r="R242" s="943"/>
      <c r="S242" s="943"/>
      <c r="T242" s="943"/>
      <c r="U242" s="943"/>
      <c r="V242" s="943"/>
      <c r="W242" s="943"/>
      <c r="X242" s="943"/>
      <c r="Y242" s="942" t="s">
        <v>6903</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6565</v>
      </c>
      <c r="B243" s="1020" t="s">
        <v>6904</v>
      </c>
      <c r="C243" s="884" t="s">
        <v>3340</v>
      </c>
      <c r="D243" s="942" t="s">
        <v>3340</v>
      </c>
      <c r="E243" s="949" t="s">
        <v>3323</v>
      </c>
      <c r="F243" s="943"/>
      <c r="G243" s="943"/>
      <c r="H243" s="943"/>
      <c r="I243" s="943"/>
      <c r="J243" s="942" t="s">
        <v>6905</v>
      </c>
      <c r="K243" s="943" t="s">
        <v>1551</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6906</v>
      </c>
      <c r="C244" s="884" t="s">
        <v>3510</v>
      </c>
      <c r="D244" s="942" t="s">
        <v>2056</v>
      </c>
      <c r="E244" s="942" t="s">
        <v>3568</v>
      </c>
      <c r="F244" s="943"/>
      <c r="G244" s="943"/>
      <c r="H244" s="956"/>
      <c r="I244" s="943"/>
      <c r="J244" s="943"/>
      <c r="K244" s="943"/>
      <c r="L244" s="943"/>
      <c r="M244" s="942" t="s">
        <v>3510</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6907</v>
      </c>
      <c r="C245" s="884" t="s">
        <v>1208</v>
      </c>
      <c r="D245" s="942" t="s">
        <v>254</v>
      </c>
      <c r="E245" s="942" t="s">
        <v>647</v>
      </c>
      <c r="F245" s="942" t="s">
        <v>841</v>
      </c>
      <c r="G245" s="943"/>
      <c r="H245" s="942" t="s">
        <v>2941</v>
      </c>
      <c r="I245" s="943"/>
      <c r="J245" s="943"/>
      <c r="K245" s="943"/>
      <c r="L245" s="777" t="s">
        <v>1350</v>
      </c>
      <c r="M245" s="942" t="s">
        <v>254</v>
      </c>
      <c r="N245" s="943"/>
      <c r="O245" s="943"/>
      <c r="P245" s="949" t="s">
        <v>2341</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6568</v>
      </c>
      <c r="B246" s="1020" t="s">
        <v>6472</v>
      </c>
      <c r="C246" s="884" t="s">
        <v>6908</v>
      </c>
      <c r="D246" s="948"/>
      <c r="E246" s="943"/>
      <c r="F246" s="943"/>
      <c r="G246" s="949" t="s">
        <v>764</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6657</v>
      </c>
      <c r="B247" s="1020" t="s">
        <v>6909</v>
      </c>
      <c r="C247" s="884" t="s">
        <v>2543</v>
      </c>
      <c r="D247" s="948"/>
      <c r="E247" s="943"/>
      <c r="F247" s="943"/>
      <c r="G247" s="943"/>
      <c r="H247" s="943"/>
      <c r="I247" s="942" t="s">
        <v>3239</v>
      </c>
      <c r="J247" s="943"/>
      <c r="K247" s="944" t="str">
        <f>HYPERLINK("https://youtu.be/iPAXLOnqzFM","41.13")</f>
        <v>41.13</v>
      </c>
      <c r="L247" s="943"/>
      <c r="M247" s="943"/>
      <c r="N247" s="943"/>
      <c r="O247" s="942" t="s">
        <v>2543</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6910</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6472</v>
      </c>
      <c r="C249" s="884" t="s">
        <v>1212</v>
      </c>
      <c r="D249" s="948"/>
      <c r="E249" s="943"/>
      <c r="F249" s="943"/>
      <c r="G249" s="942" t="s">
        <v>6911</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6912</v>
      </c>
      <c r="C251" s="884" t="s">
        <v>6913</v>
      </c>
      <c r="D251" s="942" t="s">
        <v>6913</v>
      </c>
      <c r="E251" s="942" t="s">
        <v>6914</v>
      </c>
      <c r="F251" s="943"/>
      <c r="G251" s="943"/>
      <c r="H251" s="943"/>
      <c r="I251" s="943"/>
      <c r="J251" s="942" t="s">
        <v>3949</v>
      </c>
      <c r="K251" s="943"/>
      <c r="L251" s="943"/>
      <c r="M251" s="943"/>
      <c r="N251" s="949" t="s">
        <v>3499</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6915</v>
      </c>
      <c r="C252" s="884" t="s">
        <v>312</v>
      </c>
      <c r="D252" s="942" t="s">
        <v>312</v>
      </c>
      <c r="E252" s="942" t="s">
        <v>926</v>
      </c>
      <c r="F252" s="961" t="s">
        <v>6916</v>
      </c>
      <c r="G252" s="949" t="s">
        <v>4309</v>
      </c>
      <c r="H252" s="942" t="s">
        <v>204</v>
      </c>
      <c r="I252" s="944" t="str">
        <f>HYPERLINK("https://youtu.be/ZpzmhXUsVhA","1:19.38")</f>
        <v>1:19.38</v>
      </c>
      <c r="J252" s="777" t="s">
        <v>1523</v>
      </c>
      <c r="K252" s="961" t="s">
        <v>6917</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6918</v>
      </c>
      <c r="B253" s="1033" t="s">
        <v>6912</v>
      </c>
      <c r="C253" s="884" t="s">
        <v>4466</v>
      </c>
      <c r="D253" s="942" t="s">
        <v>5074</v>
      </c>
      <c r="E253" s="942" t="s">
        <v>4466</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6915</v>
      </c>
      <c r="C254" s="884" t="s">
        <v>1344</v>
      </c>
      <c r="D254" s="942" t="s">
        <v>1344</v>
      </c>
      <c r="E254" s="942" t="s">
        <v>728</v>
      </c>
      <c r="F254" s="961"/>
      <c r="G254" s="949"/>
      <c r="H254" s="956"/>
      <c r="I254" s="957"/>
      <c r="J254" s="777" t="s">
        <v>6518</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6919</v>
      </c>
      <c r="B255" s="1034" t="s">
        <v>6920</v>
      </c>
      <c r="C255" s="884" t="s">
        <v>1466</v>
      </c>
      <c r="D255" s="942" t="s">
        <v>1466</v>
      </c>
      <c r="E255" s="942" t="s">
        <v>927</v>
      </c>
      <c r="F255" s="961"/>
      <c r="G255" s="961"/>
      <c r="H255" s="943"/>
      <c r="I255" s="943"/>
      <c r="J255" s="943"/>
      <c r="K255" s="943"/>
      <c r="L255" s="943"/>
      <c r="M255" s="961"/>
      <c r="N255" s="943"/>
      <c r="O255" s="961" t="s">
        <v>2548</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6921</v>
      </c>
      <c r="C256" s="884" t="s">
        <v>313</v>
      </c>
      <c r="D256" s="942" t="s">
        <v>313</v>
      </c>
      <c r="E256" s="975"/>
      <c r="F256" s="961" t="s">
        <v>205</v>
      </c>
      <c r="G256" s="942" t="s">
        <v>773</v>
      </c>
      <c r="H256" s="942" t="s">
        <v>1382</v>
      </c>
      <c r="I256" s="943"/>
      <c r="J256" s="888" t="s">
        <v>1524</v>
      </c>
      <c r="K256" s="943"/>
      <c r="L256" s="943"/>
      <c r="M256" s="949" t="s">
        <v>1169</v>
      </c>
      <c r="N256" s="943"/>
      <c r="O256" s="943"/>
      <c r="P256" s="943"/>
      <c r="Q256" s="943"/>
      <c r="R256" s="943"/>
      <c r="S256" s="943"/>
      <c r="T256" s="943"/>
      <c r="U256" s="942" t="s">
        <v>4031</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6922</v>
      </c>
      <c r="B257" s="1035" t="s">
        <v>6923</v>
      </c>
      <c r="C257" s="884" t="s">
        <v>6671</v>
      </c>
      <c r="D257" s="942" t="s">
        <v>6671</v>
      </c>
      <c r="E257" s="943"/>
      <c r="F257" s="943"/>
      <c r="G257" s="943"/>
      <c r="H257" s="943"/>
      <c r="I257" s="942" t="s">
        <v>6835</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6924</v>
      </c>
      <c r="C258" s="884" t="s">
        <v>6925</v>
      </c>
      <c r="D258" s="942" t="s">
        <v>6926</v>
      </c>
      <c r="E258" s="943"/>
      <c r="F258" s="943"/>
      <c r="G258" s="943"/>
      <c r="H258" s="943"/>
      <c r="I258" s="942" t="s">
        <v>6925</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6927</v>
      </c>
      <c r="B259" s="1038" t="s">
        <v>6928</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3209</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6929</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6930</v>
      </c>
      <c r="C261" s="884" t="s">
        <v>348</v>
      </c>
      <c r="D261" s="1039"/>
      <c r="E261" s="942" t="s">
        <v>6598</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6931</v>
      </c>
      <c r="B262" s="1030" t="s">
        <v>6577</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6932</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6933</v>
      </c>
      <c r="B264" s="1030" t="s">
        <v>6934</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6935</v>
      </c>
      <c r="C265" s="884"/>
      <c r="D265" s="975"/>
      <c r="E265" s="943"/>
      <c r="F265" s="943"/>
      <c r="G265" s="943"/>
      <c r="H265" s="943"/>
      <c r="I265" s="943" t="s">
        <v>2516</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6936</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6937</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6484</v>
      </c>
      <c r="B268" s="1034"/>
      <c r="C268" s="884" t="s">
        <v>2401</v>
      </c>
      <c r="D268" s="948"/>
      <c r="E268" s="943"/>
      <c r="F268" s="943"/>
      <c r="G268" s="949" t="s">
        <v>781</v>
      </c>
      <c r="H268" s="943"/>
      <c r="I268" s="942" t="s">
        <v>1075</v>
      </c>
      <c r="J268" s="943"/>
      <c r="K268" s="943"/>
      <c r="L268" s="943"/>
      <c r="M268" s="943"/>
      <c r="N268" s="942" t="s">
        <v>3500</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6938</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6484</v>
      </c>
      <c r="B270" s="1034"/>
      <c r="C270" s="884" t="s">
        <v>777</v>
      </c>
      <c r="D270" s="948"/>
      <c r="E270" s="943"/>
      <c r="F270" s="943"/>
      <c r="G270" s="942" t="s">
        <v>777</v>
      </c>
      <c r="H270" s="943"/>
      <c r="I270" s="944" t="str">
        <f>HYPERLINK("https://youtu.be/sgOTHqRQcwI","23.00")</f>
        <v>23.00</v>
      </c>
      <c r="J270" s="777" t="s">
        <v>1525</v>
      </c>
      <c r="K270" s="943" t="s">
        <v>770</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6939</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6484</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6489</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6940</v>
      </c>
      <c r="B274" s="1030" t="s">
        <v>6941</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6942</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6484</v>
      </c>
      <c r="B276" s="1034"/>
      <c r="C276" s="884" t="s">
        <v>132</v>
      </c>
      <c r="D276" s="942" t="s">
        <v>132</v>
      </c>
      <c r="E276" s="943"/>
      <c r="F276" s="943"/>
      <c r="G276" s="943"/>
      <c r="H276" s="943"/>
      <c r="I276" s="943" t="s">
        <v>6943</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6944</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5338</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6945</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6946</v>
      </c>
      <c r="B280" s="1034" t="s">
        <v>6947</v>
      </c>
      <c r="C280" s="884" t="s">
        <v>4450</v>
      </c>
      <c r="D280" s="976" t="s">
        <v>3250</v>
      </c>
      <c r="E280" s="943"/>
      <c r="F280" s="1044" t="s">
        <v>1610</v>
      </c>
      <c r="G280" s="943"/>
      <c r="H280" s="943"/>
      <c r="I280" s="942" t="s">
        <v>4450</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6948</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1889</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6949</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6950</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6951</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6952</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6953</v>
      </c>
      <c r="B286" s="1030" t="s">
        <v>6476</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6954</v>
      </c>
      <c r="C287" s="884"/>
      <c r="D287" s="948"/>
      <c r="E287" s="943"/>
      <c r="F287" s="943"/>
      <c r="G287" s="956"/>
      <c r="H287" s="943"/>
      <c r="I287" s="957"/>
      <c r="J287" s="943"/>
      <c r="K287" s="943" t="s">
        <v>6955</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6577</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6577</v>
      </c>
      <c r="C289" s="884" t="s">
        <v>6956</v>
      </c>
      <c r="D289" s="948"/>
      <c r="E289" s="943"/>
      <c r="F289" s="943"/>
      <c r="G289" s="943"/>
      <c r="H289" s="943"/>
      <c r="I289" s="942" t="s">
        <v>6956</v>
      </c>
      <c r="J289" s="943"/>
      <c r="K289" s="943" t="s">
        <v>3670</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6957</v>
      </c>
      <c r="B290" s="1035" t="s">
        <v>6476</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6958</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6959</v>
      </c>
      <c r="C292" s="884" t="s">
        <v>2251</v>
      </c>
      <c r="D292" s="942" t="s">
        <v>185</v>
      </c>
      <c r="E292" s="943"/>
      <c r="F292" s="943"/>
      <c r="G292" s="943"/>
      <c r="H292" s="943"/>
      <c r="I292" s="943"/>
      <c r="J292" s="943"/>
      <c r="K292" s="943"/>
      <c r="L292" s="943"/>
      <c r="M292" s="942" t="s">
        <v>2251</v>
      </c>
      <c r="N292" s="943"/>
      <c r="O292" s="943"/>
      <c r="P292" s="943"/>
      <c r="Q292" s="943"/>
      <c r="R292" s="943"/>
      <c r="S292" s="943"/>
      <c r="T292" s="943"/>
      <c r="U292" s="943"/>
      <c r="V292" s="943"/>
      <c r="W292" s="943"/>
      <c r="X292" s="943"/>
      <c r="Y292" s="943"/>
      <c r="Z292" s="943"/>
      <c r="AA292" s="942" t="s">
        <v>995</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6960</v>
      </c>
      <c r="B293" s="1035" t="s">
        <v>6566</v>
      </c>
      <c r="C293" s="884" t="s">
        <v>6961</v>
      </c>
      <c r="D293" s="942" t="s">
        <v>6961</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6567</v>
      </c>
      <c r="C294" s="884" t="s">
        <v>6962</v>
      </c>
      <c r="D294" s="942" t="s">
        <v>3763</v>
      </c>
      <c r="E294" s="943"/>
      <c r="F294" s="943"/>
      <c r="G294" s="943"/>
      <c r="H294" s="943"/>
      <c r="I294" s="943"/>
      <c r="J294" s="943"/>
      <c r="K294" s="943"/>
      <c r="L294" s="943"/>
      <c r="M294" s="943"/>
      <c r="N294" s="943"/>
      <c r="O294" s="943"/>
      <c r="P294" s="943"/>
      <c r="Q294" s="942" t="s">
        <v>6962</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6963</v>
      </c>
      <c r="B295" s="1035" t="s">
        <v>6476</v>
      </c>
      <c r="C295" s="884" t="s">
        <v>874</v>
      </c>
      <c r="D295" s="942" t="s">
        <v>874</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6964</v>
      </c>
      <c r="C296" s="884" t="s">
        <v>6965</v>
      </c>
      <c r="D296" s="942" t="s">
        <v>6965</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2367</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6966</v>
      </c>
      <c r="B297" s="1035" t="s">
        <v>6967</v>
      </c>
      <c r="C297" s="884" t="s">
        <v>3634</v>
      </c>
      <c r="D297" s="942" t="s">
        <v>3634</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6968</v>
      </c>
      <c r="C298" s="884" t="s">
        <v>998</v>
      </c>
      <c r="D298" s="942" t="s">
        <v>998</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6969</v>
      </c>
      <c r="C299" s="884" t="s">
        <v>6970</v>
      </c>
      <c r="D299" s="942" t="s">
        <v>6970</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6971</v>
      </c>
      <c r="C300" s="884" t="s">
        <v>992</v>
      </c>
      <c r="D300" s="942" t="s">
        <v>992</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6972</v>
      </c>
      <c r="C301" s="884" t="s">
        <v>6973</v>
      </c>
      <c r="D301" s="942" t="s">
        <v>6973</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6974</v>
      </c>
      <c r="C302" s="884" t="s">
        <v>6975</v>
      </c>
      <c r="D302" s="942" t="s">
        <v>6975</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992</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6976</v>
      </c>
      <c r="C303" s="884" t="s">
        <v>6977</v>
      </c>
      <c r="D303" s="948"/>
      <c r="E303" s="943"/>
      <c r="F303" s="943"/>
      <c r="G303" s="943"/>
      <c r="H303" s="943"/>
      <c r="I303" s="943"/>
      <c r="J303" s="943"/>
      <c r="K303" s="943"/>
      <c r="L303" s="943"/>
      <c r="M303" s="942" t="s">
        <v>6977</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6978</v>
      </c>
      <c r="B304" s="1035" t="s">
        <v>6476</v>
      </c>
      <c r="C304" s="884" t="s">
        <v>6979</v>
      </c>
      <c r="D304" s="948"/>
      <c r="E304" s="943"/>
      <c r="F304" s="943"/>
      <c r="G304" s="943"/>
      <c r="H304" s="943"/>
      <c r="I304" s="943"/>
      <c r="J304" s="943"/>
      <c r="K304" s="943"/>
      <c r="L304" s="942" t="s">
        <v>3110</v>
      </c>
      <c r="M304" s="943"/>
      <c r="N304" s="943"/>
      <c r="O304" s="943"/>
      <c r="P304" s="943"/>
      <c r="Q304" s="949" t="s">
        <v>6980</v>
      </c>
      <c r="R304" s="943"/>
      <c r="S304" s="943"/>
      <c r="T304" s="943"/>
      <c r="U304" s="943"/>
      <c r="V304" s="943"/>
      <c r="W304" s="943"/>
      <c r="X304" s="943"/>
      <c r="Y304" s="943"/>
      <c r="Z304" s="943"/>
      <c r="AA304" s="943"/>
      <c r="AB304" s="942" t="s">
        <v>6979</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6981</v>
      </c>
      <c r="B305" s="1035" t="s">
        <v>6982</v>
      </c>
      <c r="C305" s="884" t="s">
        <v>3873</v>
      </c>
      <c r="D305" s="942" t="s">
        <v>3873</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6983</v>
      </c>
      <c r="C306" s="884" t="s">
        <v>6984</v>
      </c>
      <c r="D306" s="942" t="s">
        <v>6984</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6985</v>
      </c>
      <c r="C307" s="884" t="s">
        <v>726</v>
      </c>
      <c r="D307" s="942" t="s">
        <v>726</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6986</v>
      </c>
      <c r="C308" s="884" t="s">
        <v>6987</v>
      </c>
      <c r="D308" s="942" t="s">
        <v>6987</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6988</v>
      </c>
      <c r="B309" s="1030" t="s">
        <v>6989</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6990</v>
      </c>
      <c r="C310" s="884" t="s">
        <v>6991</v>
      </c>
      <c r="D310" s="942" t="s">
        <v>6991</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6992</v>
      </c>
      <c r="B311" s="1035" t="s">
        <v>6476</v>
      </c>
      <c r="C311" s="884" t="s">
        <v>6993</v>
      </c>
      <c r="D311" s="956"/>
      <c r="E311" s="1047"/>
      <c r="F311" s="942" t="s">
        <v>6993</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1610</v>
      </c>
      <c r="B1" s="1049" t="s">
        <v>6994</v>
      </c>
      <c r="C1" s="1050" t="s">
        <v>6995</v>
      </c>
      <c r="D1" s="1051" t="s">
        <v>6996</v>
      </c>
      <c r="E1" s="1051" t="s">
        <v>5905</v>
      </c>
      <c r="F1" s="1051" t="s">
        <v>5906</v>
      </c>
      <c r="G1" s="1051" t="s">
        <v>6997</v>
      </c>
      <c r="H1" s="1052" t="s">
        <v>6998</v>
      </c>
      <c r="I1" s="1052" t="s">
        <v>6999</v>
      </c>
      <c r="J1" s="1053" t="s">
        <v>5917</v>
      </c>
      <c r="K1" s="1053" t="s">
        <v>7000</v>
      </c>
      <c r="L1" s="1053" t="s">
        <v>7001</v>
      </c>
      <c r="M1" s="1053" t="s">
        <v>7002</v>
      </c>
      <c r="N1" s="1053" t="s">
        <v>5978</v>
      </c>
      <c r="O1" s="1053" t="s">
        <v>7003</v>
      </c>
      <c r="P1" s="1053" t="s">
        <v>7004</v>
      </c>
      <c r="Q1" s="1054" t="s">
        <v>7005</v>
      </c>
      <c r="R1" s="1054" t="s">
        <v>5913</v>
      </c>
      <c r="S1" s="1054" t="s">
        <v>7006</v>
      </c>
      <c r="T1" s="1054" t="s">
        <v>7007</v>
      </c>
      <c r="U1" s="1054" t="s">
        <v>7008</v>
      </c>
      <c r="V1" s="1054" t="s">
        <v>7009</v>
      </c>
      <c r="W1" s="1055" t="s">
        <v>5907</v>
      </c>
      <c r="X1" s="1055" t="s">
        <v>5908</v>
      </c>
      <c r="Y1" s="1055" t="s">
        <v>7010</v>
      </c>
      <c r="Z1" s="1055" t="s">
        <v>7011</v>
      </c>
      <c r="AA1" s="1055" t="s">
        <v>5910</v>
      </c>
      <c r="AB1" s="1055" t="s">
        <v>7012</v>
      </c>
      <c r="AC1" s="1055" t="s">
        <v>7013</v>
      </c>
      <c r="AD1" s="1051" t="s">
        <v>7014</v>
      </c>
      <c r="AE1" s="1051" t="s">
        <v>7015</v>
      </c>
      <c r="AF1" s="1056" t="s">
        <v>5914</v>
      </c>
      <c r="AG1" s="1056" t="s">
        <v>7016</v>
      </c>
      <c r="AH1" s="1056" t="s">
        <v>7017</v>
      </c>
      <c r="AI1" s="1056" t="s">
        <v>5915</v>
      </c>
      <c r="AJ1" s="1056" t="s">
        <v>7018</v>
      </c>
      <c r="AK1" s="1056" t="s">
        <v>7019</v>
      </c>
      <c r="AL1" s="1056" t="s">
        <v>7020</v>
      </c>
      <c r="AM1" s="1057" t="s">
        <v>5916</v>
      </c>
      <c r="AN1" s="1057" t="s">
        <v>7021</v>
      </c>
      <c r="AO1" s="1057" t="s">
        <v>7022</v>
      </c>
      <c r="AP1" s="1057" t="s">
        <v>7023</v>
      </c>
      <c r="AQ1" s="1057" t="s">
        <v>7024</v>
      </c>
      <c r="AR1" s="1057" t="s">
        <v>7025</v>
      </c>
      <c r="AS1" s="1057" t="s">
        <v>7026</v>
      </c>
      <c r="AT1" s="1058" t="s">
        <v>7027</v>
      </c>
      <c r="AU1" s="1048" t="s">
        <v>7028</v>
      </c>
      <c r="AV1" s="1059" t="s">
        <v>7029</v>
      </c>
      <c r="AW1" s="1060" t="s">
        <v>7030</v>
      </c>
    </row>
    <row r="2" ht="15.75" customHeight="1">
      <c r="A2" s="1061" t="s">
        <v>7031</v>
      </c>
      <c r="B2" s="1062" t="s">
        <v>7032</v>
      </c>
      <c r="C2" s="1063">
        <v>0.04914837962962963</v>
      </c>
      <c r="D2" s="1064" t="s">
        <v>7033</v>
      </c>
      <c r="E2" s="1064" t="s">
        <v>7034</v>
      </c>
      <c r="F2" s="1064" t="s">
        <v>7035</v>
      </c>
      <c r="G2" s="1064" t="s">
        <v>7036</v>
      </c>
      <c r="H2" s="1065" t="s">
        <v>7037</v>
      </c>
      <c r="I2" s="1065" t="s">
        <v>7038</v>
      </c>
      <c r="J2" s="1066" t="s">
        <v>7039</v>
      </c>
      <c r="K2" s="1066" t="s">
        <v>662</v>
      </c>
      <c r="L2" s="1066" t="s">
        <v>531</v>
      </c>
      <c r="M2" s="1066" t="s">
        <v>7040</v>
      </c>
      <c r="N2" s="1066" t="s">
        <v>7041</v>
      </c>
      <c r="O2" s="1066" t="s">
        <v>7042</v>
      </c>
      <c r="P2" s="1066" t="s">
        <v>4012</v>
      </c>
      <c r="Q2" s="1067" t="s">
        <v>7043</v>
      </c>
      <c r="R2" s="1067" t="s">
        <v>6390</v>
      </c>
      <c r="S2" s="1067" t="s">
        <v>7039</v>
      </c>
      <c r="T2" s="1067" t="s">
        <v>7044</v>
      </c>
      <c r="U2" s="1067" t="s">
        <v>7045</v>
      </c>
      <c r="V2" s="1067" t="s">
        <v>6312</v>
      </c>
      <c r="W2" s="1068" t="s">
        <v>7046</v>
      </c>
      <c r="X2" s="1069" t="s">
        <v>5146</v>
      </c>
      <c r="Y2" s="1069" t="s">
        <v>4621</v>
      </c>
      <c r="Z2" s="1069" t="s">
        <v>2776</v>
      </c>
      <c r="AA2" s="1069" t="s">
        <v>4990</v>
      </c>
      <c r="AB2" s="1069" t="s">
        <v>7047</v>
      </c>
      <c r="AC2" s="1069" t="s">
        <v>7048</v>
      </c>
      <c r="AD2" s="1064" t="s">
        <v>642</v>
      </c>
      <c r="AE2" s="1064" t="s">
        <v>5678</v>
      </c>
      <c r="AF2" s="1070" t="s">
        <v>7049</v>
      </c>
      <c r="AG2" s="1070" t="s">
        <v>7050</v>
      </c>
      <c r="AH2" s="1070" t="s">
        <v>2876</v>
      </c>
      <c r="AI2" s="1070" t="s">
        <v>4014</v>
      </c>
      <c r="AJ2" s="1070" t="s">
        <v>7051</v>
      </c>
      <c r="AK2" s="1070" t="s">
        <v>7052</v>
      </c>
      <c r="AL2" s="1070" t="s">
        <v>7053</v>
      </c>
      <c r="AM2" s="1071" t="s">
        <v>7054</v>
      </c>
      <c r="AN2" s="1071" t="s">
        <v>7055</v>
      </c>
      <c r="AO2" s="1071" t="s">
        <v>2519</v>
      </c>
      <c r="AP2" s="1071" t="s">
        <v>7056</v>
      </c>
      <c r="AQ2" s="1071" t="s">
        <v>7057</v>
      </c>
      <c r="AR2" s="1071" t="s">
        <v>2713</v>
      </c>
      <c r="AS2" s="1071" t="s">
        <v>793</v>
      </c>
      <c r="AT2" s="1072" t="s">
        <v>7058</v>
      </c>
      <c r="AU2" s="1073" t="s">
        <v>7059</v>
      </c>
      <c r="AV2" s="1073" t="str">
        <f t="shared" ref="AV2:AV23" si="1">TEXT(AU2-C2,"m:ss")</f>
        <v>2:30</v>
      </c>
      <c r="AW2" s="1074"/>
    </row>
    <row r="3" ht="15.75" customHeight="1">
      <c r="A3" s="1075" t="s">
        <v>7060</v>
      </c>
      <c r="B3" s="1076" t="s">
        <v>7061</v>
      </c>
      <c r="C3" s="1063">
        <v>0.04970821759259259</v>
      </c>
      <c r="D3" s="1064" t="s">
        <v>7062</v>
      </c>
      <c r="E3" s="1064" t="s">
        <v>7063</v>
      </c>
      <c r="F3" s="1064" t="s">
        <v>7064</v>
      </c>
      <c r="G3" s="1064" t="s">
        <v>7065</v>
      </c>
      <c r="H3" s="1065" t="s">
        <v>7066</v>
      </c>
      <c r="I3" s="1065" t="s">
        <v>7067</v>
      </c>
      <c r="J3" s="1066" t="s">
        <v>7068</v>
      </c>
      <c r="K3" s="1066" t="s">
        <v>5732</v>
      </c>
      <c r="L3" s="1066" t="s">
        <v>6612</v>
      </c>
      <c r="M3" s="1066" t="s">
        <v>7069</v>
      </c>
      <c r="N3" s="1066" t="s">
        <v>7070</v>
      </c>
      <c r="O3" s="1066" t="s">
        <v>7071</v>
      </c>
      <c r="P3" s="1066" t="s">
        <v>7072</v>
      </c>
      <c r="Q3" s="1067" t="s">
        <v>7073</v>
      </c>
      <c r="R3" s="1067" t="s">
        <v>7074</v>
      </c>
      <c r="S3" s="1067" t="s">
        <v>6132</v>
      </c>
      <c r="T3" s="1067" t="s">
        <v>7075</v>
      </c>
      <c r="U3" s="1067" t="s">
        <v>7076</v>
      </c>
      <c r="V3" s="1067" t="s">
        <v>7077</v>
      </c>
      <c r="W3" s="1069" t="s">
        <v>7078</v>
      </c>
      <c r="X3" s="1069" t="s">
        <v>2517</v>
      </c>
      <c r="Y3" s="1069" t="s">
        <v>776</v>
      </c>
      <c r="Z3" s="1069" t="s">
        <v>7079</v>
      </c>
      <c r="AA3" s="1069" t="s">
        <v>5585</v>
      </c>
      <c r="AB3" s="1069" t="s">
        <v>5655</v>
      </c>
      <c r="AC3" s="1069" t="s">
        <v>4946</v>
      </c>
      <c r="AD3" s="1064" t="s">
        <v>7080</v>
      </c>
      <c r="AE3" s="1064" t="s">
        <v>7081</v>
      </c>
      <c r="AF3" s="1070" t="s">
        <v>7082</v>
      </c>
      <c r="AG3" s="1070" t="s">
        <v>7083</v>
      </c>
      <c r="AH3" s="1070" t="s">
        <v>2378</v>
      </c>
      <c r="AI3" s="1070" t="s">
        <v>7084</v>
      </c>
      <c r="AJ3" s="1070" t="s">
        <v>7085</v>
      </c>
      <c r="AK3" s="1070" t="s">
        <v>7086</v>
      </c>
      <c r="AL3" s="1070" t="s">
        <v>3266</v>
      </c>
      <c r="AM3" s="1071" t="s">
        <v>7087</v>
      </c>
      <c r="AN3" s="1071" t="s">
        <v>232</v>
      </c>
      <c r="AO3" s="1071" t="s">
        <v>7088</v>
      </c>
      <c r="AP3" s="1071" t="s">
        <v>7089</v>
      </c>
      <c r="AQ3" s="1071" t="s">
        <v>7090</v>
      </c>
      <c r="AR3" s="1071" t="s">
        <v>4805</v>
      </c>
      <c r="AS3" s="1071" t="s">
        <v>4222</v>
      </c>
      <c r="AT3" s="1072" t="s">
        <v>7091</v>
      </c>
      <c r="AU3" s="1073" t="s">
        <v>7092</v>
      </c>
      <c r="AV3" s="1073" t="str">
        <f t="shared" si="1"/>
        <v>3:49</v>
      </c>
    </row>
    <row r="4" ht="15.75" customHeight="1">
      <c r="A4" s="1077" t="s">
        <v>7093</v>
      </c>
      <c r="B4" s="1078" t="s">
        <v>7094</v>
      </c>
      <c r="C4" s="1063">
        <v>0.05073414351851852</v>
      </c>
      <c r="D4" s="1064" t="s">
        <v>7095</v>
      </c>
      <c r="E4" s="1064" t="s">
        <v>7096</v>
      </c>
      <c r="F4" s="1064" t="s">
        <v>7097</v>
      </c>
      <c r="G4" s="1064" t="s">
        <v>559</v>
      </c>
      <c r="H4" s="1065" t="s">
        <v>7098</v>
      </c>
      <c r="I4" s="1065" t="s">
        <v>236</v>
      </c>
      <c r="J4" s="1066" t="s">
        <v>7099</v>
      </c>
      <c r="K4" s="1066" t="s">
        <v>7100</v>
      </c>
      <c r="L4" s="1066" t="s">
        <v>7101</v>
      </c>
      <c r="M4" s="1066" t="s">
        <v>7102</v>
      </c>
      <c r="N4" s="1066" t="s">
        <v>7103</v>
      </c>
      <c r="O4" s="1066" t="s">
        <v>7104</v>
      </c>
      <c r="P4" s="1066" t="s">
        <v>4508</v>
      </c>
      <c r="Q4" s="1067" t="s">
        <v>7105</v>
      </c>
      <c r="R4" s="1067" t="s">
        <v>7106</v>
      </c>
      <c r="S4" s="1067" t="s">
        <v>7107</v>
      </c>
      <c r="T4" s="1067" t="s">
        <v>7108</v>
      </c>
      <c r="U4" s="1067" t="s">
        <v>7109</v>
      </c>
      <c r="V4" s="1067" t="s">
        <v>7110</v>
      </c>
      <c r="W4" s="1069" t="s">
        <v>7111</v>
      </c>
      <c r="X4" s="1069" t="s">
        <v>7112</v>
      </c>
      <c r="Y4" s="1069" t="s">
        <v>5302</v>
      </c>
      <c r="Z4" s="1069" t="s">
        <v>7113</v>
      </c>
      <c r="AA4" s="1069" t="s">
        <v>768</v>
      </c>
      <c r="AB4" s="1069" t="s">
        <v>7114</v>
      </c>
      <c r="AC4" s="1069" t="s">
        <v>5857</v>
      </c>
      <c r="AD4" s="1064" t="s">
        <v>7115</v>
      </c>
      <c r="AE4" s="1064" t="s">
        <v>2491</v>
      </c>
      <c r="AF4" s="1070" t="s">
        <v>2330</v>
      </c>
      <c r="AG4" s="1070" t="s">
        <v>7116</v>
      </c>
      <c r="AH4" s="1070" t="s">
        <v>2987</v>
      </c>
      <c r="AI4" s="1070" t="s">
        <v>7117</v>
      </c>
      <c r="AJ4" s="1070" t="s">
        <v>7118</v>
      </c>
      <c r="AK4" s="1070" t="s">
        <v>1775</v>
      </c>
      <c r="AL4" s="1070" t="s">
        <v>7119</v>
      </c>
      <c r="AM4" s="1071" t="s">
        <v>7120</v>
      </c>
      <c r="AN4" s="1071" t="s">
        <v>1166</v>
      </c>
      <c r="AO4" s="1071" t="s">
        <v>7121</v>
      </c>
      <c r="AP4" s="1071" t="s">
        <v>7122</v>
      </c>
      <c r="AQ4" s="1071" t="s">
        <v>7123</v>
      </c>
      <c r="AR4" s="1071" t="s">
        <v>7124</v>
      </c>
      <c r="AS4" s="1071" t="s">
        <v>4475</v>
      </c>
      <c r="AT4" s="1072" t="s">
        <v>7125</v>
      </c>
      <c r="AU4" s="1073" t="s">
        <v>7126</v>
      </c>
      <c r="AV4" s="1079" t="str">
        <f t="shared" si="1"/>
        <v>2:41</v>
      </c>
    </row>
    <row r="5" ht="15.75" customHeight="1">
      <c r="A5" s="1080" t="s">
        <v>325</v>
      </c>
      <c r="B5" s="1081" t="s">
        <v>7032</v>
      </c>
      <c r="C5" s="1082">
        <v>0.0493287037037037</v>
      </c>
      <c r="D5" s="1083" t="s">
        <v>7033</v>
      </c>
      <c r="E5" s="1083" t="s">
        <v>7034</v>
      </c>
      <c r="F5" s="1084" t="s">
        <v>7127</v>
      </c>
      <c r="G5" s="1085" t="s">
        <v>7128</v>
      </c>
      <c r="H5" s="1085" t="s">
        <v>7129</v>
      </c>
      <c r="I5" s="1083" t="s">
        <v>7038</v>
      </c>
      <c r="J5" s="1083" t="s">
        <v>7039</v>
      </c>
      <c r="K5" s="1083" t="s">
        <v>662</v>
      </c>
      <c r="L5" s="1084" t="s">
        <v>2284</v>
      </c>
      <c r="M5" s="1083" t="s">
        <v>7040</v>
      </c>
      <c r="N5" s="1084" t="s">
        <v>7130</v>
      </c>
      <c r="O5" s="1083" t="s">
        <v>7042</v>
      </c>
      <c r="P5" s="1083" t="s">
        <v>4012</v>
      </c>
      <c r="Q5" s="1083" t="s">
        <v>7043</v>
      </c>
      <c r="R5" s="1083" t="s">
        <v>6390</v>
      </c>
      <c r="S5" s="1083" t="s">
        <v>7039</v>
      </c>
      <c r="T5" s="1083" t="s">
        <v>7044</v>
      </c>
      <c r="U5" s="1083" t="s">
        <v>7045</v>
      </c>
      <c r="V5" s="1086" t="s">
        <v>6312</v>
      </c>
      <c r="W5" s="1083" t="s">
        <v>7046</v>
      </c>
      <c r="X5" s="1083" t="s">
        <v>5146</v>
      </c>
      <c r="Y5" s="1087">
        <v>46.72</v>
      </c>
      <c r="Z5" s="1083" t="s">
        <v>2776</v>
      </c>
      <c r="AA5" s="1083" t="s">
        <v>4990</v>
      </c>
      <c r="AB5" s="1083" t="s">
        <v>7047</v>
      </c>
      <c r="AC5" s="1085" t="s">
        <v>4466</v>
      </c>
      <c r="AD5" s="1085" t="s">
        <v>7131</v>
      </c>
      <c r="AE5" s="1086" t="s">
        <v>5678</v>
      </c>
      <c r="AF5" s="1087" t="s">
        <v>7132</v>
      </c>
      <c r="AG5" s="1088" t="s">
        <v>7133</v>
      </c>
      <c r="AH5" s="1083" t="s">
        <v>2876</v>
      </c>
      <c r="AI5" s="1085" t="s">
        <v>7134</v>
      </c>
      <c r="AJ5" s="1083" t="s">
        <v>7051</v>
      </c>
      <c r="AK5" s="1087" t="s">
        <v>7135</v>
      </c>
      <c r="AL5" s="1086" t="s">
        <v>7053</v>
      </c>
      <c r="AM5" s="1083" t="s">
        <v>7054</v>
      </c>
      <c r="AN5" s="1088" t="s">
        <v>3316</v>
      </c>
      <c r="AO5" s="1088" t="s">
        <v>5500</v>
      </c>
      <c r="AP5" s="1088" t="s">
        <v>7136</v>
      </c>
      <c r="AQ5" s="1086" t="s">
        <v>7057</v>
      </c>
      <c r="AR5" s="1088" t="s">
        <v>7137</v>
      </c>
      <c r="AS5" s="1088" t="s">
        <v>2740</v>
      </c>
      <c r="AT5" s="1088" t="s">
        <v>7138</v>
      </c>
      <c r="AU5" s="1089" t="s">
        <v>7059</v>
      </c>
      <c r="AV5" s="1090" t="str">
        <f t="shared" si="1"/>
        <v>2:14</v>
      </c>
      <c r="AW5" s="1091"/>
    </row>
    <row r="6" ht="15.75" customHeight="1">
      <c r="A6" s="1092" t="s">
        <v>5369</v>
      </c>
      <c r="B6" s="1081" t="s">
        <v>7032</v>
      </c>
      <c r="C6" s="1093">
        <v>0.049444444444444444</v>
      </c>
      <c r="D6" s="1094" t="s">
        <v>7139</v>
      </c>
      <c r="E6" s="1095" t="str">
        <f>HYPERLINK("https://www.twitch.tv/videos/570947817","1:12.27")</f>
        <v>1:12.27</v>
      </c>
      <c r="F6" s="1089" t="s">
        <v>7140</v>
      </c>
      <c r="G6" s="1096" t="s">
        <v>7036</v>
      </c>
      <c r="H6" s="1089" t="s">
        <v>7141</v>
      </c>
      <c r="I6" s="1089" t="s">
        <v>2371</v>
      </c>
      <c r="J6" s="1094" t="s">
        <v>7142</v>
      </c>
      <c r="K6" s="1089" t="s">
        <v>7143</v>
      </c>
      <c r="L6" s="1089" t="s">
        <v>3260</v>
      </c>
      <c r="M6" s="1089" t="s">
        <v>5298</v>
      </c>
      <c r="N6" s="1097" t="s">
        <v>7144</v>
      </c>
      <c r="O6" s="1089" t="s">
        <v>7145</v>
      </c>
      <c r="P6" s="1090" t="s">
        <v>6889</v>
      </c>
      <c r="Q6" s="1097" t="s">
        <v>7146</v>
      </c>
      <c r="R6" s="1089" t="s">
        <v>5548</v>
      </c>
      <c r="S6" s="1089" t="s">
        <v>7147</v>
      </c>
      <c r="T6" s="1090" t="s">
        <v>7148</v>
      </c>
      <c r="U6" s="1089" t="s">
        <v>7149</v>
      </c>
      <c r="V6" s="1089" t="s">
        <v>4217</v>
      </c>
      <c r="W6" s="1098" t="s">
        <v>7150</v>
      </c>
      <c r="X6" s="1090" t="s">
        <v>7151</v>
      </c>
      <c r="Y6" s="1096" t="s">
        <v>4621</v>
      </c>
      <c r="Z6" s="1089" t="s">
        <v>6389</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7152</v>
      </c>
      <c r="AF6" s="1090" t="s">
        <v>7153</v>
      </c>
      <c r="AG6" s="1095" t="str">
        <f>HYPERLINK("https://www.twitch.tv/videos/566334947","1:28.73")</f>
        <v>1:28.73</v>
      </c>
      <c r="AH6" s="1089" t="s">
        <v>7154</v>
      </c>
      <c r="AI6" s="1096" t="str">
        <f>HYPERLINK("https://www.twitch.tv/videos/584107631","1:27.68")</f>
        <v>1:27.68</v>
      </c>
      <c r="AJ6" s="1090" t="s">
        <v>7155</v>
      </c>
      <c r="AK6" s="1089" t="s">
        <v>7156</v>
      </c>
      <c r="AL6" s="1089" t="s">
        <v>7157</v>
      </c>
      <c r="AM6" s="1097" t="s">
        <v>1668</v>
      </c>
      <c r="AN6" s="1097" t="s">
        <v>3196</v>
      </c>
      <c r="AO6" s="1099" t="s">
        <v>2519</v>
      </c>
      <c r="AP6" s="1089" t="s">
        <v>7158</v>
      </c>
      <c r="AQ6" s="1090" t="s">
        <v>7159</v>
      </c>
      <c r="AR6" s="1096" t="s">
        <v>2713</v>
      </c>
      <c r="AS6" s="1096" t="str">
        <f>HYPERLINK("https://www.twitch.tv/videos/571767101","42.86")</f>
        <v>42.86</v>
      </c>
      <c r="AT6" s="1094" t="s">
        <v>7160</v>
      </c>
      <c r="AU6" s="1100" t="s">
        <v>7161</v>
      </c>
      <c r="AV6" s="1090" t="str">
        <f t="shared" si="1"/>
        <v>2:32</v>
      </c>
      <c r="AW6" s="1101" t="s">
        <v>7162</v>
      </c>
    </row>
    <row r="7" ht="15.75" customHeight="1">
      <c r="A7" s="1102" t="s">
        <v>5473</v>
      </c>
      <c r="B7" s="1081" t="s">
        <v>7032</v>
      </c>
      <c r="C7" s="1103">
        <v>0.04957175925925926</v>
      </c>
      <c r="D7" s="1104" t="s">
        <v>7163</v>
      </c>
      <c r="E7" s="1105" t="s">
        <v>7164</v>
      </c>
      <c r="F7" s="1106" t="s">
        <v>7035</v>
      </c>
      <c r="G7" s="1107" t="s">
        <v>7165</v>
      </c>
      <c r="H7" s="1108" t="s">
        <v>4566</v>
      </c>
      <c r="I7" s="1107" t="s">
        <v>7166</v>
      </c>
      <c r="J7" s="1109" t="s">
        <v>7167</v>
      </c>
      <c r="K7" s="1107" t="s">
        <v>6710</v>
      </c>
      <c r="L7" s="1110" t="s">
        <v>531</v>
      </c>
      <c r="M7" s="1109" t="s">
        <v>7168</v>
      </c>
      <c r="N7" s="1110" t="s">
        <v>7041</v>
      </c>
      <c r="O7" s="1111" t="s">
        <v>7169</v>
      </c>
      <c r="P7" s="1107" t="s">
        <v>5284</v>
      </c>
      <c r="Q7" s="1107" t="s">
        <v>7170</v>
      </c>
      <c r="R7" s="1107" t="s">
        <v>7102</v>
      </c>
      <c r="S7" s="1107" t="s">
        <v>7171</v>
      </c>
      <c r="T7" s="1107" t="s">
        <v>7172</v>
      </c>
      <c r="U7" s="1107" t="s">
        <v>7173</v>
      </c>
      <c r="V7" s="1112" t="s">
        <v>7174</v>
      </c>
      <c r="W7" s="1113" t="s">
        <v>7175</v>
      </c>
      <c r="X7" s="1088" t="s">
        <v>7176</v>
      </c>
      <c r="Y7" s="1114" t="str">
        <f>HYPERLINK("https://www.twitch.tv/videos/578211232","46.63")</f>
        <v>46.63</v>
      </c>
      <c r="Z7" s="1115" t="s">
        <v>2094</v>
      </c>
      <c r="AA7" s="1105" t="s">
        <v>7177</v>
      </c>
      <c r="AB7" s="1110" t="s">
        <v>7047</v>
      </c>
      <c r="AC7" s="1107" t="s">
        <v>4464</v>
      </c>
      <c r="AD7" s="1107" t="s">
        <v>7178</v>
      </c>
      <c r="AE7" s="1116" t="s">
        <v>7179</v>
      </c>
      <c r="AF7" s="1105" t="s">
        <v>7180</v>
      </c>
      <c r="AG7" s="1117" t="s">
        <v>7050</v>
      </c>
      <c r="AH7" s="1107" t="s">
        <v>7181</v>
      </c>
      <c r="AI7" s="1118" t="s">
        <v>7182</v>
      </c>
      <c r="AJ7" s="1116" t="s">
        <v>7183</v>
      </c>
      <c r="AK7" s="1107" t="s">
        <v>1496</v>
      </c>
      <c r="AL7" s="1107" t="s">
        <v>4193</v>
      </c>
      <c r="AM7" s="1107" t="s">
        <v>7172</v>
      </c>
      <c r="AN7" s="1119" t="s">
        <v>7055</v>
      </c>
      <c r="AO7" s="1107" t="s">
        <v>7137</v>
      </c>
      <c r="AP7" s="1107" t="s">
        <v>7184</v>
      </c>
      <c r="AQ7" s="1107" t="s">
        <v>7185</v>
      </c>
      <c r="AR7" s="1107" t="s">
        <v>3707</v>
      </c>
      <c r="AS7" s="1107" t="s">
        <v>7186</v>
      </c>
      <c r="AT7" s="1120" t="s">
        <v>7058</v>
      </c>
      <c r="AU7" s="1121" t="s">
        <v>7187</v>
      </c>
      <c r="AV7" s="1090" t="str">
        <f t="shared" si="1"/>
        <v>2:59</v>
      </c>
      <c r="AW7" s="1122"/>
    </row>
    <row r="8" ht="15.75" customHeight="1">
      <c r="A8" s="1123" t="s">
        <v>2297</v>
      </c>
      <c r="B8" s="1081" t="s">
        <v>7032</v>
      </c>
      <c r="C8" s="1124">
        <v>0.049837962962962966</v>
      </c>
      <c r="D8" s="1125" t="s">
        <v>7188</v>
      </c>
      <c r="E8" s="1126" t="s">
        <v>4773</v>
      </c>
      <c r="F8" s="1126" t="s">
        <v>7189</v>
      </c>
      <c r="G8" s="1126" t="s">
        <v>7190</v>
      </c>
      <c r="H8" s="1127" t="s">
        <v>7191</v>
      </c>
      <c r="I8" s="1128" t="s">
        <v>4706</v>
      </c>
      <c r="J8" s="1129" t="s">
        <v>7088</v>
      </c>
      <c r="K8" s="1129" t="s">
        <v>6710</v>
      </c>
      <c r="L8" s="1129" t="s">
        <v>4973</v>
      </c>
      <c r="M8" s="1129" t="s">
        <v>7192</v>
      </c>
      <c r="N8" s="1130" t="s">
        <v>5796</v>
      </c>
      <c r="O8" s="1129" t="s">
        <v>7193</v>
      </c>
      <c r="P8" s="1129" t="s">
        <v>7166</v>
      </c>
      <c r="Q8" s="1131" t="s">
        <v>7194</v>
      </c>
      <c r="R8" s="1131" t="s">
        <v>2325</v>
      </c>
      <c r="S8" s="1132" t="str">
        <f>HYPERLINK("https://clips.twitch.tv/AbstemiousClumsyLaptopCharlietheUnicorn","1:17.62")</f>
        <v>1:17.62</v>
      </c>
      <c r="T8" s="1131" t="s">
        <v>7195</v>
      </c>
      <c r="U8" s="1133" t="s">
        <v>5525</v>
      </c>
      <c r="V8" s="1133" t="s">
        <v>3208</v>
      </c>
      <c r="W8" s="1134" t="s">
        <v>5833</v>
      </c>
      <c r="X8" s="1134" t="s">
        <v>3572</v>
      </c>
      <c r="Y8" s="1134" t="s">
        <v>3258</v>
      </c>
      <c r="Z8" s="1134" t="s">
        <v>7196</v>
      </c>
      <c r="AA8" s="1134" t="s">
        <v>7133</v>
      </c>
      <c r="AB8" s="1134" t="s">
        <v>7197</v>
      </c>
      <c r="AC8" s="1134" t="s">
        <v>807</v>
      </c>
      <c r="AD8" s="1126" t="s">
        <v>7198</v>
      </c>
      <c r="AE8" s="1126" t="s">
        <v>4656</v>
      </c>
      <c r="AF8" s="1135" t="s">
        <v>7199</v>
      </c>
      <c r="AG8" s="1135" t="s">
        <v>7200</v>
      </c>
      <c r="AH8" s="1135" t="s">
        <v>4663</v>
      </c>
      <c r="AI8" s="1135" t="s">
        <v>7201</v>
      </c>
      <c r="AJ8" s="1135" t="s">
        <v>7202</v>
      </c>
      <c r="AK8" s="1135" t="s">
        <v>7203</v>
      </c>
      <c r="AL8" s="1135" t="s">
        <v>1942</v>
      </c>
      <c r="AM8" s="1136" t="s">
        <v>7100</v>
      </c>
      <c r="AN8" s="1137" t="s">
        <v>3855</v>
      </c>
      <c r="AO8" s="1137" t="s">
        <v>7204</v>
      </c>
      <c r="AP8" s="1136" t="s">
        <v>7205</v>
      </c>
      <c r="AQ8" s="1136" t="s">
        <v>5784</v>
      </c>
      <c r="AR8" s="1136" t="s">
        <v>377</v>
      </c>
      <c r="AS8" s="1136" t="s">
        <v>660</v>
      </c>
      <c r="AT8" s="1100" t="s">
        <v>7206</v>
      </c>
      <c r="AU8" s="1121" t="s">
        <v>7207</v>
      </c>
      <c r="AV8" s="1090" t="str">
        <f t="shared" si="1"/>
        <v>2:59</v>
      </c>
      <c r="AW8" s="1138" t="s">
        <v>7208</v>
      </c>
    </row>
    <row r="9" ht="15.75" customHeight="1">
      <c r="A9" s="1139" t="s">
        <v>5793</v>
      </c>
      <c r="B9" s="1081" t="s">
        <v>7032</v>
      </c>
      <c r="C9" s="1093">
        <v>0.04984953703703704</v>
      </c>
      <c r="D9" s="1118"/>
      <c r="E9" s="1089" t="s">
        <v>756</v>
      </c>
      <c r="F9" s="1089" t="s">
        <v>7209</v>
      </c>
      <c r="G9" s="1089" t="s">
        <v>7210</v>
      </c>
      <c r="H9" s="1112" t="s">
        <v>7211</v>
      </c>
      <c r="I9" s="1089" t="s">
        <v>7212</v>
      </c>
      <c r="J9" s="1089" t="s">
        <v>7213</v>
      </c>
      <c r="K9" s="1089" t="s">
        <v>7214</v>
      </c>
      <c r="L9" s="1089" t="s">
        <v>2269</v>
      </c>
      <c r="M9" s="1089" t="s">
        <v>3529</v>
      </c>
      <c r="N9" s="1089" t="s">
        <v>7215</v>
      </c>
      <c r="O9" s="1089" t="s">
        <v>7216</v>
      </c>
      <c r="P9" s="1089" t="s">
        <v>7212</v>
      </c>
      <c r="Q9" s="1089" t="s">
        <v>7217</v>
      </c>
      <c r="R9" s="1089" t="s">
        <v>3178</v>
      </c>
      <c r="S9" s="1140" t="s">
        <v>7218</v>
      </c>
      <c r="T9" s="1089" t="s">
        <v>7219</v>
      </c>
      <c r="U9" s="1089" t="s">
        <v>7220</v>
      </c>
      <c r="V9" s="1089" t="s">
        <v>2785</v>
      </c>
      <c r="W9" s="1089" t="s">
        <v>7221</v>
      </c>
      <c r="X9" s="1089" t="s">
        <v>1380</v>
      </c>
      <c r="Y9" s="1089" t="s">
        <v>4993</v>
      </c>
      <c r="Z9" s="1089" t="s">
        <v>7222</v>
      </c>
      <c r="AA9" s="1089" t="s">
        <v>7223</v>
      </c>
      <c r="AB9" s="1089" t="s">
        <v>1665</v>
      </c>
      <c r="AC9" s="1089" t="s">
        <v>2491</v>
      </c>
      <c r="AD9" s="1089" t="s">
        <v>2534</v>
      </c>
      <c r="AE9" s="1089" t="s">
        <v>7179</v>
      </c>
      <c r="AF9" s="1089" t="s">
        <v>7224</v>
      </c>
      <c r="AG9" s="1089" t="s">
        <v>7225</v>
      </c>
      <c r="AH9" s="1089" t="s">
        <v>7226</v>
      </c>
      <c r="AI9" s="1089" t="s">
        <v>7227</v>
      </c>
      <c r="AJ9" s="1089" t="s">
        <v>7228</v>
      </c>
      <c r="AK9" s="1089" t="s">
        <v>3262</v>
      </c>
      <c r="AL9" s="1089" t="s">
        <v>7229</v>
      </c>
      <c r="AM9" s="1089" t="s">
        <v>7230</v>
      </c>
      <c r="AN9" s="1112" t="s">
        <v>2284</v>
      </c>
      <c r="AO9" s="1089" t="s">
        <v>7231</v>
      </c>
      <c r="AP9" s="1089" t="s">
        <v>7232</v>
      </c>
      <c r="AQ9" s="1089" t="s">
        <v>908</v>
      </c>
      <c r="AR9" s="1089" t="s">
        <v>7233</v>
      </c>
      <c r="AS9" s="1089" t="s">
        <v>4063</v>
      </c>
      <c r="AT9" s="1090"/>
      <c r="AU9" s="1089" t="s">
        <v>7234</v>
      </c>
      <c r="AV9" s="1090" t="str">
        <f t="shared" si="1"/>
        <v>3:05</v>
      </c>
      <c r="AW9" s="1091" t="s">
        <v>7235</v>
      </c>
    </row>
    <row r="10" ht="15.75" customHeight="1">
      <c r="A10" s="1141" t="s">
        <v>1313</v>
      </c>
      <c r="B10" s="1081" t="s">
        <v>7032</v>
      </c>
      <c r="C10" s="1103">
        <v>0.049895833333333334</v>
      </c>
      <c r="D10" s="1118" t="s">
        <v>7188</v>
      </c>
      <c r="E10" s="1142" t="s">
        <v>756</v>
      </c>
      <c r="F10" s="1126" t="s">
        <v>7236</v>
      </c>
      <c r="G10" s="1142" t="s">
        <v>7237</v>
      </c>
      <c r="H10" s="1143" t="s">
        <v>7037</v>
      </c>
      <c r="I10" s="1128" t="s">
        <v>4604</v>
      </c>
      <c r="J10" s="1129" t="s">
        <v>7238</v>
      </c>
      <c r="K10" s="1130" t="s">
        <v>7239</v>
      </c>
      <c r="L10" s="1129" t="s">
        <v>7240</v>
      </c>
      <c r="M10" s="1129" t="s">
        <v>4947</v>
      </c>
      <c r="N10" s="1129" t="s">
        <v>7241</v>
      </c>
      <c r="O10" s="1130" t="s">
        <v>7242</v>
      </c>
      <c r="P10" s="1129" t="s">
        <v>7243</v>
      </c>
      <c r="Q10" s="1131" t="s">
        <v>2797</v>
      </c>
      <c r="R10" s="1133" t="s">
        <v>7244</v>
      </c>
      <c r="S10" s="1133" t="s">
        <v>7245</v>
      </c>
      <c r="T10" s="1133" t="s">
        <v>7246</v>
      </c>
      <c r="U10" s="1133" t="s">
        <v>7247</v>
      </c>
      <c r="V10" s="1131" t="s">
        <v>7248</v>
      </c>
      <c r="W10" s="1134" t="s">
        <v>7249</v>
      </c>
      <c r="X10" s="1144" t="s">
        <v>7250</v>
      </c>
      <c r="Y10" s="1134" t="s">
        <v>2738</v>
      </c>
      <c r="Z10" s="1134" t="s">
        <v>7251</v>
      </c>
      <c r="AA10" s="1134" t="s">
        <v>7252</v>
      </c>
      <c r="AB10" s="1144" t="s">
        <v>5475</v>
      </c>
      <c r="AC10" s="1144" t="s">
        <v>1917</v>
      </c>
      <c r="AD10" s="1142" t="s">
        <v>7253</v>
      </c>
      <c r="AE10" s="1142" t="s">
        <v>7254</v>
      </c>
      <c r="AF10" s="1145" t="s">
        <v>7255</v>
      </c>
      <c r="AG10" s="1135" t="s">
        <v>7256</v>
      </c>
      <c r="AH10" s="1135" t="s">
        <v>7257</v>
      </c>
      <c r="AI10" s="1135" t="s">
        <v>5312</v>
      </c>
      <c r="AJ10" s="1145" t="s">
        <v>7258</v>
      </c>
      <c r="AK10" s="1145" t="s">
        <v>764</v>
      </c>
      <c r="AL10" s="1135" t="s">
        <v>2855</v>
      </c>
      <c r="AM10" s="1137" t="s">
        <v>7259</v>
      </c>
      <c r="AN10" s="1136" t="s">
        <v>2223</v>
      </c>
      <c r="AO10" s="1137" t="s">
        <v>7260</v>
      </c>
      <c r="AP10" s="1136" t="s">
        <v>7261</v>
      </c>
      <c r="AQ10" s="1137" t="s">
        <v>7262</v>
      </c>
      <c r="AR10" s="1136" t="s">
        <v>155</v>
      </c>
      <c r="AS10" s="1136" t="s">
        <v>7263</v>
      </c>
      <c r="AT10" s="1130" t="s">
        <v>5267</v>
      </c>
      <c r="AU10" s="1146" t="s">
        <v>7264</v>
      </c>
      <c r="AV10" s="1090" t="str">
        <f t="shared" si="1"/>
        <v>2:22</v>
      </c>
      <c r="AW10" s="1122" t="s">
        <v>7265</v>
      </c>
    </row>
    <row r="11" ht="15.75" customHeight="1">
      <c r="A11" s="1092" t="s">
        <v>1643</v>
      </c>
      <c r="B11" s="1081" t="s">
        <v>7032</v>
      </c>
      <c r="C11" s="1093">
        <v>0.05005787037037037</v>
      </c>
      <c r="D11" s="1118" t="s">
        <v>7266</v>
      </c>
      <c r="E11" s="1090" t="s">
        <v>2755</v>
      </c>
      <c r="F11" s="1089" t="s">
        <v>7267</v>
      </c>
      <c r="G11" s="1089" t="s">
        <v>7268</v>
      </c>
      <c r="H11" s="1089" t="s">
        <v>7269</v>
      </c>
      <c r="I11" s="1090" t="s">
        <v>5151</v>
      </c>
      <c r="J11" s="1089" t="s">
        <v>7270</v>
      </c>
      <c r="K11" s="1089" t="s">
        <v>7271</v>
      </c>
      <c r="L11" s="1089" t="s">
        <v>4596</v>
      </c>
      <c r="M11" s="1089" t="s">
        <v>7272</v>
      </c>
      <c r="N11" s="1089" t="s">
        <v>7273</v>
      </c>
      <c r="O11" s="1089" t="s">
        <v>7274</v>
      </c>
      <c r="P11" s="1090" t="s">
        <v>3367</v>
      </c>
      <c r="Q11" s="1090" t="s">
        <v>7275</v>
      </c>
      <c r="R11" s="1090" t="s">
        <v>7276</v>
      </c>
      <c r="S11" s="1147" t="s">
        <v>7142</v>
      </c>
      <c r="T11" s="1090" t="s">
        <v>7277</v>
      </c>
      <c r="U11" s="1089" t="s">
        <v>7278</v>
      </c>
      <c r="V11" s="1090" t="s">
        <v>1981</v>
      </c>
      <c r="W11" s="1090" t="s">
        <v>7279</v>
      </c>
      <c r="X11" s="1089" t="s">
        <v>6829</v>
      </c>
      <c r="Y11" s="1090" t="s">
        <v>7280</v>
      </c>
      <c r="Z11" s="1089" t="s">
        <v>7281</v>
      </c>
      <c r="AA11" s="1090" t="s">
        <v>568</v>
      </c>
      <c r="AB11" s="1089" t="s">
        <v>1101</v>
      </c>
      <c r="AC11" s="1090" t="s">
        <v>4508</v>
      </c>
      <c r="AD11" s="1090" t="s">
        <v>7282</v>
      </c>
      <c r="AE11" s="1089" t="s">
        <v>7283</v>
      </c>
      <c r="AF11" s="1090" t="s">
        <v>7284</v>
      </c>
      <c r="AG11" s="1090" t="s">
        <v>477</v>
      </c>
      <c r="AH11" s="1089" t="s">
        <v>4588</v>
      </c>
      <c r="AI11" s="1090" t="s">
        <v>7084</v>
      </c>
      <c r="AJ11" s="1089" t="s">
        <v>7285</v>
      </c>
      <c r="AK11" s="1090" t="s">
        <v>7286</v>
      </c>
      <c r="AL11" s="1090" t="s">
        <v>2804</v>
      </c>
      <c r="AM11" s="1089" t="s">
        <v>7287</v>
      </c>
      <c r="AN11" s="1090" t="s">
        <v>3188</v>
      </c>
      <c r="AO11" s="1089" t="s">
        <v>7288</v>
      </c>
      <c r="AP11" s="1090" t="s">
        <v>7289</v>
      </c>
      <c r="AQ11" s="1090" t="s">
        <v>7290</v>
      </c>
      <c r="AR11" s="1090" t="s">
        <v>1669</v>
      </c>
      <c r="AS11" s="1090" t="s">
        <v>7291</v>
      </c>
      <c r="AT11" s="1090" t="s">
        <v>7292</v>
      </c>
      <c r="AU11" s="1089" t="s">
        <v>7293</v>
      </c>
      <c r="AV11" s="1090" t="str">
        <f t="shared" si="1"/>
        <v>2:01</v>
      </c>
      <c r="AW11" s="1101" t="s">
        <v>7294</v>
      </c>
    </row>
    <row r="12" ht="15.75" customHeight="1">
      <c r="A12" s="1092" t="s">
        <v>5143</v>
      </c>
      <c r="B12" s="1148" t="s">
        <v>7032</v>
      </c>
      <c r="C12" s="1093">
        <v>0.05005787037037037</v>
      </c>
      <c r="D12" s="1112" t="s">
        <v>7295</v>
      </c>
      <c r="E12" s="1112" t="s">
        <v>7296</v>
      </c>
      <c r="F12" s="1112" t="s">
        <v>4643</v>
      </c>
      <c r="G12" s="1112" t="s">
        <v>7297</v>
      </c>
      <c r="H12" s="1112" t="s">
        <v>5743</v>
      </c>
      <c r="I12" s="1112" t="s">
        <v>4723</v>
      </c>
      <c r="J12" s="1112" t="s">
        <v>2438</v>
      </c>
      <c r="K12" s="1112" t="s">
        <v>7298</v>
      </c>
      <c r="L12" s="1112" t="s">
        <v>2653</v>
      </c>
      <c r="M12" s="1112" t="s">
        <v>7299</v>
      </c>
      <c r="N12" s="1112" t="s">
        <v>7300</v>
      </c>
      <c r="O12" s="1112" t="s">
        <v>7301</v>
      </c>
      <c r="P12" s="1112" t="s">
        <v>3367</v>
      </c>
      <c r="Q12" s="1112" t="s">
        <v>4053</v>
      </c>
      <c r="R12" s="1112" t="s">
        <v>1689</v>
      </c>
      <c r="S12" s="1112" t="s">
        <v>7302</v>
      </c>
      <c r="T12" s="1112" t="s">
        <v>7303</v>
      </c>
      <c r="U12" s="1112" t="s">
        <v>7304</v>
      </c>
      <c r="V12" s="1112" t="s">
        <v>7305</v>
      </c>
      <c r="W12" s="1112" t="s">
        <v>7306</v>
      </c>
      <c r="X12" s="1112" t="s">
        <v>7307</v>
      </c>
      <c r="Y12" s="1112" t="s">
        <v>3684</v>
      </c>
      <c r="Z12" s="1112" t="s">
        <v>7308</v>
      </c>
      <c r="AA12" s="1134" t="s">
        <v>3899</v>
      </c>
      <c r="AB12" s="1112" t="s">
        <v>5534</v>
      </c>
      <c r="AC12" s="1112" t="s">
        <v>7309</v>
      </c>
      <c r="AD12" s="1112" t="s">
        <v>7310</v>
      </c>
      <c r="AE12" s="1112" t="s">
        <v>7311</v>
      </c>
      <c r="AF12" s="1112" t="s">
        <v>7312</v>
      </c>
      <c r="AG12" s="1112" t="s">
        <v>7313</v>
      </c>
      <c r="AH12" s="1112" t="s">
        <v>7314</v>
      </c>
      <c r="AI12" s="1112" t="s">
        <v>6182</v>
      </c>
      <c r="AJ12" s="1112" t="s">
        <v>7315</v>
      </c>
      <c r="AK12" s="1112" t="s">
        <v>3797</v>
      </c>
      <c r="AL12" s="1112" t="s">
        <v>4596</v>
      </c>
      <c r="AM12" s="1112" t="s">
        <v>4390</v>
      </c>
      <c r="AN12" s="1112" t="s">
        <v>7053</v>
      </c>
      <c r="AO12" s="1112" t="s">
        <v>2224</v>
      </c>
      <c r="AP12" s="1149" t="s">
        <v>7056</v>
      </c>
      <c r="AQ12" s="1112" t="s">
        <v>1836</v>
      </c>
      <c r="AR12" s="1112" t="s">
        <v>5476</v>
      </c>
      <c r="AS12" s="1112" t="s">
        <v>1582</v>
      </c>
      <c r="AT12" s="1112" t="s">
        <v>7316</v>
      </c>
      <c r="AU12" s="1150" t="s">
        <v>7317</v>
      </c>
      <c r="AV12" s="1090" t="str">
        <f t="shared" si="1"/>
        <v>2:36</v>
      </c>
      <c r="AW12" s="1151" t="s">
        <v>7318</v>
      </c>
    </row>
    <row r="13">
      <c r="A13" s="1152" t="s">
        <v>5754</v>
      </c>
      <c r="B13" s="1153" t="s">
        <v>7032</v>
      </c>
      <c r="C13" s="1103">
        <v>0.05016203703703704</v>
      </c>
      <c r="D13" s="1088" t="s">
        <v>7319</v>
      </c>
      <c r="E13" s="1088" t="s">
        <v>3993</v>
      </c>
      <c r="F13" s="1088" t="s">
        <v>7320</v>
      </c>
      <c r="G13" s="1087" t="s">
        <v>7321</v>
      </c>
      <c r="H13" s="1088" t="s">
        <v>7322</v>
      </c>
      <c r="I13" s="1088" t="s">
        <v>3275</v>
      </c>
      <c r="J13" s="1088" t="s">
        <v>7323</v>
      </c>
      <c r="K13" s="1088" t="s">
        <v>7324</v>
      </c>
      <c r="L13" s="1088" t="s">
        <v>2162</v>
      </c>
      <c r="M13" s="1088" t="s">
        <v>5652</v>
      </c>
      <c r="N13" s="1088" t="s">
        <v>7325</v>
      </c>
      <c r="O13" s="1088" t="s">
        <v>7326</v>
      </c>
      <c r="P13" s="1088" t="s">
        <v>7327</v>
      </c>
      <c r="Q13" s="1088" t="s">
        <v>7328</v>
      </c>
      <c r="R13" s="1088" t="s">
        <v>7329</v>
      </c>
      <c r="S13" s="1088" t="s">
        <v>3826</v>
      </c>
      <c r="T13" s="1088" t="s">
        <v>7330</v>
      </c>
      <c r="U13" s="1088" t="s">
        <v>7331</v>
      </c>
      <c r="V13" s="1088" t="s">
        <v>7332</v>
      </c>
      <c r="W13" s="1088" t="s">
        <v>7333</v>
      </c>
      <c r="X13" s="1088" t="s">
        <v>7334</v>
      </c>
      <c r="Y13" s="1088" t="s">
        <v>3066</v>
      </c>
      <c r="Z13" s="1088" t="s">
        <v>5813</v>
      </c>
      <c r="AA13" s="1088" t="s">
        <v>7335</v>
      </c>
      <c r="AB13" s="1088" t="s">
        <v>3479</v>
      </c>
      <c r="AC13" s="1087">
        <v>48.67</v>
      </c>
      <c r="AD13" s="1088" t="s">
        <v>7336</v>
      </c>
      <c r="AE13" s="1087">
        <v>47.81</v>
      </c>
      <c r="AF13" s="1088" t="s">
        <v>7337</v>
      </c>
      <c r="AG13" s="1088" t="s">
        <v>7338</v>
      </c>
      <c r="AH13" s="1088" t="s">
        <v>4588</v>
      </c>
      <c r="AI13" s="1088" t="s">
        <v>7339</v>
      </c>
      <c r="AJ13" s="1087" t="s">
        <v>7340</v>
      </c>
      <c r="AK13" s="1088" t="s">
        <v>2034</v>
      </c>
      <c r="AL13" s="1088" t="s">
        <v>7341</v>
      </c>
      <c r="AM13" s="1087" t="s">
        <v>7342</v>
      </c>
      <c r="AN13" s="1088" t="s">
        <v>7229</v>
      </c>
      <c r="AO13" s="1088" t="s">
        <v>2075</v>
      </c>
      <c r="AP13" s="1088" t="s">
        <v>7343</v>
      </c>
      <c r="AQ13" s="1088" t="s">
        <v>7344</v>
      </c>
      <c r="AR13" s="1088" t="s">
        <v>7345</v>
      </c>
      <c r="AS13" s="1087">
        <v>46.49</v>
      </c>
      <c r="AT13" s="1088" t="s">
        <v>7346</v>
      </c>
      <c r="AU13" s="1121" t="s">
        <v>7347</v>
      </c>
      <c r="AV13" s="1121" t="str">
        <f t="shared" si="1"/>
        <v>3:05</v>
      </c>
      <c r="AW13" s="1154" t="s">
        <v>7348</v>
      </c>
    </row>
    <row r="14" ht="15.75" customHeight="1">
      <c r="A14" s="1155" t="s">
        <v>5226</v>
      </c>
      <c r="B14" s="1081" t="s">
        <v>7032</v>
      </c>
      <c r="C14" s="1093">
        <v>0.05018518518518519</v>
      </c>
      <c r="D14" s="1118" t="s">
        <v>7349</v>
      </c>
      <c r="E14" s="1090" t="s">
        <v>7350</v>
      </c>
      <c r="F14" s="1090" t="s">
        <v>7351</v>
      </c>
      <c r="G14" s="1090" t="s">
        <v>7352</v>
      </c>
      <c r="H14" s="1089" t="s">
        <v>5392</v>
      </c>
      <c r="I14" s="1090" t="s">
        <v>1671</v>
      </c>
      <c r="J14" s="1089" t="s">
        <v>7088</v>
      </c>
      <c r="K14" s="1090" t="s">
        <v>7353</v>
      </c>
      <c r="L14" s="1089" t="s">
        <v>3809</v>
      </c>
      <c r="M14" s="1090" t="s">
        <v>7354</v>
      </c>
      <c r="N14" s="1090" t="s">
        <v>7355</v>
      </c>
      <c r="O14" s="1090" t="s">
        <v>7356</v>
      </c>
      <c r="P14" s="1090" t="s">
        <v>3216</v>
      </c>
      <c r="Q14" s="1090" t="s">
        <v>3884</v>
      </c>
      <c r="R14" s="1090" t="s">
        <v>7357</v>
      </c>
      <c r="S14" s="1090" t="s">
        <v>7358</v>
      </c>
      <c r="T14" s="1090" t="s">
        <v>5735</v>
      </c>
      <c r="U14" s="1089" t="s">
        <v>7359</v>
      </c>
      <c r="V14" s="1090" t="s">
        <v>7248</v>
      </c>
      <c r="W14" s="1089" t="s">
        <v>5429</v>
      </c>
      <c r="X14" s="1089" t="s">
        <v>7342</v>
      </c>
      <c r="Y14" s="1090" t="s">
        <v>2210</v>
      </c>
      <c r="Z14" s="1089" t="s">
        <v>7360</v>
      </c>
      <c r="AA14" s="1090" t="s">
        <v>7361</v>
      </c>
      <c r="AB14" s="1090" t="s">
        <v>2713</v>
      </c>
      <c r="AC14" s="1090" t="s">
        <v>4417</v>
      </c>
      <c r="AD14" s="1089" t="s">
        <v>7362</v>
      </c>
      <c r="AE14" s="1090" t="s">
        <v>4011</v>
      </c>
      <c r="AF14" s="1156" t="s">
        <v>7049</v>
      </c>
      <c r="AG14" s="1089" t="s">
        <v>1195</v>
      </c>
      <c r="AH14" s="1090" t="s">
        <v>6133</v>
      </c>
      <c r="AI14" s="1090" t="s">
        <v>7363</v>
      </c>
      <c r="AJ14" s="1090" t="s">
        <v>7364</v>
      </c>
      <c r="AK14" s="1090" t="s">
        <v>7365</v>
      </c>
      <c r="AL14" s="1090" t="s">
        <v>7366</v>
      </c>
      <c r="AM14" s="1090" t="s">
        <v>7367</v>
      </c>
      <c r="AN14" s="1090" t="s">
        <v>2539</v>
      </c>
      <c r="AO14" s="1090" t="s">
        <v>7143</v>
      </c>
      <c r="AP14" s="1090" t="s">
        <v>7368</v>
      </c>
      <c r="AQ14" s="1090" t="s">
        <v>908</v>
      </c>
      <c r="AR14" s="1090" t="s">
        <v>5758</v>
      </c>
      <c r="AS14" s="1090" t="s">
        <v>4998</v>
      </c>
      <c r="AT14" s="1090" t="s">
        <v>7369</v>
      </c>
      <c r="AU14" s="1089" t="s">
        <v>7370</v>
      </c>
      <c r="AV14" s="1090" t="str">
        <f t="shared" si="1"/>
        <v>2:26</v>
      </c>
      <c r="AW14" s="1157"/>
    </row>
    <row r="15" ht="15.75" customHeight="1">
      <c r="A15" s="1102" t="s">
        <v>1021</v>
      </c>
      <c r="B15" s="1081" t="s">
        <v>7032</v>
      </c>
      <c r="C15" s="1103">
        <v>0.05025462962962963</v>
      </c>
      <c r="D15" s="1118" t="s">
        <v>7371</v>
      </c>
      <c r="E15" s="1126" t="s">
        <v>7063</v>
      </c>
      <c r="F15" s="1142" t="s">
        <v>7372</v>
      </c>
      <c r="G15" s="1158" t="s">
        <v>7373</v>
      </c>
      <c r="H15" s="1128" t="s">
        <v>7374</v>
      </c>
      <c r="I15" s="1128" t="s">
        <v>7375</v>
      </c>
      <c r="J15" s="1129" t="s">
        <v>7376</v>
      </c>
      <c r="K15" s="1130" t="s">
        <v>7377</v>
      </c>
      <c r="L15" s="1130" t="s">
        <v>4189</v>
      </c>
      <c r="M15" s="1159" t="str">
        <f>HYPERLINK("https://youtu.be/teAIifUZjFw","1:14.18")</f>
        <v>1:14.18</v>
      </c>
      <c r="N15" s="1130" t="s">
        <v>3053</v>
      </c>
      <c r="O15" s="1130" t="s">
        <v>7378</v>
      </c>
      <c r="P15" s="1130" t="s">
        <v>1324</v>
      </c>
      <c r="Q15" s="1133" t="s">
        <v>7379</v>
      </c>
      <c r="R15" s="1131" t="s">
        <v>7380</v>
      </c>
      <c r="S15" s="1131" t="s">
        <v>4442</v>
      </c>
      <c r="T15" s="1160" t="str">
        <f>HYPERLINK("https://youtu.be/AiXricVH5ss","1:24.99")</f>
        <v>1:24.99</v>
      </c>
      <c r="U15" s="1161" t="str">
        <f>HYPERLINK("https://www.twitch.tv/videos/450151935","2:00.31")</f>
        <v>2:00.31</v>
      </c>
      <c r="V15" s="1131" t="s">
        <v>7381</v>
      </c>
      <c r="W15" s="1162" t="str">
        <f>HYPERLINK("https://youtu.be/eafNhBoXVWA","1:46.09")</f>
        <v>1:46.09</v>
      </c>
      <c r="X15" s="1144" t="s">
        <v>4777</v>
      </c>
      <c r="Y15" s="1144" t="s">
        <v>7212</v>
      </c>
      <c r="Z15" s="1144" t="s">
        <v>7382</v>
      </c>
      <c r="AA15" s="1134" t="s">
        <v>7050</v>
      </c>
      <c r="AB15" s="1144" t="s">
        <v>6913</v>
      </c>
      <c r="AC15" s="1144" t="s">
        <v>4984</v>
      </c>
      <c r="AD15" s="1163" t="str">
        <f>HYPERLINK("https://youtu.be/8FEcTKESSh0","1:49.80")</f>
        <v>1:49.80</v>
      </c>
      <c r="AE15" s="1126" t="s">
        <v>5302</v>
      </c>
      <c r="AF15" s="1145" t="s">
        <v>7383</v>
      </c>
      <c r="AG15" s="1145" t="s">
        <v>7384</v>
      </c>
      <c r="AH15" s="1145" t="s">
        <v>7385</v>
      </c>
      <c r="AI15" s="1145" t="s">
        <v>7386</v>
      </c>
      <c r="AJ15" s="1145" t="s">
        <v>7387</v>
      </c>
      <c r="AK15" s="1135" t="s">
        <v>7388</v>
      </c>
      <c r="AL15" s="1145" t="s">
        <v>7389</v>
      </c>
      <c r="AM15" s="1137" t="s">
        <v>7259</v>
      </c>
      <c r="AN15" s="1137" t="s">
        <v>4971</v>
      </c>
      <c r="AO15" s="1137" t="s">
        <v>7390</v>
      </c>
      <c r="AP15" s="1136" t="s">
        <v>7391</v>
      </c>
      <c r="AQ15" s="1136" t="s">
        <v>7392</v>
      </c>
      <c r="AR15" s="1137" t="s">
        <v>7393</v>
      </c>
      <c r="AS15" s="1136" t="s">
        <v>3662</v>
      </c>
      <c r="AT15" s="1159" t="str">
        <f>HYPERLINK("https://youtu.be/xDirVtS1AZ4?t=4416","2:27.45")</f>
        <v>2:27.45</v>
      </c>
      <c r="AU15" s="1146" t="s">
        <v>7394</v>
      </c>
      <c r="AV15" s="1090" t="str">
        <f t="shared" si="1"/>
        <v>2:34</v>
      </c>
      <c r="AW15" s="1122" t="s">
        <v>7395</v>
      </c>
    </row>
    <row r="16" ht="15.75" customHeight="1">
      <c r="A16" s="1092" t="s">
        <v>7396</v>
      </c>
      <c r="B16" s="1081" t="s">
        <v>7032</v>
      </c>
      <c r="C16" s="1093">
        <v>0.0502662037037037</v>
      </c>
      <c r="D16" s="1118" t="s">
        <v>7397</v>
      </c>
      <c r="E16" s="1089" t="s">
        <v>7398</v>
      </c>
      <c r="F16" s="1089" t="s">
        <v>7399</v>
      </c>
      <c r="G16" s="1090" t="s">
        <v>7400</v>
      </c>
      <c r="H16" s="1090" t="s">
        <v>7401</v>
      </c>
      <c r="I16" s="1090" t="s">
        <v>7402</v>
      </c>
      <c r="J16" s="1089" t="s">
        <v>7403</v>
      </c>
      <c r="K16" s="1089" t="s">
        <v>7404</v>
      </c>
      <c r="L16" s="1090" t="s">
        <v>2804</v>
      </c>
      <c r="M16" s="1089" t="s">
        <v>7405</v>
      </c>
      <c r="N16" s="1089" t="s">
        <v>2618</v>
      </c>
      <c r="O16" s="1090" t="s">
        <v>7406</v>
      </c>
      <c r="P16" s="1090" t="s">
        <v>7407</v>
      </c>
      <c r="Q16" s="1089" t="s">
        <v>7408</v>
      </c>
      <c r="R16" s="1089" t="s">
        <v>4209</v>
      </c>
      <c r="S16" s="1090" t="s">
        <v>7281</v>
      </c>
      <c r="T16" s="1090" t="s">
        <v>7409</v>
      </c>
      <c r="U16" s="1090" t="s">
        <v>7410</v>
      </c>
      <c r="V16" s="1090" t="s">
        <v>7411</v>
      </c>
      <c r="W16" s="1090" t="s">
        <v>7412</v>
      </c>
      <c r="X16" s="1090" t="s">
        <v>5456</v>
      </c>
      <c r="Y16" s="1090" t="s">
        <v>7413</v>
      </c>
      <c r="Z16" s="1090" t="s">
        <v>7414</v>
      </c>
      <c r="AA16" s="1090" t="s">
        <v>7256</v>
      </c>
      <c r="AB16" s="1090" t="s">
        <v>3256</v>
      </c>
      <c r="AC16" s="1090" t="s">
        <v>7415</v>
      </c>
      <c r="AD16" s="1090" t="s">
        <v>7416</v>
      </c>
      <c r="AE16" s="1090" t="s">
        <v>5217</v>
      </c>
      <c r="AF16" s="1089" t="s">
        <v>746</v>
      </c>
      <c r="AG16" s="1090" t="s">
        <v>5560</v>
      </c>
      <c r="AH16" s="1089" t="s">
        <v>1549</v>
      </c>
      <c r="AI16" s="1090" t="s">
        <v>3674</v>
      </c>
      <c r="AJ16" s="1090" t="s">
        <v>7417</v>
      </c>
      <c r="AK16" s="1156" t="s">
        <v>7052</v>
      </c>
      <c r="AL16" s="1090" t="s">
        <v>2564</v>
      </c>
      <c r="AM16" s="1090" t="s">
        <v>4592</v>
      </c>
      <c r="AN16" s="1090" t="s">
        <v>7053</v>
      </c>
      <c r="AO16" s="1090" t="s">
        <v>1471</v>
      </c>
      <c r="AP16" s="1090" t="s">
        <v>7418</v>
      </c>
      <c r="AQ16" s="1156" t="s">
        <v>7057</v>
      </c>
      <c r="AR16" s="1090" t="s">
        <v>377</v>
      </c>
      <c r="AS16" s="1090" t="s">
        <v>4686</v>
      </c>
      <c r="AT16" s="1090" t="s">
        <v>7419</v>
      </c>
      <c r="AU16" s="1089" t="s">
        <v>7420</v>
      </c>
      <c r="AV16" s="1090" t="str">
        <f t="shared" si="1"/>
        <v>3:20</v>
      </c>
      <c r="AW16" s="1157" t="s">
        <v>6032</v>
      </c>
    </row>
    <row r="17">
      <c r="A17" s="1152" t="s">
        <v>1693</v>
      </c>
      <c r="B17" s="1164" t="s">
        <v>7032</v>
      </c>
      <c r="C17" s="1103">
        <v>0.0503125</v>
      </c>
      <c r="D17" s="1118" t="s">
        <v>7421</v>
      </c>
      <c r="E17" s="1126" t="s">
        <v>7422</v>
      </c>
      <c r="F17" s="1126" t="s">
        <v>7423</v>
      </c>
      <c r="G17" s="1126" t="s">
        <v>6111</v>
      </c>
      <c r="H17" s="1127" t="s">
        <v>7424</v>
      </c>
      <c r="I17" s="1127" t="s">
        <v>3213</v>
      </c>
      <c r="J17" s="1129" t="s">
        <v>1666</v>
      </c>
      <c r="K17" s="1129" t="s">
        <v>5805</v>
      </c>
      <c r="L17" s="1129" t="s">
        <v>7425</v>
      </c>
      <c r="M17" s="1129" t="s">
        <v>7426</v>
      </c>
      <c r="N17" s="1129" t="s">
        <v>7427</v>
      </c>
      <c r="O17" s="1129" t="s">
        <v>7428</v>
      </c>
      <c r="P17" s="1129" t="s">
        <v>4527</v>
      </c>
      <c r="Q17" s="1131" t="s">
        <v>7429</v>
      </c>
      <c r="R17" s="1131" t="s">
        <v>7430</v>
      </c>
      <c r="S17" s="1131" t="s">
        <v>1141</v>
      </c>
      <c r="T17" s="1131" t="s">
        <v>7431</v>
      </c>
      <c r="U17" s="1131" t="s">
        <v>7432</v>
      </c>
      <c r="V17" s="1131" t="s">
        <v>808</v>
      </c>
      <c r="W17" s="1134" t="s">
        <v>7433</v>
      </c>
      <c r="X17" s="1134" t="s">
        <v>4777</v>
      </c>
      <c r="Y17" s="1134" t="s">
        <v>1132</v>
      </c>
      <c r="Z17" s="1134" t="s">
        <v>5610</v>
      </c>
      <c r="AA17" s="1134" t="s">
        <v>7434</v>
      </c>
      <c r="AB17" s="1134" t="s">
        <v>7435</v>
      </c>
      <c r="AC17" s="1134" t="s">
        <v>7309</v>
      </c>
      <c r="AD17" s="1126" t="s">
        <v>7436</v>
      </c>
      <c r="AE17" s="1126" t="s">
        <v>4915</v>
      </c>
      <c r="AF17" s="1135" t="s">
        <v>7437</v>
      </c>
      <c r="AG17" s="1135" t="s">
        <v>4384</v>
      </c>
      <c r="AH17" s="1135" t="s">
        <v>7438</v>
      </c>
      <c r="AI17" s="1135" t="s">
        <v>4501</v>
      </c>
      <c r="AJ17" s="1135" t="s">
        <v>7439</v>
      </c>
      <c r="AK17" s="1135" t="s">
        <v>7083</v>
      </c>
      <c r="AL17" s="1135" t="s">
        <v>7440</v>
      </c>
      <c r="AM17" s="1137" t="s">
        <v>7441</v>
      </c>
      <c r="AN17" s="1137" t="s">
        <v>7442</v>
      </c>
      <c r="AO17" s="1137" t="s">
        <v>7443</v>
      </c>
      <c r="AP17" s="1137" t="s">
        <v>7444</v>
      </c>
      <c r="AQ17" s="1137" t="s">
        <v>7445</v>
      </c>
      <c r="AR17" s="1137" t="s">
        <v>3992</v>
      </c>
      <c r="AS17" s="1137" t="s">
        <v>4560</v>
      </c>
      <c r="AT17" s="1129" t="s">
        <v>7446</v>
      </c>
      <c r="AU17" s="1121" t="s">
        <v>7447</v>
      </c>
      <c r="AV17" s="1090" t="str">
        <f t="shared" si="1"/>
        <v>2:59</v>
      </c>
      <c r="AW17" s="1154" t="s">
        <v>7448</v>
      </c>
    </row>
    <row r="18" ht="15.75" customHeight="1">
      <c r="A18" s="1141" t="s">
        <v>7449</v>
      </c>
      <c r="B18" s="1148" t="s">
        <v>7061</v>
      </c>
      <c r="C18" s="1165">
        <v>0.05042824074074074</v>
      </c>
      <c r="D18" s="1118" t="s">
        <v>7450</v>
      </c>
      <c r="E18" s="1126" t="s">
        <v>5128</v>
      </c>
      <c r="F18" s="1126" t="s">
        <v>7451</v>
      </c>
      <c r="G18" s="1142" t="s">
        <v>7452</v>
      </c>
      <c r="H18" s="1128" t="s">
        <v>7453</v>
      </c>
      <c r="I18" s="1127" t="s">
        <v>7454</v>
      </c>
      <c r="J18" s="1129" t="s">
        <v>4581</v>
      </c>
      <c r="K18" s="1129" t="s">
        <v>7455</v>
      </c>
      <c r="L18" s="1129" t="s">
        <v>1166</v>
      </c>
      <c r="M18" s="1129" t="s">
        <v>7456</v>
      </c>
      <c r="N18" s="1129" t="s">
        <v>3263</v>
      </c>
      <c r="O18" s="1129" t="s">
        <v>7457</v>
      </c>
      <c r="P18" s="1130" t="s">
        <v>638</v>
      </c>
      <c r="Q18" s="1131" t="s">
        <v>7458</v>
      </c>
      <c r="R18" s="1131" t="s">
        <v>7147</v>
      </c>
      <c r="S18" s="1131" t="s">
        <v>2624</v>
      </c>
      <c r="T18" s="1133" t="s">
        <v>7459</v>
      </c>
      <c r="U18" s="1166" t="s">
        <v>7076</v>
      </c>
      <c r="V18" s="1133" t="s">
        <v>7460</v>
      </c>
      <c r="W18" s="1144" t="s">
        <v>7461</v>
      </c>
      <c r="X18" s="1167" t="s">
        <v>2517</v>
      </c>
      <c r="Y18" s="1144" t="s">
        <v>7462</v>
      </c>
      <c r="Z18" s="1134" t="s">
        <v>7463</v>
      </c>
      <c r="AA18" s="1144" t="s">
        <v>7464</v>
      </c>
      <c r="AB18" s="1167" t="s">
        <v>5655</v>
      </c>
      <c r="AC18" s="1144" t="s">
        <v>2530</v>
      </c>
      <c r="AD18" s="1168" t="s">
        <v>7080</v>
      </c>
      <c r="AE18" s="1126" t="s">
        <v>5074</v>
      </c>
      <c r="AF18" s="1135" t="s">
        <v>7465</v>
      </c>
      <c r="AG18" s="1145" t="s">
        <v>3190</v>
      </c>
      <c r="AH18" s="1145" t="s">
        <v>7466</v>
      </c>
      <c r="AI18" s="1169" t="s">
        <v>7084</v>
      </c>
      <c r="AJ18" s="1145" t="s">
        <v>7467</v>
      </c>
      <c r="AK18" s="1170" t="s">
        <v>7086</v>
      </c>
      <c r="AL18" s="1145" t="s">
        <v>2766</v>
      </c>
      <c r="AM18" s="1171" t="s">
        <v>7087</v>
      </c>
      <c r="AN18" s="1137" t="s">
        <v>4050</v>
      </c>
      <c r="AO18" s="1137" t="s">
        <v>7468</v>
      </c>
      <c r="AP18" s="1171" t="s">
        <v>7089</v>
      </c>
      <c r="AQ18" s="1172" t="s">
        <v>7090</v>
      </c>
      <c r="AR18" s="1136" t="s">
        <v>1005</v>
      </c>
      <c r="AS18" s="1136" t="s">
        <v>4238</v>
      </c>
      <c r="AT18" s="1129" t="s">
        <v>7469</v>
      </c>
      <c r="AU18" s="1121" t="s">
        <v>7470</v>
      </c>
      <c r="AV18" s="1090" t="str">
        <f t="shared" si="1"/>
        <v>2:55</v>
      </c>
      <c r="AW18" s="1173"/>
    </row>
    <row r="19" ht="15.75" customHeight="1">
      <c r="A19" s="1092" t="s">
        <v>3325</v>
      </c>
      <c r="B19" s="1081" t="s">
        <v>7032</v>
      </c>
      <c r="C19" s="1174">
        <v>0.05043981481481481</v>
      </c>
      <c r="D19" s="1112" t="s">
        <v>7471</v>
      </c>
      <c r="E19" s="1090" t="s">
        <v>5487</v>
      </c>
      <c r="F19" s="1090" t="s">
        <v>5622</v>
      </c>
      <c r="G19" s="1090" t="s">
        <v>7472</v>
      </c>
      <c r="H19" s="1090" t="s">
        <v>7473</v>
      </c>
      <c r="I19" s="1090" t="s">
        <v>3878</v>
      </c>
      <c r="J19" s="1090" t="s">
        <v>3950</v>
      </c>
      <c r="K19" s="1090" t="s">
        <v>7404</v>
      </c>
      <c r="L19" s="1090" t="s">
        <v>7474</v>
      </c>
      <c r="M19" s="1090" t="s">
        <v>7475</v>
      </c>
      <c r="N19" s="1090" t="s">
        <v>1968</v>
      </c>
      <c r="O19" s="1090" t="s">
        <v>7476</v>
      </c>
      <c r="P19" s="1090" t="s">
        <v>4656</v>
      </c>
      <c r="Q19" s="1090" t="s">
        <v>7477</v>
      </c>
      <c r="R19" s="1090" t="s">
        <v>7478</v>
      </c>
      <c r="S19" s="1090" t="s">
        <v>7479</v>
      </c>
      <c r="T19" s="1090" t="s">
        <v>7480</v>
      </c>
      <c r="U19" s="1090" t="s">
        <v>7481</v>
      </c>
      <c r="V19" s="1090" t="s">
        <v>3371</v>
      </c>
      <c r="W19" s="1090" t="s">
        <v>7482</v>
      </c>
      <c r="X19" s="1090" t="s">
        <v>7483</v>
      </c>
      <c r="Y19" s="1090" t="s">
        <v>3996</v>
      </c>
      <c r="Z19" s="1090" t="s">
        <v>790</v>
      </c>
      <c r="AA19" s="1090" t="s">
        <v>7484</v>
      </c>
      <c r="AB19" s="1090" t="s">
        <v>4581</v>
      </c>
      <c r="AC19" s="1090" t="s">
        <v>4984</v>
      </c>
      <c r="AD19" s="1090" t="s">
        <v>5106</v>
      </c>
      <c r="AE19" s="1090" t="s">
        <v>4602</v>
      </c>
      <c r="AF19" s="1090" t="s">
        <v>7485</v>
      </c>
      <c r="AG19" s="1090" t="s">
        <v>7486</v>
      </c>
      <c r="AH19" s="1090" t="s">
        <v>5123</v>
      </c>
      <c r="AI19" s="1090" t="s">
        <v>4501</v>
      </c>
      <c r="AJ19" s="1090" t="s">
        <v>7487</v>
      </c>
      <c r="AK19" s="1090" t="s">
        <v>7488</v>
      </c>
      <c r="AL19" s="1090" t="s">
        <v>7489</v>
      </c>
      <c r="AM19" s="1090" t="s">
        <v>1410</v>
      </c>
      <c r="AN19" s="1090" t="s">
        <v>3266</v>
      </c>
      <c r="AO19" s="1090" t="s">
        <v>1728</v>
      </c>
      <c r="AP19" s="1175" t="str">
        <f>HYPERLINK("https://www.twitch.tv/videos/511415405","2:00.79")</f>
        <v>2:00.79</v>
      </c>
      <c r="AQ19" s="1090" t="s">
        <v>7344</v>
      </c>
      <c r="AR19" s="1090" t="s">
        <v>5481</v>
      </c>
      <c r="AS19" s="1090" t="s">
        <v>7490</v>
      </c>
      <c r="AT19" s="1090" t="s">
        <v>7491</v>
      </c>
      <c r="AU19" s="1090" t="s">
        <v>7492</v>
      </c>
      <c r="AV19" s="1090" t="str">
        <f t="shared" si="1"/>
        <v>2:36</v>
      </c>
      <c r="AW19" s="1101" t="s">
        <v>1610</v>
      </c>
    </row>
    <row r="20">
      <c r="A20" s="1102" t="s">
        <v>7493</v>
      </c>
      <c r="B20" s="1176" t="s">
        <v>7032</v>
      </c>
      <c r="C20" s="1103">
        <v>0.05050925925925926</v>
      </c>
      <c r="D20" s="1177" t="s">
        <v>7494</v>
      </c>
      <c r="E20" s="1126" t="s">
        <v>4041</v>
      </c>
      <c r="F20" s="1126" t="s">
        <v>7495</v>
      </c>
      <c r="G20" s="1126" t="s">
        <v>7496</v>
      </c>
      <c r="H20" s="1127" t="s">
        <v>2422</v>
      </c>
      <c r="I20" s="1127" t="s">
        <v>1121</v>
      </c>
      <c r="J20" s="1129" t="s">
        <v>4489</v>
      </c>
      <c r="K20" s="1178" t="s">
        <v>7497</v>
      </c>
      <c r="L20" s="1129" t="s">
        <v>6383</v>
      </c>
      <c r="M20" s="1129" t="s">
        <v>7498</v>
      </c>
      <c r="N20" s="1129" t="s">
        <v>7499</v>
      </c>
      <c r="O20" s="1129" t="s">
        <v>4567</v>
      </c>
      <c r="P20" s="1112" t="s">
        <v>743</v>
      </c>
      <c r="Q20" s="1131" t="s">
        <v>7500</v>
      </c>
      <c r="R20" s="1131" t="s">
        <v>2035</v>
      </c>
      <c r="S20" s="1131" t="s">
        <v>7501</v>
      </c>
      <c r="T20" s="1131" t="s">
        <v>1984</v>
      </c>
      <c r="U20" s="1131" t="s">
        <v>7502</v>
      </c>
      <c r="V20" s="1131" t="s">
        <v>7332</v>
      </c>
      <c r="W20" s="1134" t="s">
        <v>7503</v>
      </c>
      <c r="X20" s="1134" t="s">
        <v>7504</v>
      </c>
      <c r="Y20" s="1134" t="s">
        <v>7179</v>
      </c>
      <c r="Z20" s="1134" t="s">
        <v>7505</v>
      </c>
      <c r="AA20" s="1134" t="s">
        <v>7506</v>
      </c>
      <c r="AB20" s="1134" t="s">
        <v>7507</v>
      </c>
      <c r="AC20" s="1134" t="s">
        <v>7508</v>
      </c>
      <c r="AD20" s="1126" t="s">
        <v>7509</v>
      </c>
      <c r="AE20" s="1126" t="s">
        <v>2604</v>
      </c>
      <c r="AF20" s="1135" t="s">
        <v>7510</v>
      </c>
      <c r="AG20" s="1135" t="s">
        <v>768</v>
      </c>
      <c r="AH20" s="1135" t="s">
        <v>3369</v>
      </c>
      <c r="AI20" s="1135" t="s">
        <v>7511</v>
      </c>
      <c r="AJ20" s="1135" t="s">
        <v>7512</v>
      </c>
      <c r="AK20" s="1135" t="s">
        <v>7513</v>
      </c>
      <c r="AL20" s="1135" t="s">
        <v>2015</v>
      </c>
      <c r="AM20" s="1137" t="s">
        <v>7514</v>
      </c>
      <c r="AN20" s="1137" t="s">
        <v>7515</v>
      </c>
      <c r="AO20" s="1137" t="s">
        <v>2324</v>
      </c>
      <c r="AP20" s="1137" t="s">
        <v>7516</v>
      </c>
      <c r="AQ20" s="1137" t="s">
        <v>7517</v>
      </c>
      <c r="AR20" s="1137" t="s">
        <v>7518</v>
      </c>
      <c r="AS20" s="1137" t="s">
        <v>7490</v>
      </c>
      <c r="AT20" s="1129" t="s">
        <v>7519</v>
      </c>
      <c r="AU20" s="1121" t="s">
        <v>7520</v>
      </c>
      <c r="AV20" s="1090" t="str">
        <f t="shared" si="1"/>
        <v>1:56</v>
      </c>
      <c r="AW20" s="1173"/>
    </row>
    <row r="21" ht="15.75" customHeight="1">
      <c r="A21" s="1152" t="s">
        <v>2071</v>
      </c>
      <c r="B21" s="1081" t="s">
        <v>7032</v>
      </c>
      <c r="C21" s="1179">
        <v>0.05050925925925926</v>
      </c>
      <c r="D21" s="1118" t="s">
        <v>7521</v>
      </c>
      <c r="E21" s="1142" t="s">
        <v>7522</v>
      </c>
      <c r="F21" s="1163" t="str">
        <f>HYPERLINK("https://www.youtube.com/watch?v=rtR6KkKhM6I","1:59.91")</f>
        <v>1:59.91</v>
      </c>
      <c r="G21" s="1142" t="s">
        <v>7523</v>
      </c>
      <c r="H21" s="1180" t="str">
        <f>HYPERLINK("https://www.youtube.com/watch?v=cg-eipYsN1s","1:54.47")</f>
        <v>1:54.47</v>
      </c>
      <c r="I21" s="1128" t="s">
        <v>7462</v>
      </c>
      <c r="J21" s="1130" t="s">
        <v>4259</v>
      </c>
      <c r="K21" s="1129" t="s">
        <v>7524</v>
      </c>
      <c r="L21" s="1159" t="str">
        <f>HYPERLINK("https://www.youtube.com/watch?v=tJdjPKdAbw4","57.03")</f>
        <v>57.03</v>
      </c>
      <c r="M21" s="1130" t="s">
        <v>5548</v>
      </c>
      <c r="N21" s="1130" t="s">
        <v>7525</v>
      </c>
      <c r="O21" s="1130" t="s">
        <v>7526</v>
      </c>
      <c r="P21" s="1130" t="s">
        <v>7527</v>
      </c>
      <c r="Q21" s="1133" t="s">
        <v>7528</v>
      </c>
      <c r="R21" s="1133" t="s">
        <v>7529</v>
      </c>
      <c r="S21" s="1161" t="str">
        <f>HYPERLINK("https://www.youtube.com/watch?v=_3ms_ZhYFzo","1:18.06")</f>
        <v>1:18.06</v>
      </c>
      <c r="T21" s="1133" t="s">
        <v>7530</v>
      </c>
      <c r="U21" s="1161" t="str">
        <f>HYPERLINK("https://www.youtube.com/watch?v=ZOy_TI3Zw14","2:02.38")</f>
        <v>2:02.38</v>
      </c>
      <c r="V21" s="1133" t="s">
        <v>7332</v>
      </c>
      <c r="W21" s="1144" t="s">
        <v>7531</v>
      </c>
      <c r="X21" s="1144" t="s">
        <v>5585</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4984</v>
      </c>
      <c r="AD21" s="1163" t="str">
        <f>HYPERLINK("https://www.youtube.com/watch?v=ikF77QyREZg","1:50.34")</f>
        <v>1:50.34</v>
      </c>
      <c r="AE21" s="1142" t="s">
        <v>7254</v>
      </c>
      <c r="AF21" s="1145" t="s">
        <v>7532</v>
      </c>
      <c r="AG21" s="1181" t="str">
        <f>HYPERLINK("https://www.youtube.com/watch?v=KXwTRrVVluY","1:30.62")</f>
        <v>1:30.62</v>
      </c>
      <c r="AH21" s="1145" t="s">
        <v>2475</v>
      </c>
      <c r="AI21" s="1145" t="s">
        <v>7384</v>
      </c>
      <c r="AJ21" s="1145" t="s">
        <v>7533</v>
      </c>
      <c r="AK21" s="1145" t="s">
        <v>739</v>
      </c>
      <c r="AL21" s="1145" t="s">
        <v>7341</v>
      </c>
      <c r="AM21" s="1182" t="str">
        <f>HYPERLINK("https://www.youtube.com/watch?v=BAoEwuQ0LoI","1:25.68")</f>
        <v>1:25.68</v>
      </c>
      <c r="AN21" s="1182" t="str">
        <f>HYPERLINK("https://www.youtube.com/watch?v=F-LtZeEZXek","56.36")</f>
        <v>56.36</v>
      </c>
      <c r="AO21" s="1136" t="s">
        <v>7534</v>
      </c>
      <c r="AP21" s="1136" t="s">
        <v>7535</v>
      </c>
      <c r="AQ21" s="1136" t="s">
        <v>7536</v>
      </c>
      <c r="AR21" s="1182" t="str">
        <f>HYPERLINK("https://www.youtube.com/watch?v=WSIIkWWbKgE","1:21.74")</f>
        <v>1:21.74</v>
      </c>
      <c r="AS21" s="1136" t="s">
        <v>1176</v>
      </c>
      <c r="AT21" s="1159" t="str">
        <f>HYPERLINK("https://www.youtube.com/watch?v=H67SXBLcISI","2:29.09")</f>
        <v>2:29.09</v>
      </c>
      <c r="AU21" s="1146" t="s">
        <v>7537</v>
      </c>
      <c r="AV21" s="1090" t="str">
        <f t="shared" si="1"/>
        <v>2:02</v>
      </c>
      <c r="AW21" s="1183" t="s">
        <v>7538</v>
      </c>
    </row>
    <row r="22" ht="15.75" customHeight="1">
      <c r="A22" s="1139" t="s">
        <v>3362</v>
      </c>
      <c r="B22" s="1081" t="s">
        <v>7032</v>
      </c>
      <c r="C22" s="1093">
        <v>0.050520833333333334</v>
      </c>
      <c r="D22" s="1089" t="s">
        <v>7539</v>
      </c>
      <c r="E22" s="1089" t="s">
        <v>2005</v>
      </c>
      <c r="F22" s="1089" t="s">
        <v>7540</v>
      </c>
      <c r="G22" s="1089" t="s">
        <v>7541</v>
      </c>
      <c r="H22" s="1089" t="s">
        <v>7542</v>
      </c>
      <c r="I22" s="1184" t="s">
        <v>7543</v>
      </c>
      <c r="J22" s="1089" t="s">
        <v>7544</v>
      </c>
      <c r="K22" s="1089" t="s">
        <v>1948</v>
      </c>
      <c r="L22" s="1089" t="s">
        <v>7545</v>
      </c>
      <c r="M22" s="1089" t="s">
        <v>3729</v>
      </c>
      <c r="N22" s="1089" t="s">
        <v>7546</v>
      </c>
      <c r="O22" s="1089" t="s">
        <v>7547</v>
      </c>
      <c r="P22" s="1089" t="s">
        <v>896</v>
      </c>
      <c r="Q22" s="1089" t="s">
        <v>3932</v>
      </c>
      <c r="R22" s="1131" t="s">
        <v>5861</v>
      </c>
      <c r="S22" s="1089" t="s">
        <v>7548</v>
      </c>
      <c r="T22" s="1089" t="s">
        <v>7549</v>
      </c>
      <c r="U22" s="1089" t="s">
        <v>7550</v>
      </c>
      <c r="V22" s="1089" t="s">
        <v>1003</v>
      </c>
      <c r="W22" s="1089" t="s">
        <v>589</v>
      </c>
      <c r="X22" s="1089" t="s">
        <v>7551</v>
      </c>
      <c r="Y22" s="1089" t="s">
        <v>3335</v>
      </c>
      <c r="Z22" s="1089" t="s">
        <v>4581</v>
      </c>
      <c r="AA22" s="1089" t="s">
        <v>7552</v>
      </c>
      <c r="AB22" s="1089" t="s">
        <v>1877</v>
      </c>
      <c r="AC22" s="1089" t="s">
        <v>7553</v>
      </c>
      <c r="AD22" s="1089" t="s">
        <v>7554</v>
      </c>
      <c r="AE22" s="1089" t="s">
        <v>7179</v>
      </c>
      <c r="AF22" s="1089" t="s">
        <v>7555</v>
      </c>
      <c r="AG22" s="1089" t="s">
        <v>5426</v>
      </c>
      <c r="AH22" s="1089" t="s">
        <v>4241</v>
      </c>
      <c r="AI22" s="1089" t="s">
        <v>7556</v>
      </c>
      <c r="AJ22" s="1089" t="s">
        <v>7557</v>
      </c>
      <c r="AK22" s="1089" t="s">
        <v>197</v>
      </c>
      <c r="AL22" s="1089" t="s">
        <v>5209</v>
      </c>
      <c r="AM22" s="1089" t="s">
        <v>7558</v>
      </c>
      <c r="AN22" s="1089" t="s">
        <v>339</v>
      </c>
      <c r="AO22" s="1089" t="s">
        <v>7559</v>
      </c>
      <c r="AP22" s="1089" t="s">
        <v>7560</v>
      </c>
      <c r="AQ22" s="1089" t="s">
        <v>1616</v>
      </c>
      <c r="AR22" s="1089" t="s">
        <v>1471</v>
      </c>
      <c r="AS22" s="1089" t="s">
        <v>660</v>
      </c>
      <c r="AT22" s="1089" t="s">
        <v>7561</v>
      </c>
      <c r="AU22" s="1089" t="s">
        <v>7562</v>
      </c>
      <c r="AV22" s="1090" t="str">
        <f t="shared" si="1"/>
        <v>6:01</v>
      </c>
      <c r="AW22" s="1151" t="s">
        <v>7563</v>
      </c>
    </row>
    <row r="23" ht="15.75" customHeight="1">
      <c r="A23" s="1185" t="s">
        <v>7564</v>
      </c>
      <c r="B23" s="1081" t="s">
        <v>7032</v>
      </c>
      <c r="C23" s="1103">
        <v>0.050555555555555555</v>
      </c>
      <c r="D23" s="1118" t="s">
        <v>7565</v>
      </c>
      <c r="E23" s="1126" t="s">
        <v>7566</v>
      </c>
      <c r="F23" s="1126" t="s">
        <v>7567</v>
      </c>
      <c r="G23" s="1126" t="s">
        <v>7568</v>
      </c>
      <c r="H23" s="1127" t="s">
        <v>7569</v>
      </c>
      <c r="I23" s="1127" t="s">
        <v>7570</v>
      </c>
      <c r="J23" s="1129" t="s">
        <v>7571</v>
      </c>
      <c r="K23" s="1129" t="s">
        <v>7572</v>
      </c>
      <c r="L23" s="1129" t="s">
        <v>7573</v>
      </c>
      <c r="M23" s="1129" t="s">
        <v>5245</v>
      </c>
      <c r="N23" s="1129" t="s">
        <v>7574</v>
      </c>
      <c r="O23" s="1129" t="s">
        <v>7457</v>
      </c>
      <c r="P23" s="1129" t="s">
        <v>4172</v>
      </c>
      <c r="Q23" s="1131" t="s">
        <v>7575</v>
      </c>
      <c r="R23" s="1131" t="s">
        <v>7357</v>
      </c>
      <c r="S23" s="1131" t="s">
        <v>7576</v>
      </c>
      <c r="T23" s="1131" t="s">
        <v>7577</v>
      </c>
      <c r="U23" s="1131" t="s">
        <v>7278</v>
      </c>
      <c r="V23" s="1131" t="s">
        <v>7381</v>
      </c>
      <c r="W23" s="1134" t="s">
        <v>7578</v>
      </c>
      <c r="X23" s="1134" t="s">
        <v>7201</v>
      </c>
      <c r="Y23" s="1134" t="s">
        <v>7579</v>
      </c>
      <c r="Z23" s="1134" t="s">
        <v>7580</v>
      </c>
      <c r="AA23" s="1134" t="s">
        <v>7581</v>
      </c>
      <c r="AB23" s="1134" t="s">
        <v>5558</v>
      </c>
      <c r="AC23" s="1144" t="s">
        <v>3461</v>
      </c>
      <c r="AD23" s="1126" t="s">
        <v>7582</v>
      </c>
      <c r="AE23" s="1126" t="s">
        <v>7254</v>
      </c>
      <c r="AF23" s="1135" t="s">
        <v>4840</v>
      </c>
      <c r="AG23" s="1135" t="s">
        <v>7583</v>
      </c>
      <c r="AH23" s="1135" t="s">
        <v>2722</v>
      </c>
      <c r="AI23" s="1135" t="s">
        <v>5651</v>
      </c>
      <c r="AJ23" s="1135" t="s">
        <v>7584</v>
      </c>
      <c r="AK23" s="1135" t="s">
        <v>4777</v>
      </c>
      <c r="AL23" s="1135" t="s">
        <v>3380</v>
      </c>
      <c r="AM23" s="1137" t="s">
        <v>7585</v>
      </c>
      <c r="AN23" s="1137" t="s">
        <v>3931</v>
      </c>
      <c r="AO23" s="1137" t="s">
        <v>7586</v>
      </c>
      <c r="AP23" s="1137" t="s">
        <v>7587</v>
      </c>
      <c r="AQ23" s="1137" t="s">
        <v>7588</v>
      </c>
      <c r="AR23" s="1137" t="s">
        <v>7300</v>
      </c>
      <c r="AS23" s="1137" t="s">
        <v>7589</v>
      </c>
      <c r="AT23" s="1129" t="s">
        <v>7590</v>
      </c>
      <c r="AU23" s="1121" t="s">
        <v>7591</v>
      </c>
      <c r="AV23" s="1090" t="str">
        <f t="shared" si="1"/>
        <v>2:07</v>
      </c>
      <c r="AW23" s="1173"/>
    </row>
    <row r="24">
      <c r="A24" s="1152" t="s">
        <v>425</v>
      </c>
      <c r="B24" s="1153" t="s">
        <v>7032</v>
      </c>
      <c r="C24" s="1103">
        <v>0.050555555555555555</v>
      </c>
      <c r="D24" s="1112" t="s">
        <v>7592</v>
      </c>
      <c r="E24" s="1112" t="s">
        <v>7593</v>
      </c>
      <c r="F24" s="1112" t="s">
        <v>7594</v>
      </c>
      <c r="G24" s="1112" t="s">
        <v>7595</v>
      </c>
      <c r="H24" s="1112" t="s">
        <v>4747</v>
      </c>
      <c r="I24" s="1112" t="s">
        <v>4258</v>
      </c>
      <c r="J24" s="1112" t="s">
        <v>7596</v>
      </c>
      <c r="K24" s="1112" t="s">
        <v>7597</v>
      </c>
      <c r="L24" s="1112" t="s">
        <v>3395</v>
      </c>
      <c r="M24" s="1112" t="s">
        <v>3241</v>
      </c>
      <c r="N24" s="1112" t="s">
        <v>7513</v>
      </c>
      <c r="O24" s="1112" t="s">
        <v>7598</v>
      </c>
      <c r="P24" s="1112" t="s">
        <v>7599</v>
      </c>
      <c r="Q24" s="1112" t="s">
        <v>7600</v>
      </c>
      <c r="R24" s="1112" t="s">
        <v>204</v>
      </c>
      <c r="S24" s="1112" t="s">
        <v>7601</v>
      </c>
      <c r="T24" s="1112" t="s">
        <v>7083</v>
      </c>
      <c r="U24" s="1112" t="s">
        <v>7602</v>
      </c>
      <c r="V24" s="1112" t="s">
        <v>7603</v>
      </c>
      <c r="W24" s="1112" t="s">
        <v>3888</v>
      </c>
      <c r="X24" s="1112" t="s">
        <v>7604</v>
      </c>
      <c r="Y24" s="1112" t="s">
        <v>4092</v>
      </c>
      <c r="Z24" s="1112" t="s">
        <v>7605</v>
      </c>
      <c r="AA24" s="1112" t="s">
        <v>7606</v>
      </c>
      <c r="AB24" s="1112" t="s">
        <v>1408</v>
      </c>
      <c r="AC24" s="1112" t="s">
        <v>4984</v>
      </c>
      <c r="AD24" s="1112" t="s">
        <v>7607</v>
      </c>
      <c r="AE24" s="1112" t="s">
        <v>7179</v>
      </c>
      <c r="AF24" s="1112" t="s">
        <v>7608</v>
      </c>
      <c r="AG24" s="1112" t="s">
        <v>4088</v>
      </c>
      <c r="AH24" s="1112" t="s">
        <v>7609</v>
      </c>
      <c r="AI24" s="1112" t="s">
        <v>7610</v>
      </c>
      <c r="AJ24" s="1112" t="s">
        <v>7611</v>
      </c>
      <c r="AK24" s="1112" t="s">
        <v>1727</v>
      </c>
      <c r="AL24" s="1112" t="s">
        <v>2512</v>
      </c>
      <c r="AM24" s="1112" t="s">
        <v>2917</v>
      </c>
      <c r="AN24" s="1112" t="s">
        <v>3553</v>
      </c>
      <c r="AO24" s="1112" t="s">
        <v>5131</v>
      </c>
      <c r="AP24" s="1112" t="s">
        <v>7612</v>
      </c>
      <c r="AQ24" s="1112" t="s">
        <v>7613</v>
      </c>
      <c r="AR24" s="1112" t="s">
        <v>7204</v>
      </c>
      <c r="AS24" s="1112" t="s">
        <v>4273</v>
      </c>
      <c r="AT24" s="1112" t="s">
        <v>7614</v>
      </c>
      <c r="AU24" s="1121" t="s">
        <v>7492</v>
      </c>
      <c r="AV24" s="1121" t="s">
        <v>6125</v>
      </c>
      <c r="AW24" s="1154" t="s">
        <v>7615</v>
      </c>
    </row>
    <row r="25" ht="15.75" customHeight="1">
      <c r="A25" s="1092" t="s">
        <v>617</v>
      </c>
      <c r="B25" s="1148" t="s">
        <v>7061</v>
      </c>
      <c r="C25" s="1093">
        <v>0.05056712962962963</v>
      </c>
      <c r="D25" s="1186" t="s">
        <v>7062</v>
      </c>
      <c r="E25" s="1187" t="s">
        <v>7063</v>
      </c>
      <c r="F25" s="1187" t="s">
        <v>7064</v>
      </c>
      <c r="G25" s="1089" t="s">
        <v>7616</v>
      </c>
      <c r="H25" s="1089" t="s">
        <v>7617</v>
      </c>
      <c r="I25" s="1187" t="s">
        <v>7067</v>
      </c>
      <c r="J25" s="1089" t="s">
        <v>7618</v>
      </c>
      <c r="K25" s="1187" t="s">
        <v>5732</v>
      </c>
      <c r="L25" s="1089" t="s">
        <v>7619</v>
      </c>
      <c r="M25" s="1089" t="s">
        <v>7620</v>
      </c>
      <c r="N25" s="1089" t="s">
        <v>7621</v>
      </c>
      <c r="O25" s="1089" t="s">
        <v>7622</v>
      </c>
      <c r="P25" s="1089" t="s">
        <v>3216</v>
      </c>
      <c r="Q25" s="1089" t="s">
        <v>7623</v>
      </c>
      <c r="R25" s="1089" t="s">
        <v>7624</v>
      </c>
      <c r="S25" s="1089" t="s">
        <v>7625</v>
      </c>
      <c r="T25" s="1187" t="s">
        <v>7075</v>
      </c>
      <c r="U25" s="1089" t="s">
        <v>7626</v>
      </c>
      <c r="V25" s="1089" t="s">
        <v>2008</v>
      </c>
      <c r="W25" s="1089" t="s">
        <v>7627</v>
      </c>
      <c r="X25" s="1089" t="s">
        <v>7628</v>
      </c>
      <c r="Y25" s="1089" t="s">
        <v>2572</v>
      </c>
      <c r="Z25" s="1187" t="s">
        <v>7079</v>
      </c>
      <c r="AA25" s="1187" t="s">
        <v>5585</v>
      </c>
      <c r="AB25" s="1089" t="s">
        <v>7629</v>
      </c>
      <c r="AC25" s="1090" t="s">
        <v>416</v>
      </c>
      <c r="AD25" s="1089" t="s">
        <v>7630</v>
      </c>
      <c r="AE25" s="1089" t="s">
        <v>7631</v>
      </c>
      <c r="AF25" s="1089" t="s">
        <v>7632</v>
      </c>
      <c r="AG25" s="1187" t="s">
        <v>7083</v>
      </c>
      <c r="AH25" s="1187" t="s">
        <v>2378</v>
      </c>
      <c r="AI25" s="1089" t="s">
        <v>7633</v>
      </c>
      <c r="AJ25" s="1089" t="s">
        <v>7634</v>
      </c>
      <c r="AK25" s="1089" t="s">
        <v>4847</v>
      </c>
      <c r="AL25" s="1187" t="s">
        <v>3266</v>
      </c>
      <c r="AM25" s="1089" t="s">
        <v>7252</v>
      </c>
      <c r="AN25" s="1187" t="s">
        <v>232</v>
      </c>
      <c r="AO25" s="1187" t="s">
        <v>7088</v>
      </c>
      <c r="AP25" s="1089" t="s">
        <v>7635</v>
      </c>
      <c r="AQ25" s="1089" t="s">
        <v>5498</v>
      </c>
      <c r="AR25" s="1187" t="s">
        <v>4805</v>
      </c>
      <c r="AS25" s="1089" t="s">
        <v>3564</v>
      </c>
      <c r="AT25" s="1089" t="s">
        <v>7636</v>
      </c>
      <c r="AU25" s="1089" t="s">
        <v>7637</v>
      </c>
      <c r="AV25" s="1090" t="str">
        <f t="shared" ref="AV25:AV42" si="2">TEXT(AU25-C25,"m:ss")</f>
        <v>3:34</v>
      </c>
      <c r="AW25" s="1188" t="s">
        <v>7638</v>
      </c>
    </row>
    <row r="26" ht="15.75" customHeight="1">
      <c r="A26" s="1139" t="s">
        <v>425</v>
      </c>
      <c r="B26" s="1148" t="s">
        <v>7061</v>
      </c>
      <c r="C26" s="1174">
        <v>0.05056712962962963</v>
      </c>
      <c r="D26" s="1118" t="s">
        <v>7639</v>
      </c>
      <c r="E26" s="1090" t="s">
        <v>7296</v>
      </c>
      <c r="F26" s="1090" t="s">
        <v>7351</v>
      </c>
      <c r="G26" s="1090" t="s">
        <v>7640</v>
      </c>
      <c r="H26" s="1189" t="s">
        <v>7066</v>
      </c>
      <c r="I26" s="1090" t="s">
        <v>839</v>
      </c>
      <c r="J26" s="1089" t="s">
        <v>7641</v>
      </c>
      <c r="K26" s="1089" t="s">
        <v>7641</v>
      </c>
      <c r="L26" s="1090" t="s">
        <v>7642</v>
      </c>
      <c r="M26" s="1090" t="s">
        <v>4769</v>
      </c>
      <c r="N26" s="1090" t="s">
        <v>7286</v>
      </c>
      <c r="O26" s="1187" t="s">
        <v>7071</v>
      </c>
      <c r="P26" s="1090" t="s">
        <v>6891</v>
      </c>
      <c r="Q26" s="1090" t="s">
        <v>667</v>
      </c>
      <c r="R26" s="1089" t="s">
        <v>7641</v>
      </c>
      <c r="S26" s="1090" t="s">
        <v>7643</v>
      </c>
      <c r="T26" s="1090" t="s">
        <v>661</v>
      </c>
      <c r="U26" s="1090" t="s">
        <v>7644</v>
      </c>
      <c r="V26" s="1090" t="s">
        <v>7645</v>
      </c>
      <c r="W26" s="1090" t="s">
        <v>7646</v>
      </c>
      <c r="X26" s="1090" t="s">
        <v>7434</v>
      </c>
      <c r="Y26" s="1090" t="s">
        <v>7309</v>
      </c>
      <c r="Z26" s="1090" t="s">
        <v>2275</v>
      </c>
      <c r="AA26" s="1090" t="s">
        <v>7647</v>
      </c>
      <c r="AB26" s="1090" t="s">
        <v>7648</v>
      </c>
      <c r="AC26" s="1090" t="s">
        <v>3367</v>
      </c>
      <c r="AD26" s="1090" t="s">
        <v>7649</v>
      </c>
      <c r="AE26" s="1090" t="s">
        <v>7579</v>
      </c>
      <c r="AF26" s="1090" t="s">
        <v>7650</v>
      </c>
      <c r="AG26" s="1090" t="s">
        <v>3674</v>
      </c>
      <c r="AH26" s="1090" t="s">
        <v>7651</v>
      </c>
      <c r="AI26" s="1090" t="s">
        <v>7652</v>
      </c>
      <c r="AJ26" s="1090" t="s">
        <v>7653</v>
      </c>
      <c r="AK26" s="1090" t="s">
        <v>155</v>
      </c>
      <c r="AL26" s="1090" t="s">
        <v>7438</v>
      </c>
      <c r="AM26" s="1090" t="s">
        <v>7654</v>
      </c>
      <c r="AN26" s="1089" t="s">
        <v>7655</v>
      </c>
      <c r="AO26" s="1089" t="s">
        <v>7641</v>
      </c>
      <c r="AP26" s="1090" t="s">
        <v>7656</v>
      </c>
      <c r="AQ26" s="1090" t="s">
        <v>5621</v>
      </c>
      <c r="AR26" s="1090" t="s">
        <v>7657</v>
      </c>
      <c r="AS26" s="1090" t="s">
        <v>7658</v>
      </c>
      <c r="AT26" s="1189" t="s">
        <v>7091</v>
      </c>
      <c r="AU26" s="1089" t="s">
        <v>7659</v>
      </c>
      <c r="AV26" s="1090" t="str">
        <f t="shared" si="2"/>
        <v>3:07</v>
      </c>
      <c r="AW26" s="1157" t="s">
        <v>7660</v>
      </c>
    </row>
    <row r="27" ht="15.75" customHeight="1">
      <c r="A27" s="1141" t="s">
        <v>3392</v>
      </c>
      <c r="B27" s="1081" t="s">
        <v>7032</v>
      </c>
      <c r="C27" s="1179">
        <v>0.05060185185185185</v>
      </c>
      <c r="D27" s="1118" t="s">
        <v>7661</v>
      </c>
      <c r="E27" s="1142" t="s">
        <v>7662</v>
      </c>
      <c r="F27" s="1142" t="s">
        <v>5541</v>
      </c>
      <c r="G27" s="1142" t="s">
        <v>7663</v>
      </c>
      <c r="H27" s="1128" t="s">
        <v>7664</v>
      </c>
      <c r="I27" s="1128" t="s">
        <v>7543</v>
      </c>
      <c r="J27" s="1130" t="s">
        <v>7345</v>
      </c>
      <c r="K27" s="1130" t="s">
        <v>5877</v>
      </c>
      <c r="L27" s="1130" t="s">
        <v>4603</v>
      </c>
      <c r="M27" s="1130" t="s">
        <v>7665</v>
      </c>
      <c r="N27" s="1130" t="s">
        <v>4318</v>
      </c>
      <c r="O27" s="1130" t="s">
        <v>7666</v>
      </c>
      <c r="P27" s="1130" t="s">
        <v>4915</v>
      </c>
      <c r="Q27" s="1133" t="s">
        <v>7667</v>
      </c>
      <c r="R27" s="1133" t="s">
        <v>4461</v>
      </c>
      <c r="S27" s="1133" t="s">
        <v>5558</v>
      </c>
      <c r="T27" s="1133" t="s">
        <v>7668</v>
      </c>
      <c r="U27" s="1133" t="s">
        <v>7669</v>
      </c>
      <c r="V27" s="1133" t="s">
        <v>7670</v>
      </c>
      <c r="W27" s="1144" t="s">
        <v>7671</v>
      </c>
      <c r="X27" s="1144" t="s">
        <v>5866</v>
      </c>
      <c r="Y27" s="1144" t="s">
        <v>5217</v>
      </c>
      <c r="Z27" s="1144" t="s">
        <v>1666</v>
      </c>
      <c r="AA27" s="1144" t="s">
        <v>7672</v>
      </c>
      <c r="AB27" s="1144" t="s">
        <v>7648</v>
      </c>
      <c r="AC27" s="1144" t="s">
        <v>4604</v>
      </c>
      <c r="AD27" s="1142" t="s">
        <v>5277</v>
      </c>
      <c r="AE27" s="1142" t="s">
        <v>2604</v>
      </c>
      <c r="AF27" s="1145" t="s">
        <v>7673</v>
      </c>
      <c r="AG27" s="1145" t="s">
        <v>7583</v>
      </c>
      <c r="AH27" s="1145" t="s">
        <v>7674</v>
      </c>
      <c r="AI27" s="1145" t="s">
        <v>4599</v>
      </c>
      <c r="AJ27" s="1145" t="s">
        <v>7675</v>
      </c>
      <c r="AK27" s="1145" t="s">
        <v>7676</v>
      </c>
      <c r="AL27" s="1145" t="s">
        <v>4750</v>
      </c>
      <c r="AM27" s="1136" t="s">
        <v>7677</v>
      </c>
      <c r="AN27" s="1136" t="s">
        <v>7678</v>
      </c>
      <c r="AO27" s="1136" t="s">
        <v>7679</v>
      </c>
      <c r="AP27" s="1136" t="s">
        <v>7680</v>
      </c>
      <c r="AQ27" s="1136" t="s">
        <v>7681</v>
      </c>
      <c r="AR27" s="1136" t="s">
        <v>7682</v>
      </c>
      <c r="AS27" s="1136" t="s">
        <v>4993</v>
      </c>
      <c r="AT27" s="1130" t="s">
        <v>7683</v>
      </c>
      <c r="AU27" s="1146" t="s">
        <v>7684</v>
      </c>
      <c r="AV27" s="1090" t="str">
        <f t="shared" si="2"/>
        <v>1:56</v>
      </c>
      <c r="AW27" s="1173"/>
    </row>
    <row r="28" ht="15.75" customHeight="1">
      <c r="A28" s="1102" t="s">
        <v>5699</v>
      </c>
      <c r="B28" s="1081" t="s">
        <v>7032</v>
      </c>
      <c r="C28" s="1093">
        <v>0.05061342592592592</v>
      </c>
      <c r="D28" s="1118" t="s">
        <v>7494</v>
      </c>
      <c r="E28" s="1089" t="s">
        <v>7168</v>
      </c>
      <c r="F28" s="1089" t="s">
        <v>7685</v>
      </c>
      <c r="G28" s="1090" t="s">
        <v>7686</v>
      </c>
      <c r="H28" s="1089" t="s">
        <v>7687</v>
      </c>
      <c r="I28" s="1089" t="s">
        <v>274</v>
      </c>
      <c r="J28" s="1089" t="s">
        <v>974</v>
      </c>
      <c r="K28" s="1090" t="s">
        <v>7404</v>
      </c>
      <c r="L28" s="1089" t="s">
        <v>7688</v>
      </c>
      <c r="M28" s="1089" t="s">
        <v>7689</v>
      </c>
      <c r="N28" s="1089" t="s">
        <v>7690</v>
      </c>
      <c r="O28" s="1089" t="s">
        <v>7691</v>
      </c>
      <c r="P28" s="1089" t="s">
        <v>7692</v>
      </c>
      <c r="Q28" s="1097" t="s">
        <v>7693</v>
      </c>
      <c r="R28" s="1089" t="s">
        <v>7694</v>
      </c>
      <c r="S28" s="1090" t="s">
        <v>7695</v>
      </c>
      <c r="T28" s="1089" t="s">
        <v>7696</v>
      </c>
      <c r="U28" s="1089" t="s">
        <v>5438</v>
      </c>
      <c r="V28" s="1089" t="s">
        <v>7697</v>
      </c>
      <c r="W28" s="1095" t="str">
        <f>HYPERLINK("https://www.youtube.com/watch?v=nn1ub1z3NYM","1:45.96")</f>
        <v>1:45.96</v>
      </c>
      <c r="X28" s="1089" t="s">
        <v>4674</v>
      </c>
      <c r="Y28" s="1090" t="s">
        <v>7413</v>
      </c>
      <c r="Z28" s="1089" t="s">
        <v>1081</v>
      </c>
      <c r="AA28" s="1089" t="s">
        <v>7698</v>
      </c>
      <c r="AB28" s="1089" t="s">
        <v>7699</v>
      </c>
      <c r="AC28" s="1089" t="s">
        <v>7375</v>
      </c>
      <c r="AD28" s="1089" t="s">
        <v>7700</v>
      </c>
      <c r="AE28" s="1097" t="s">
        <v>3930</v>
      </c>
      <c r="AF28" s="1090" t="s">
        <v>7701</v>
      </c>
      <c r="AG28" s="1089" t="s">
        <v>7702</v>
      </c>
      <c r="AH28" s="1089" t="s">
        <v>2475</v>
      </c>
      <c r="AI28" s="1089" t="s">
        <v>7703</v>
      </c>
      <c r="AJ28" s="1090" t="s">
        <v>6044</v>
      </c>
      <c r="AK28" s="1089" t="s">
        <v>7704</v>
      </c>
      <c r="AL28" s="1090" t="s">
        <v>3336</v>
      </c>
      <c r="AM28" s="1090" t="s">
        <v>7705</v>
      </c>
      <c r="AN28" s="1090" t="s">
        <v>1871</v>
      </c>
      <c r="AO28" s="1089" t="s">
        <v>890</v>
      </c>
      <c r="AP28" s="1089" t="s">
        <v>7516</v>
      </c>
      <c r="AQ28" s="1089" t="s">
        <v>7706</v>
      </c>
      <c r="AR28" s="1089" t="s">
        <v>7596</v>
      </c>
      <c r="AS28" s="1089" t="s">
        <v>7707</v>
      </c>
      <c r="AT28" s="1089" t="s">
        <v>7708</v>
      </c>
      <c r="AU28" s="1089" t="s">
        <v>7709</v>
      </c>
      <c r="AV28" s="1090" t="str">
        <f t="shared" si="2"/>
        <v>2:25</v>
      </c>
      <c r="AW28" s="1188"/>
    </row>
    <row r="29">
      <c r="A29" s="1080" t="s">
        <v>7710</v>
      </c>
      <c r="B29" s="1190" t="s">
        <v>7032</v>
      </c>
      <c r="C29" s="1093">
        <v>0.050625</v>
      </c>
      <c r="D29" s="1177" t="s">
        <v>7711</v>
      </c>
      <c r="E29" s="1089" t="s">
        <v>3860</v>
      </c>
      <c r="F29" s="1089" t="s">
        <v>7712</v>
      </c>
      <c r="G29" s="1089" t="s">
        <v>7713</v>
      </c>
      <c r="H29" s="1089" t="s">
        <v>7714</v>
      </c>
      <c r="I29" s="1089" t="s">
        <v>4358</v>
      </c>
      <c r="J29" s="1089" t="s">
        <v>7715</v>
      </c>
      <c r="K29" s="1089" t="s">
        <v>7716</v>
      </c>
      <c r="L29" s="1089" t="s">
        <v>2987</v>
      </c>
      <c r="M29" s="1089" t="s">
        <v>7717</v>
      </c>
      <c r="N29" s="1089" t="s">
        <v>7718</v>
      </c>
      <c r="O29" s="1089" t="s">
        <v>7719</v>
      </c>
      <c r="P29" s="1089" t="s">
        <v>7579</v>
      </c>
      <c r="Q29" s="1089" t="s">
        <v>3723</v>
      </c>
      <c r="R29" s="1089" t="s">
        <v>3211</v>
      </c>
      <c r="S29" s="1089" t="s">
        <v>5669</v>
      </c>
      <c r="T29" s="1089" t="s">
        <v>7075</v>
      </c>
      <c r="U29" s="1089" t="s">
        <v>7720</v>
      </c>
      <c r="V29" s="1089" t="s">
        <v>1936</v>
      </c>
      <c r="W29" s="1089" t="s">
        <v>7721</v>
      </c>
      <c r="X29" s="1089" t="s">
        <v>7722</v>
      </c>
      <c r="Y29" s="1089" t="s">
        <v>7723</v>
      </c>
      <c r="Z29" s="1089" t="s">
        <v>7724</v>
      </c>
      <c r="AA29" s="1089" t="s">
        <v>7725</v>
      </c>
      <c r="AB29" s="1089"/>
      <c r="AC29" s="1089" t="s">
        <v>7726</v>
      </c>
      <c r="AD29" s="1089" t="s">
        <v>7727</v>
      </c>
      <c r="AE29" s="1089" t="s">
        <v>3205</v>
      </c>
      <c r="AF29" s="1089" t="s">
        <v>7728</v>
      </c>
      <c r="AG29" s="1089" t="s">
        <v>7729</v>
      </c>
      <c r="AH29" s="1089" t="s">
        <v>7730</v>
      </c>
      <c r="AI29" s="1089" t="s">
        <v>507</v>
      </c>
      <c r="AJ29" s="1089" t="s">
        <v>7731</v>
      </c>
      <c r="AK29" s="1089" t="s">
        <v>7732</v>
      </c>
      <c r="AL29" s="1089" t="s">
        <v>1924</v>
      </c>
      <c r="AM29" s="1089" t="s">
        <v>7733</v>
      </c>
      <c r="AN29" s="1089" t="s">
        <v>4698</v>
      </c>
      <c r="AO29" s="1089" t="s">
        <v>2324</v>
      </c>
      <c r="AP29" s="1089" t="s">
        <v>7734</v>
      </c>
      <c r="AQ29" s="1089" t="s">
        <v>7735</v>
      </c>
      <c r="AR29" s="1089" t="s">
        <v>6480</v>
      </c>
      <c r="AS29" s="1089" t="s">
        <v>2861</v>
      </c>
      <c r="AT29" s="1089" t="s">
        <v>6169</v>
      </c>
      <c r="AU29" s="1089" t="s">
        <v>7736</v>
      </c>
      <c r="AV29" s="1090" t="str">
        <f t="shared" si="2"/>
        <v>2:05</v>
      </c>
      <c r="AW29" s="1157"/>
    </row>
    <row r="30" ht="15.75" customHeight="1">
      <c r="A30" s="1152" t="s">
        <v>2256</v>
      </c>
      <c r="B30" s="1153" t="s">
        <v>7061</v>
      </c>
      <c r="C30" s="1103">
        <v>0.05050925925925926</v>
      </c>
      <c r="D30" s="1112" t="s">
        <v>7737</v>
      </c>
      <c r="E30" s="1112" t="s">
        <v>3910</v>
      </c>
      <c r="F30" s="1112" t="s">
        <v>7738</v>
      </c>
      <c r="G30" s="1112" t="s">
        <v>7739</v>
      </c>
      <c r="H30" s="1112" t="s">
        <v>7740</v>
      </c>
      <c r="I30" s="1112" t="s">
        <v>160</v>
      </c>
      <c r="J30" s="1191" t="s">
        <v>7068</v>
      </c>
      <c r="K30" s="1112" t="s">
        <v>7741</v>
      </c>
      <c r="L30" s="1112" t="s">
        <v>7619</v>
      </c>
      <c r="M30" s="1191" t="s">
        <v>7069</v>
      </c>
      <c r="N30" s="1191" t="s">
        <v>7070</v>
      </c>
      <c r="O30" s="1112" t="s">
        <v>7742</v>
      </c>
      <c r="P30" s="1191" t="s">
        <v>7072</v>
      </c>
      <c r="Q30" s="1191" t="s">
        <v>7073</v>
      </c>
      <c r="R30" s="1112" t="s">
        <v>7743</v>
      </c>
      <c r="S30" s="1191" t="s">
        <v>6132</v>
      </c>
      <c r="T30" s="1112" t="s">
        <v>7744</v>
      </c>
      <c r="U30" s="1112" t="s">
        <v>7399</v>
      </c>
      <c r="V30" s="1191" t="s">
        <v>7077</v>
      </c>
      <c r="W30" s="1191" t="s">
        <v>7078</v>
      </c>
      <c r="X30" s="1112" t="s">
        <v>5554</v>
      </c>
      <c r="Y30" s="1112" t="s">
        <v>3216</v>
      </c>
      <c r="Z30" s="1112" t="s">
        <v>7745</v>
      </c>
      <c r="AA30" s="1112" t="s">
        <v>7746</v>
      </c>
      <c r="AB30" s="1112" t="s">
        <v>7747</v>
      </c>
      <c r="AC30" s="1112" t="s">
        <v>5516</v>
      </c>
      <c r="AD30" s="1112" t="s">
        <v>7748</v>
      </c>
      <c r="AE30" s="1112" t="s">
        <v>264</v>
      </c>
      <c r="AF30" s="1112" t="s">
        <v>7749</v>
      </c>
      <c r="AG30" s="1112" t="s">
        <v>7750</v>
      </c>
      <c r="AH30" s="1112" t="s">
        <v>3913</v>
      </c>
      <c r="AI30" s="1112" t="s">
        <v>7484</v>
      </c>
      <c r="AJ30" s="1112" t="s">
        <v>7751</v>
      </c>
      <c r="AK30" s="1112" t="s">
        <v>2157</v>
      </c>
      <c r="AL30" s="1112" t="s">
        <v>3050</v>
      </c>
      <c r="AM30" s="1112" t="s">
        <v>7752</v>
      </c>
      <c r="AN30" s="1112" t="s">
        <v>7753</v>
      </c>
      <c r="AO30" s="1112" t="s">
        <v>6480</v>
      </c>
      <c r="AP30" s="1112" t="s">
        <v>7754</v>
      </c>
      <c r="AQ30" s="1112" t="s">
        <v>1090</v>
      </c>
      <c r="AR30" s="1112" t="s">
        <v>7755</v>
      </c>
      <c r="AS30" s="1112" t="s">
        <v>7756</v>
      </c>
      <c r="AT30" s="1112" t="s">
        <v>7757</v>
      </c>
      <c r="AU30" s="1121" t="s">
        <v>7758</v>
      </c>
      <c r="AV30" s="1090" t="str">
        <f t="shared" si="2"/>
        <v>2:57</v>
      </c>
      <c r="AW30" s="1192"/>
    </row>
    <row r="31">
      <c r="A31" s="1102" t="s">
        <v>7759</v>
      </c>
      <c r="B31" s="1153" t="s">
        <v>7032</v>
      </c>
      <c r="C31" s="1103">
        <v>0.0506712962962963</v>
      </c>
      <c r="D31" s="1177" t="s">
        <v>7760</v>
      </c>
      <c r="E31" s="1126" t="s">
        <v>7662</v>
      </c>
      <c r="F31" s="1126" t="s">
        <v>7304</v>
      </c>
      <c r="G31" s="1126" t="s">
        <v>7761</v>
      </c>
      <c r="H31" s="1127" t="s">
        <v>7762</v>
      </c>
      <c r="I31" s="1127" t="s">
        <v>2151</v>
      </c>
      <c r="J31" s="1129" t="s">
        <v>7763</v>
      </c>
      <c r="K31" s="1129" t="s">
        <v>6917</v>
      </c>
      <c r="L31" s="1129" t="s">
        <v>7764</v>
      </c>
      <c r="M31" s="1129" t="s">
        <v>7765</v>
      </c>
      <c r="N31" s="1129" t="s">
        <v>7766</v>
      </c>
      <c r="O31" s="1129" t="s">
        <v>7767</v>
      </c>
      <c r="P31" s="1129" t="s">
        <v>3213</v>
      </c>
      <c r="Q31" s="1131" t="s">
        <v>2989</v>
      </c>
      <c r="R31" s="1131" t="s">
        <v>7768</v>
      </c>
      <c r="S31" s="1131" t="s">
        <v>7302</v>
      </c>
      <c r="T31" s="1131" t="s">
        <v>7769</v>
      </c>
      <c r="U31" s="1131" t="s">
        <v>7770</v>
      </c>
      <c r="V31" s="1131" t="s">
        <v>7771</v>
      </c>
      <c r="W31" s="1134" t="s">
        <v>7772</v>
      </c>
      <c r="X31" s="1134" t="s">
        <v>7773</v>
      </c>
      <c r="Y31" s="1134" t="s">
        <v>7774</v>
      </c>
      <c r="Z31" s="1134" t="s">
        <v>7775</v>
      </c>
      <c r="AA31" s="1089" t="s">
        <v>1731</v>
      </c>
      <c r="AB31" s="1134" t="s">
        <v>7776</v>
      </c>
      <c r="AC31" s="1134" t="s">
        <v>4984</v>
      </c>
      <c r="AD31" s="1126" t="s">
        <v>7777</v>
      </c>
      <c r="AE31" s="1126" t="s">
        <v>416</v>
      </c>
      <c r="AF31" s="1135" t="s">
        <v>7778</v>
      </c>
      <c r="AG31" s="1135" t="s">
        <v>3190</v>
      </c>
      <c r="AH31" s="1135" t="s">
        <v>4241</v>
      </c>
      <c r="AI31" s="1135" t="s">
        <v>7779</v>
      </c>
      <c r="AJ31" s="1135" t="s">
        <v>7780</v>
      </c>
      <c r="AK31" s="1135" t="s">
        <v>288</v>
      </c>
      <c r="AL31" s="1135" t="s">
        <v>2528</v>
      </c>
      <c r="AM31" s="1137" t="s">
        <v>7781</v>
      </c>
      <c r="AN31" s="1137" t="s">
        <v>7440</v>
      </c>
      <c r="AO31" s="1137" t="s">
        <v>7782</v>
      </c>
      <c r="AP31" s="1137" t="s">
        <v>7783</v>
      </c>
      <c r="AQ31" s="1137" t="s">
        <v>7784</v>
      </c>
      <c r="AR31" s="1137" t="s">
        <v>7785</v>
      </c>
      <c r="AS31" s="1137" t="s">
        <v>1578</v>
      </c>
      <c r="AT31" s="1129" t="s">
        <v>7786</v>
      </c>
      <c r="AU31" s="1121" t="s">
        <v>7787</v>
      </c>
      <c r="AV31" s="1090" t="str">
        <f t="shared" si="2"/>
        <v>3:31</v>
      </c>
      <c r="AW31" s="1173"/>
    </row>
    <row r="32">
      <c r="A32" s="1139" t="s">
        <v>930</v>
      </c>
      <c r="B32" s="1190" t="s">
        <v>7032</v>
      </c>
      <c r="C32" s="1093">
        <v>0.05063657407407408</v>
      </c>
      <c r="D32" s="1112" t="s">
        <v>7788</v>
      </c>
      <c r="E32" s="1089" t="s">
        <v>7168</v>
      </c>
      <c r="F32" s="1089" t="s">
        <v>7789</v>
      </c>
      <c r="G32" s="1089" t="s">
        <v>7790</v>
      </c>
      <c r="H32" s="1089" t="s">
        <v>7791</v>
      </c>
      <c r="I32" s="1112" t="s">
        <v>1671</v>
      </c>
      <c r="J32" s="1112" t="s">
        <v>7376</v>
      </c>
      <c r="K32" s="1089" t="s">
        <v>3587</v>
      </c>
      <c r="L32" s="1089" t="s">
        <v>3809</v>
      </c>
      <c r="M32" s="1112" t="s">
        <v>7792</v>
      </c>
      <c r="N32" s="1089" t="s">
        <v>6351</v>
      </c>
      <c r="O32" s="1089" t="s">
        <v>7306</v>
      </c>
      <c r="P32" s="1112" t="s">
        <v>7793</v>
      </c>
      <c r="Q32" s="1089" t="s">
        <v>7794</v>
      </c>
      <c r="R32" s="1112" t="s">
        <v>2035</v>
      </c>
      <c r="S32" s="1089" t="s">
        <v>7795</v>
      </c>
      <c r="T32" s="1193" t="s">
        <v>7796</v>
      </c>
      <c r="U32" s="1089" t="s">
        <v>7289</v>
      </c>
      <c r="V32" s="1193" t="s">
        <v>7797</v>
      </c>
      <c r="W32" s="1193" t="s">
        <v>7798</v>
      </c>
      <c r="X32" s="1193" t="s">
        <v>476</v>
      </c>
      <c r="Y32" s="1193" t="s">
        <v>7589</v>
      </c>
      <c r="Z32" s="1112" t="s">
        <v>7799</v>
      </c>
      <c r="AA32" s="1089" t="s">
        <v>4777</v>
      </c>
      <c r="AB32" s="1112" t="s">
        <v>2353</v>
      </c>
      <c r="AC32" s="1089" t="s">
        <v>7800</v>
      </c>
      <c r="AD32" s="1193" t="s">
        <v>7801</v>
      </c>
      <c r="AE32" s="1089" t="s">
        <v>3388</v>
      </c>
      <c r="AF32" s="1089" t="s">
        <v>7802</v>
      </c>
      <c r="AG32" s="1193" t="s">
        <v>308</v>
      </c>
      <c r="AH32" s="1112" t="s">
        <v>2546</v>
      </c>
      <c r="AI32" s="1089" t="s">
        <v>7803</v>
      </c>
      <c r="AJ32" s="1112" t="s">
        <v>7804</v>
      </c>
      <c r="AK32" s="1112" t="s">
        <v>661</v>
      </c>
      <c r="AL32" s="1112" t="s">
        <v>7154</v>
      </c>
      <c r="AM32" s="1112" t="s">
        <v>3773</v>
      </c>
      <c r="AN32" s="1112" t="s">
        <v>2420</v>
      </c>
      <c r="AO32" s="1112" t="s">
        <v>2871</v>
      </c>
      <c r="AP32" s="1089" t="s">
        <v>7805</v>
      </c>
      <c r="AQ32" s="1112" t="s">
        <v>6825</v>
      </c>
      <c r="AR32" s="1089" t="s">
        <v>7679</v>
      </c>
      <c r="AS32" s="1112" t="s">
        <v>1251</v>
      </c>
      <c r="AT32" s="1089" t="s">
        <v>7806</v>
      </c>
      <c r="AU32" s="1089" t="s">
        <v>7807</v>
      </c>
      <c r="AV32" s="1090" t="str">
        <f t="shared" si="2"/>
        <v>1:56</v>
      </c>
      <c r="AW32" s="1188" t="s">
        <v>7808</v>
      </c>
    </row>
    <row r="33">
      <c r="A33" s="1139" t="s">
        <v>7809</v>
      </c>
      <c r="B33" s="1190" t="s">
        <v>7032</v>
      </c>
      <c r="C33" s="1093">
        <v>0.05064814814814815</v>
      </c>
      <c r="D33" s="1112" t="s">
        <v>7810</v>
      </c>
      <c r="E33" s="1089" t="s">
        <v>7811</v>
      </c>
      <c r="F33" s="1089" t="s">
        <v>7812</v>
      </c>
      <c r="G33" s="1089" t="s">
        <v>7813</v>
      </c>
      <c r="H33" s="1112" t="s">
        <v>7814</v>
      </c>
      <c r="I33" s="1089" t="s">
        <v>7815</v>
      </c>
      <c r="J33" s="1089" t="s">
        <v>7816</v>
      </c>
      <c r="K33" s="1089" t="s">
        <v>7817</v>
      </c>
      <c r="L33" s="1089" t="s">
        <v>3346</v>
      </c>
      <c r="M33" s="1089" t="s">
        <v>7818</v>
      </c>
      <c r="N33" s="1089" t="s">
        <v>7052</v>
      </c>
      <c r="O33" s="1089" t="s">
        <v>2339</v>
      </c>
      <c r="P33" s="1089" t="s">
        <v>3066</v>
      </c>
      <c r="Q33" s="1089" t="s">
        <v>7819</v>
      </c>
      <c r="R33" s="1089" t="s">
        <v>7820</v>
      </c>
      <c r="S33" s="1089" t="s">
        <v>7821</v>
      </c>
      <c r="T33" s="1089" t="s">
        <v>7822</v>
      </c>
      <c r="U33" s="1089" t="s">
        <v>5654</v>
      </c>
      <c r="V33" s="1089" t="s">
        <v>7823</v>
      </c>
      <c r="W33" s="1089" t="s">
        <v>7824</v>
      </c>
      <c r="X33" s="1089" t="s">
        <v>7825</v>
      </c>
      <c r="Y33" s="1089" t="s">
        <v>3598</v>
      </c>
      <c r="Z33" s="1089" t="s">
        <v>7799</v>
      </c>
      <c r="AA33" s="1134" t="s">
        <v>1263</v>
      </c>
      <c r="AB33" s="1089" t="s">
        <v>7826</v>
      </c>
      <c r="AC33" s="1089" t="s">
        <v>5997</v>
      </c>
      <c r="AD33" s="1089" t="s">
        <v>7827</v>
      </c>
      <c r="AE33" s="1089" t="s">
        <v>3388</v>
      </c>
      <c r="AF33" s="1089" t="s">
        <v>7828</v>
      </c>
      <c r="AG33" s="1089" t="s">
        <v>569</v>
      </c>
      <c r="AH33" s="1089" t="s">
        <v>1753</v>
      </c>
      <c r="AI33" s="1089" t="s">
        <v>7829</v>
      </c>
      <c r="AJ33" s="1089" t="s">
        <v>7830</v>
      </c>
      <c r="AK33" s="1089" t="s">
        <v>7484</v>
      </c>
      <c r="AL33" s="1089" t="s">
        <v>2910</v>
      </c>
      <c r="AM33" s="1089" t="s">
        <v>7831</v>
      </c>
      <c r="AN33" s="1089" t="s">
        <v>6201</v>
      </c>
      <c r="AO33" s="1089" t="s">
        <v>4668</v>
      </c>
      <c r="AP33" s="1089" t="s">
        <v>7832</v>
      </c>
      <c r="AQ33" s="1089" t="s">
        <v>2767</v>
      </c>
      <c r="AR33" s="1089" t="s">
        <v>7833</v>
      </c>
      <c r="AS33" s="1089" t="s">
        <v>363</v>
      </c>
      <c r="AT33" s="1089" t="s">
        <v>7834</v>
      </c>
      <c r="AU33" s="1089" t="s">
        <v>7835</v>
      </c>
      <c r="AV33" s="1089" t="str">
        <f t="shared" si="2"/>
        <v>4:17</v>
      </c>
      <c r="AW33" s="1188" t="s">
        <v>7836</v>
      </c>
    </row>
    <row r="34" ht="15.75" customHeight="1">
      <c r="A34" s="1185" t="s">
        <v>7837</v>
      </c>
      <c r="B34" s="1081" t="s">
        <v>7032</v>
      </c>
      <c r="C34" s="1103">
        <v>0.05070601851851852</v>
      </c>
      <c r="D34" s="1118" t="s">
        <v>7838</v>
      </c>
      <c r="E34" s="1142" t="s">
        <v>7839</v>
      </c>
      <c r="F34" s="1142" t="s">
        <v>7840</v>
      </c>
      <c r="G34" s="1142" t="s">
        <v>7841</v>
      </c>
      <c r="H34" s="1128" t="s">
        <v>7842</v>
      </c>
      <c r="I34" s="1128" t="s">
        <v>274</v>
      </c>
      <c r="J34" s="1130" t="s">
        <v>7843</v>
      </c>
      <c r="K34" s="1130" t="s">
        <v>7353</v>
      </c>
      <c r="L34" s="1130" t="s">
        <v>4588</v>
      </c>
      <c r="M34" s="1130" t="s">
        <v>7844</v>
      </c>
      <c r="N34" s="1130" t="s">
        <v>7577</v>
      </c>
      <c r="O34" s="1130" t="s">
        <v>7845</v>
      </c>
      <c r="P34" s="1130" t="s">
        <v>7846</v>
      </c>
      <c r="Q34" s="1133" t="s">
        <v>7847</v>
      </c>
      <c r="R34" s="1133" t="s">
        <v>511</v>
      </c>
      <c r="S34" s="1133" t="s">
        <v>2324</v>
      </c>
      <c r="T34" s="1133" t="s">
        <v>7201</v>
      </c>
      <c r="U34" s="1133" t="s">
        <v>7848</v>
      </c>
      <c r="V34" s="1133" t="s">
        <v>7697</v>
      </c>
      <c r="W34" s="1144" t="s">
        <v>7849</v>
      </c>
      <c r="X34" s="1144" t="s">
        <v>7133</v>
      </c>
      <c r="Y34" s="1144" t="s">
        <v>7850</v>
      </c>
      <c r="Z34" s="1144" t="s">
        <v>7851</v>
      </c>
      <c r="AA34" s="1144" t="s">
        <v>7852</v>
      </c>
      <c r="AB34" s="1144" t="s">
        <v>2547</v>
      </c>
      <c r="AC34" s="1144" t="s">
        <v>3425</v>
      </c>
      <c r="AD34" s="1142" t="s">
        <v>7853</v>
      </c>
      <c r="AE34" s="1142" t="s">
        <v>3515</v>
      </c>
      <c r="AF34" s="1145" t="s">
        <v>7153</v>
      </c>
      <c r="AG34" s="1145" t="s">
        <v>7854</v>
      </c>
      <c r="AH34" s="1145" t="s">
        <v>1985</v>
      </c>
      <c r="AI34" s="1145" t="s">
        <v>7855</v>
      </c>
      <c r="AJ34" s="1145" t="s">
        <v>7856</v>
      </c>
      <c r="AK34" s="1145" t="s">
        <v>7857</v>
      </c>
      <c r="AL34" s="1145" t="s">
        <v>4559</v>
      </c>
      <c r="AM34" s="1136" t="s">
        <v>7604</v>
      </c>
      <c r="AN34" s="1136" t="s">
        <v>4559</v>
      </c>
      <c r="AO34" s="1136" t="s">
        <v>3651</v>
      </c>
      <c r="AP34" s="1136" t="s">
        <v>7858</v>
      </c>
      <c r="AQ34" s="1136" t="s">
        <v>7859</v>
      </c>
      <c r="AR34" s="1136" t="s">
        <v>7860</v>
      </c>
      <c r="AS34" s="1136" t="s">
        <v>4913</v>
      </c>
      <c r="AT34" s="1130" t="s">
        <v>7861</v>
      </c>
      <c r="AU34" s="1146" t="s">
        <v>7862</v>
      </c>
      <c r="AV34" s="1090" t="str">
        <f t="shared" si="2"/>
        <v>2:54</v>
      </c>
      <c r="AW34" s="1173"/>
    </row>
    <row r="35" ht="15.75" customHeight="1">
      <c r="A35" s="1139" t="s">
        <v>3846</v>
      </c>
      <c r="B35" s="1081" t="s">
        <v>7032</v>
      </c>
      <c r="C35" s="1174">
        <v>0.050868055555555555</v>
      </c>
      <c r="D35" s="1118" t="s">
        <v>7863</v>
      </c>
      <c r="E35" s="1090" t="s">
        <v>5746</v>
      </c>
      <c r="F35" s="1090" t="s">
        <v>7864</v>
      </c>
      <c r="G35" s="1090" t="s">
        <v>7865</v>
      </c>
      <c r="H35" s="1090" t="s">
        <v>7617</v>
      </c>
      <c r="I35" s="1090" t="s">
        <v>1490</v>
      </c>
      <c r="J35" s="1090" t="s">
        <v>7785</v>
      </c>
      <c r="K35" s="1090" t="s">
        <v>7866</v>
      </c>
      <c r="L35" s="1090" t="s">
        <v>7314</v>
      </c>
      <c r="M35" s="1090" t="s">
        <v>3780</v>
      </c>
      <c r="N35" s="1090" t="s">
        <v>5996</v>
      </c>
      <c r="O35" s="1090" t="s">
        <v>7867</v>
      </c>
      <c r="P35" s="1090" t="s">
        <v>7868</v>
      </c>
      <c r="Q35" s="1090" t="s">
        <v>7869</v>
      </c>
      <c r="R35" s="1090" t="s">
        <v>7870</v>
      </c>
      <c r="S35" s="1090" t="s">
        <v>7544</v>
      </c>
      <c r="T35" s="1090" t="s">
        <v>3920</v>
      </c>
      <c r="U35" s="1090" t="s">
        <v>7871</v>
      </c>
      <c r="V35" s="1090" t="s">
        <v>7872</v>
      </c>
      <c r="W35" s="1090" t="s">
        <v>7873</v>
      </c>
      <c r="X35" s="1090" t="s">
        <v>7874</v>
      </c>
      <c r="Y35" s="1090" t="s">
        <v>7875</v>
      </c>
      <c r="Z35" s="1090" t="s">
        <v>7876</v>
      </c>
      <c r="AA35" s="1090" t="s">
        <v>7877</v>
      </c>
      <c r="AB35" s="1090" t="s">
        <v>7878</v>
      </c>
      <c r="AC35" s="1090" t="s">
        <v>2433</v>
      </c>
      <c r="AD35" s="1090" t="s">
        <v>7879</v>
      </c>
      <c r="AE35" s="1090" t="s">
        <v>1205</v>
      </c>
      <c r="AF35" s="1090" t="s">
        <v>7880</v>
      </c>
      <c r="AG35" s="1090" t="s">
        <v>4554</v>
      </c>
      <c r="AH35" s="1090" t="s">
        <v>1148</v>
      </c>
      <c r="AI35" s="1090" t="s">
        <v>7881</v>
      </c>
      <c r="AJ35" s="1090" t="s">
        <v>7882</v>
      </c>
      <c r="AK35" s="1090" t="s">
        <v>4546</v>
      </c>
      <c r="AL35" s="1090" t="s">
        <v>7883</v>
      </c>
      <c r="AM35" s="1090" t="s">
        <v>7884</v>
      </c>
      <c r="AN35" s="1090" t="s">
        <v>3666</v>
      </c>
      <c r="AO35" s="1090" t="s">
        <v>7404</v>
      </c>
      <c r="AP35" s="1090" t="s">
        <v>7885</v>
      </c>
      <c r="AQ35" s="1090" t="s">
        <v>7886</v>
      </c>
      <c r="AR35" s="1090" t="s">
        <v>7298</v>
      </c>
      <c r="AS35" s="1090" t="s">
        <v>4052</v>
      </c>
      <c r="AT35" s="1090" t="s">
        <v>7887</v>
      </c>
      <c r="AU35" s="1090" t="s">
        <v>7888</v>
      </c>
      <c r="AV35" s="1090" t="str">
        <f t="shared" si="2"/>
        <v>2:44</v>
      </c>
      <c r="AW35" s="1101"/>
    </row>
    <row r="36" ht="15.75" customHeight="1">
      <c r="A36" s="1139" t="s">
        <v>1643</v>
      </c>
      <c r="B36" s="1194" t="s">
        <v>7094</v>
      </c>
      <c r="C36" s="1195">
        <v>0.05092592592592592</v>
      </c>
      <c r="D36" s="1196" t="s">
        <v>7095</v>
      </c>
      <c r="E36" s="1197" t="s">
        <v>7096</v>
      </c>
      <c r="F36" s="1196" t="s">
        <v>7097</v>
      </c>
      <c r="G36" s="1089" t="s">
        <v>7889</v>
      </c>
      <c r="H36" s="1196" t="s">
        <v>7098</v>
      </c>
      <c r="I36" s="1090" t="s">
        <v>560</v>
      </c>
      <c r="J36" s="1142" t="s">
        <v>7890</v>
      </c>
      <c r="K36" s="1090" t="s">
        <v>7577</v>
      </c>
      <c r="L36" s="1142" t="s">
        <v>3663</v>
      </c>
      <c r="M36" s="1090" t="s">
        <v>7357</v>
      </c>
      <c r="N36" s="1196" t="s">
        <v>7103</v>
      </c>
      <c r="O36" s="1090" t="s">
        <v>7891</v>
      </c>
      <c r="P36" s="1142" t="s">
        <v>1402</v>
      </c>
      <c r="Q36" s="1197" t="s">
        <v>7105</v>
      </c>
      <c r="R36" s="1196" t="s">
        <v>7106</v>
      </c>
      <c r="S36" s="1090" t="s">
        <v>155</v>
      </c>
      <c r="T36" s="1142" t="s">
        <v>7355</v>
      </c>
      <c r="U36" s="1197" t="s">
        <v>7109</v>
      </c>
      <c r="V36" s="1196" t="s">
        <v>7110</v>
      </c>
      <c r="W36" s="1090" t="s">
        <v>7892</v>
      </c>
      <c r="X36" s="1196" t="s">
        <v>7112</v>
      </c>
      <c r="Y36" s="1090" t="s">
        <v>7893</v>
      </c>
      <c r="Z36" s="1126" t="s">
        <v>7548</v>
      </c>
      <c r="AA36" s="1090" t="s">
        <v>7894</v>
      </c>
      <c r="AB36" s="1142" t="s">
        <v>7895</v>
      </c>
      <c r="AC36" s="1089" t="s">
        <v>7896</v>
      </c>
      <c r="AD36" s="1198" t="s">
        <v>7897</v>
      </c>
      <c r="AE36" s="1199" t="s">
        <v>7898</v>
      </c>
      <c r="AF36" s="1198" t="s">
        <v>7899</v>
      </c>
      <c r="AG36" s="1200" t="s">
        <v>5650</v>
      </c>
      <c r="AH36" s="1196" t="s">
        <v>2987</v>
      </c>
      <c r="AI36" s="1197" t="s">
        <v>7117</v>
      </c>
      <c r="AJ36" s="1142" t="s">
        <v>7900</v>
      </c>
      <c r="AK36" s="1090" t="s">
        <v>4886</v>
      </c>
      <c r="AL36" s="1196" t="s">
        <v>7119</v>
      </c>
      <c r="AM36" s="1090" t="s">
        <v>7901</v>
      </c>
      <c r="AN36" s="1142" t="s">
        <v>4690</v>
      </c>
      <c r="AO36" s="1197" t="s">
        <v>7121</v>
      </c>
      <c r="AP36" s="1126" t="s">
        <v>7902</v>
      </c>
      <c r="AQ36" s="1197" t="s">
        <v>7123</v>
      </c>
      <c r="AR36" s="1196" t="s">
        <v>7124</v>
      </c>
      <c r="AS36" s="1090" t="s">
        <v>776</v>
      </c>
      <c r="AT36" s="1196" t="s">
        <v>7125</v>
      </c>
      <c r="AU36" s="1089" t="s">
        <v>7126</v>
      </c>
      <c r="AV36" s="1090" t="str">
        <f t="shared" si="2"/>
        <v>2:24</v>
      </c>
      <c r="AW36" s="1188"/>
    </row>
    <row r="37" ht="15.75" customHeight="1">
      <c r="A37" s="1092" t="s">
        <v>7903</v>
      </c>
      <c r="B37" s="1176" t="s">
        <v>7032</v>
      </c>
      <c r="C37" s="1093">
        <v>0.051180555555555556</v>
      </c>
      <c r="D37" s="1118" t="s">
        <v>7904</v>
      </c>
      <c r="E37" s="1089" t="s">
        <v>7905</v>
      </c>
      <c r="F37" s="1089" t="s">
        <v>7906</v>
      </c>
      <c r="G37" s="1089" t="s">
        <v>6378</v>
      </c>
      <c r="H37" s="1089" t="s">
        <v>7907</v>
      </c>
      <c r="I37" s="1089" t="s">
        <v>7908</v>
      </c>
      <c r="J37" s="1089" t="s">
        <v>2034</v>
      </c>
      <c r="K37" s="1089" t="s">
        <v>7427</v>
      </c>
      <c r="L37" s="1089" t="s">
        <v>7181</v>
      </c>
      <c r="M37" s="1089" t="s">
        <v>7909</v>
      </c>
      <c r="N37" s="1089" t="s">
        <v>7910</v>
      </c>
      <c r="O37" s="1089" t="s">
        <v>7911</v>
      </c>
      <c r="P37" s="1089" t="s">
        <v>3689</v>
      </c>
      <c r="Q37" s="1089" t="s">
        <v>7912</v>
      </c>
      <c r="R37" s="1089" t="s">
        <v>7913</v>
      </c>
      <c r="S37" s="1089" t="s">
        <v>7914</v>
      </c>
      <c r="T37" s="1090" t="s">
        <v>3264</v>
      </c>
      <c r="U37" s="1090" t="s">
        <v>7915</v>
      </c>
      <c r="V37" s="1089" t="s">
        <v>1245</v>
      </c>
      <c r="W37" s="1089" t="s">
        <v>7916</v>
      </c>
      <c r="X37" s="1089" t="s">
        <v>7917</v>
      </c>
      <c r="Y37" s="1089" t="s">
        <v>7918</v>
      </c>
      <c r="Z37" s="1089" t="s">
        <v>1698</v>
      </c>
      <c r="AA37" s="1089" t="s">
        <v>7825</v>
      </c>
      <c r="AB37" s="1089" t="s">
        <v>7919</v>
      </c>
      <c r="AC37" s="1089" t="s">
        <v>5151</v>
      </c>
      <c r="AD37" s="1089" t="s">
        <v>7920</v>
      </c>
      <c r="AE37" s="1089" t="s">
        <v>7283</v>
      </c>
      <c r="AF37" s="1090" t="s">
        <v>7921</v>
      </c>
      <c r="AG37" s="1089" t="s">
        <v>273</v>
      </c>
      <c r="AH37" s="1089" t="s">
        <v>7922</v>
      </c>
      <c r="AI37" s="1089" t="s">
        <v>7923</v>
      </c>
      <c r="AJ37" s="1089" t="s">
        <v>7924</v>
      </c>
      <c r="AK37" s="1089" t="s">
        <v>7925</v>
      </c>
      <c r="AL37" s="1089" t="s">
        <v>7926</v>
      </c>
      <c r="AM37" s="1089" t="s">
        <v>3111</v>
      </c>
      <c r="AN37" s="1089" t="s">
        <v>7341</v>
      </c>
      <c r="AO37" s="1095" t="str">
        <f>HYPERLINK("https://clips.twitch.tv/AltruisticEmpathicManateeDoritosChip","1:20.90")</f>
        <v>1:20.90</v>
      </c>
      <c r="AP37" s="1089" t="s">
        <v>7927</v>
      </c>
      <c r="AQ37" s="1089" t="s">
        <v>7928</v>
      </c>
      <c r="AR37" s="1089" t="s">
        <v>7929</v>
      </c>
      <c r="AS37" s="1089" t="s">
        <v>7490</v>
      </c>
      <c r="AT37" s="1089" t="s">
        <v>7930</v>
      </c>
      <c r="AU37" s="1089" t="s">
        <v>7931</v>
      </c>
      <c r="AV37" s="1090" t="str">
        <f t="shared" si="2"/>
        <v>2:40</v>
      </c>
      <c r="AW37" s="1157" t="s">
        <v>7932</v>
      </c>
    </row>
    <row r="38" ht="15.75" customHeight="1">
      <c r="A38" s="1141" t="s">
        <v>3502</v>
      </c>
      <c r="B38" s="1148" t="s">
        <v>7061</v>
      </c>
      <c r="C38" s="1103">
        <v>0.05130787037037037</v>
      </c>
      <c r="D38" s="1118" t="s">
        <v>7933</v>
      </c>
      <c r="E38" s="1126" t="s">
        <v>7934</v>
      </c>
      <c r="F38" s="1126" t="s">
        <v>7935</v>
      </c>
      <c r="G38" s="1201" t="s">
        <v>7065</v>
      </c>
      <c r="H38" s="1127" t="s">
        <v>7936</v>
      </c>
      <c r="I38" s="1127" t="s">
        <v>560</v>
      </c>
      <c r="J38" s="1129" t="s">
        <v>3324</v>
      </c>
      <c r="K38" s="1129" t="s">
        <v>7937</v>
      </c>
      <c r="L38" s="1129" t="s">
        <v>7938</v>
      </c>
      <c r="M38" s="1129" t="s">
        <v>7939</v>
      </c>
      <c r="N38" s="1130" t="s">
        <v>600</v>
      </c>
      <c r="O38" s="1129" t="s">
        <v>7940</v>
      </c>
      <c r="P38" s="1129" t="s">
        <v>264</v>
      </c>
      <c r="Q38" s="1131" t="s">
        <v>7941</v>
      </c>
      <c r="R38" s="1131" t="s">
        <v>7147</v>
      </c>
      <c r="S38" s="1133" t="s">
        <v>3263</v>
      </c>
      <c r="T38" s="1131" t="s">
        <v>7781</v>
      </c>
      <c r="U38" s="1133" t="s">
        <v>7232</v>
      </c>
      <c r="V38" s="1133" t="s">
        <v>3359</v>
      </c>
      <c r="W38" s="1134" t="s">
        <v>7942</v>
      </c>
      <c r="X38" s="1134" t="s">
        <v>477</v>
      </c>
      <c r="Y38" s="1134" t="s">
        <v>3216</v>
      </c>
      <c r="Z38" s="1134" t="s">
        <v>7943</v>
      </c>
      <c r="AA38" s="1134" t="s">
        <v>4712</v>
      </c>
      <c r="AB38" s="1134" t="s">
        <v>7944</v>
      </c>
      <c r="AC38" s="1144" t="s">
        <v>4808</v>
      </c>
      <c r="AD38" s="1126" t="s">
        <v>7945</v>
      </c>
      <c r="AE38" s="1142" t="s">
        <v>7793</v>
      </c>
      <c r="AF38" s="1135" t="s">
        <v>7946</v>
      </c>
      <c r="AG38" s="1135" t="s">
        <v>7947</v>
      </c>
      <c r="AH38" s="1135" t="s">
        <v>2785</v>
      </c>
      <c r="AI38" s="1135" t="s">
        <v>7948</v>
      </c>
      <c r="AJ38" s="1135" t="s">
        <v>7949</v>
      </c>
      <c r="AK38" s="1135" t="s">
        <v>7950</v>
      </c>
      <c r="AL38" s="1145" t="s">
        <v>5288</v>
      </c>
      <c r="AM38" s="1137" t="s">
        <v>7951</v>
      </c>
      <c r="AN38" s="1137" t="s">
        <v>3143</v>
      </c>
      <c r="AO38" s="1137" t="s">
        <v>7952</v>
      </c>
      <c r="AP38" s="1137" t="s">
        <v>7953</v>
      </c>
      <c r="AQ38" s="1137" t="s">
        <v>3614</v>
      </c>
      <c r="AR38" s="1137" t="s">
        <v>7124</v>
      </c>
      <c r="AS38" s="1136" t="s">
        <v>2083</v>
      </c>
      <c r="AT38" s="1129" t="s">
        <v>7954</v>
      </c>
      <c r="AU38" s="1121" t="s">
        <v>7955</v>
      </c>
      <c r="AV38" s="1090" t="str">
        <f t="shared" si="2"/>
        <v>2:51</v>
      </c>
      <c r="AW38" s="1154" t="s">
        <v>7956</v>
      </c>
    </row>
    <row r="39" ht="15.75" customHeight="1">
      <c r="A39" s="1139" t="s">
        <v>2071</v>
      </c>
      <c r="B39" s="1202" t="s">
        <v>7094</v>
      </c>
      <c r="C39" s="1174">
        <v>0.051319444444444445</v>
      </c>
      <c r="D39" s="1118" t="s">
        <v>7957</v>
      </c>
      <c r="E39" s="1090" t="s">
        <v>7192</v>
      </c>
      <c r="F39" s="1090" t="s">
        <v>7958</v>
      </c>
      <c r="G39" s="1090" t="s">
        <v>7959</v>
      </c>
      <c r="H39" s="1090" t="s">
        <v>7960</v>
      </c>
      <c r="I39" s="1090" t="s">
        <v>967</v>
      </c>
      <c r="J39" s="1090" t="s">
        <v>7961</v>
      </c>
      <c r="K39" s="1090" t="s">
        <v>7822</v>
      </c>
      <c r="L39" s="1090" t="s">
        <v>3445</v>
      </c>
      <c r="M39" s="1090" t="s">
        <v>7768</v>
      </c>
      <c r="N39" s="1090" t="s">
        <v>7962</v>
      </c>
      <c r="O39" s="1090" t="s">
        <v>7963</v>
      </c>
      <c r="P39" s="1203" t="s">
        <v>4508</v>
      </c>
      <c r="Q39" s="1090" t="s">
        <v>6242</v>
      </c>
      <c r="R39" s="1090" t="s">
        <v>7964</v>
      </c>
      <c r="S39" s="1090" t="s">
        <v>819</v>
      </c>
      <c r="T39" s="1090" t="s">
        <v>7965</v>
      </c>
      <c r="U39" s="1090" t="s">
        <v>7966</v>
      </c>
      <c r="V39" s="1090" t="s">
        <v>341</v>
      </c>
      <c r="W39" s="1090" t="s">
        <v>7967</v>
      </c>
      <c r="X39" s="1090" t="s">
        <v>600</v>
      </c>
      <c r="Y39" s="1090" t="s">
        <v>3275</v>
      </c>
      <c r="Z39" s="1090" t="s">
        <v>7968</v>
      </c>
      <c r="AA39" s="1090" t="s">
        <v>7855</v>
      </c>
      <c r="AB39" s="1090" t="s">
        <v>3520</v>
      </c>
      <c r="AC39" s="1090" t="s">
        <v>141</v>
      </c>
      <c r="AD39" s="1090" t="s">
        <v>7969</v>
      </c>
      <c r="AE39" s="1203" t="s">
        <v>2491</v>
      </c>
      <c r="AF39" s="1203" t="s">
        <v>2330</v>
      </c>
      <c r="AG39" s="1090" t="s">
        <v>3777</v>
      </c>
      <c r="AH39" s="1090" t="s">
        <v>7970</v>
      </c>
      <c r="AI39" s="1090" t="s">
        <v>7971</v>
      </c>
      <c r="AJ39" s="1090" t="s">
        <v>7972</v>
      </c>
      <c r="AK39" s="1090" t="s">
        <v>5805</v>
      </c>
      <c r="AL39" s="1090" t="s">
        <v>7973</v>
      </c>
      <c r="AM39" s="1203" t="s">
        <v>7120</v>
      </c>
      <c r="AN39" s="1197" t="s">
        <v>1166</v>
      </c>
      <c r="AO39" s="1090" t="s">
        <v>4390</v>
      </c>
      <c r="AP39" s="1090" t="s">
        <v>7974</v>
      </c>
      <c r="AQ39" s="1090" t="s">
        <v>7975</v>
      </c>
      <c r="AR39" s="1090" t="s">
        <v>7377</v>
      </c>
      <c r="AS39" s="1203" t="s">
        <v>4475</v>
      </c>
      <c r="AT39" s="1090" t="s">
        <v>7976</v>
      </c>
      <c r="AU39" s="1090" t="s">
        <v>7977</v>
      </c>
      <c r="AV39" s="1090" t="str">
        <f t="shared" si="2"/>
        <v>3:15</v>
      </c>
      <c r="AW39" s="1157" t="s">
        <v>7978</v>
      </c>
    </row>
    <row r="40">
      <c r="A40" s="1152" t="s">
        <v>1223</v>
      </c>
      <c r="B40" s="1153" t="s">
        <v>7032</v>
      </c>
      <c r="C40" s="1103">
        <v>0.05133101851851852</v>
      </c>
      <c r="D40" s="1177" t="s">
        <v>7979</v>
      </c>
      <c r="E40" s="1126" t="s">
        <v>7980</v>
      </c>
      <c r="F40" s="1126" t="s">
        <v>7981</v>
      </c>
      <c r="G40" s="1126" t="s">
        <v>7982</v>
      </c>
      <c r="H40" s="1127" t="s">
        <v>7983</v>
      </c>
      <c r="I40" s="1127" t="s">
        <v>3425</v>
      </c>
      <c r="J40" s="1129" t="s">
        <v>1686</v>
      </c>
      <c r="K40" s="1129" t="s">
        <v>7271</v>
      </c>
      <c r="L40" s="1129" t="s">
        <v>3252</v>
      </c>
      <c r="M40" s="1129" t="s">
        <v>7984</v>
      </c>
      <c r="N40" s="1129" t="s">
        <v>7223</v>
      </c>
      <c r="O40" s="1129" t="s">
        <v>7985</v>
      </c>
      <c r="P40" s="1129" t="s">
        <v>7179</v>
      </c>
      <c r="Q40" s="1131" t="s">
        <v>7986</v>
      </c>
      <c r="R40" s="1131" t="s">
        <v>7987</v>
      </c>
      <c r="S40" s="1131" t="s">
        <v>7988</v>
      </c>
      <c r="T40" s="1131" t="s">
        <v>7989</v>
      </c>
      <c r="U40" s="1131" t="s">
        <v>7990</v>
      </c>
      <c r="V40" s="1131" t="s">
        <v>7991</v>
      </c>
      <c r="W40" s="1134" t="s">
        <v>7992</v>
      </c>
      <c r="X40" s="1134" t="s">
        <v>7993</v>
      </c>
      <c r="Y40" s="1134" t="s">
        <v>4464</v>
      </c>
      <c r="Z40" s="1134" t="s">
        <v>1081</v>
      </c>
      <c r="AA40" s="1134" t="s">
        <v>7994</v>
      </c>
      <c r="AB40" s="1134" t="s">
        <v>5214</v>
      </c>
      <c r="AC40" s="1134" t="s">
        <v>2222</v>
      </c>
      <c r="AD40" s="1126" t="s">
        <v>7995</v>
      </c>
      <c r="AE40" s="1126" t="s">
        <v>4464</v>
      </c>
      <c r="AF40" s="1135" t="s">
        <v>7996</v>
      </c>
      <c r="AG40" s="1135" t="s">
        <v>5880</v>
      </c>
      <c r="AH40" s="1135" t="s">
        <v>3006</v>
      </c>
      <c r="AI40" s="1135" t="s">
        <v>7997</v>
      </c>
      <c r="AJ40" s="1135" t="s">
        <v>7998</v>
      </c>
      <c r="AK40" s="1135" t="s">
        <v>7917</v>
      </c>
      <c r="AL40" s="1135" t="s">
        <v>2087</v>
      </c>
      <c r="AM40" s="1137" t="s">
        <v>7999</v>
      </c>
      <c r="AN40" s="1137" t="s">
        <v>8000</v>
      </c>
      <c r="AO40" s="1137" t="s">
        <v>8001</v>
      </c>
      <c r="AP40" s="1137" t="s">
        <v>8002</v>
      </c>
      <c r="AQ40" s="1137" t="s">
        <v>7588</v>
      </c>
      <c r="AR40" s="1137" t="s">
        <v>8003</v>
      </c>
      <c r="AS40" s="1137" t="s">
        <v>4018</v>
      </c>
      <c r="AT40" s="1129" t="s">
        <v>8004</v>
      </c>
      <c r="AU40" s="1121" t="s">
        <v>8005</v>
      </c>
      <c r="AV40" s="1090" t="str">
        <f t="shared" si="2"/>
        <v>1:34</v>
      </c>
      <c r="AW40" s="1173"/>
    </row>
    <row r="41" ht="15.75" customHeight="1">
      <c r="A41" s="1102" t="s">
        <v>1021</v>
      </c>
      <c r="B41" s="1202" t="s">
        <v>7094</v>
      </c>
      <c r="C41" s="1179">
        <v>0.05134259259259259</v>
      </c>
      <c r="D41" s="1118" t="s">
        <v>8006</v>
      </c>
      <c r="E41" s="1142" t="s">
        <v>8007</v>
      </c>
      <c r="F41" s="1142" t="s">
        <v>8008</v>
      </c>
      <c r="G41" s="1142" t="s">
        <v>8009</v>
      </c>
      <c r="H41" s="1128" t="s">
        <v>8010</v>
      </c>
      <c r="I41" s="1204" t="s">
        <v>236</v>
      </c>
      <c r="J41" s="1130" t="s">
        <v>8011</v>
      </c>
      <c r="K41" s="1130" t="s">
        <v>2917</v>
      </c>
      <c r="L41" s="1205" t="s">
        <v>7101</v>
      </c>
      <c r="M41" s="1205" t="s">
        <v>7102</v>
      </c>
      <c r="N41" s="1130" t="s">
        <v>8012</v>
      </c>
      <c r="O41" s="1205" t="s">
        <v>7104</v>
      </c>
      <c r="P41" s="1130" t="s">
        <v>274</v>
      </c>
      <c r="Q41" s="1133" t="s">
        <v>8013</v>
      </c>
      <c r="R41" s="1133" t="s">
        <v>8014</v>
      </c>
      <c r="S41" s="1206" t="s">
        <v>7107</v>
      </c>
      <c r="T41" s="1206" t="s">
        <v>7108</v>
      </c>
      <c r="U41" s="1133" t="s">
        <v>8015</v>
      </c>
      <c r="V41" s="1133" t="s">
        <v>3537</v>
      </c>
      <c r="W41" s="1207" t="s">
        <v>7111</v>
      </c>
      <c r="X41" s="1144" t="s">
        <v>3356</v>
      </c>
      <c r="Y41" s="1144" t="s">
        <v>967</v>
      </c>
      <c r="Z41" s="1144" t="s">
        <v>5701</v>
      </c>
      <c r="AA41" s="1144" t="s">
        <v>7829</v>
      </c>
      <c r="AB41" s="1207" t="s">
        <v>7114</v>
      </c>
      <c r="AC41" s="1144" t="s">
        <v>6488</v>
      </c>
      <c r="AD41" s="1208" t="s">
        <v>7115</v>
      </c>
      <c r="AE41" s="1142" t="s">
        <v>8016</v>
      </c>
      <c r="AF41" s="1145" t="s">
        <v>8017</v>
      </c>
      <c r="AG41" s="1145" t="s">
        <v>8018</v>
      </c>
      <c r="AH41" s="1145" t="s">
        <v>2410</v>
      </c>
      <c r="AI41" s="1145" t="s">
        <v>8019</v>
      </c>
      <c r="AJ41" s="1145" t="s">
        <v>8020</v>
      </c>
      <c r="AK41" s="1209" t="s">
        <v>1775</v>
      </c>
      <c r="AL41" s="1145" t="s">
        <v>8021</v>
      </c>
      <c r="AM41" s="1136" t="s">
        <v>8022</v>
      </c>
      <c r="AN41" s="1137" t="s">
        <v>4633</v>
      </c>
      <c r="AO41" s="1136" t="s">
        <v>8023</v>
      </c>
      <c r="AP41" s="1136" t="s">
        <v>8024</v>
      </c>
      <c r="AQ41" s="1136" t="s">
        <v>8025</v>
      </c>
      <c r="AR41" s="1136" t="s">
        <v>8026</v>
      </c>
      <c r="AS41" s="1136" t="s">
        <v>3930</v>
      </c>
      <c r="AT41" s="1130" t="s">
        <v>8027</v>
      </c>
      <c r="AU41" s="1146" t="s">
        <v>8028</v>
      </c>
      <c r="AV41" s="1090" t="str">
        <f t="shared" si="2"/>
        <v>1:58</v>
      </c>
      <c r="AW41" s="1173"/>
    </row>
    <row r="42" ht="15.75" customHeight="1">
      <c r="A42" s="1092" t="s">
        <v>2655</v>
      </c>
      <c r="B42" s="1081" t="s">
        <v>7032</v>
      </c>
      <c r="C42" s="1174">
        <v>0.05134259259259259</v>
      </c>
      <c r="D42" s="1118" t="s">
        <v>8029</v>
      </c>
      <c r="E42" s="1090" t="s">
        <v>8030</v>
      </c>
      <c r="F42" s="1090" t="s">
        <v>8031</v>
      </c>
      <c r="G42" s="1090" t="s">
        <v>8032</v>
      </c>
      <c r="H42" s="1090" t="s">
        <v>7626</v>
      </c>
      <c r="I42" s="1090" t="s">
        <v>5857</v>
      </c>
      <c r="J42" s="1090" t="s">
        <v>8033</v>
      </c>
      <c r="K42" s="1090" t="s">
        <v>3161</v>
      </c>
      <c r="L42" s="1090" t="s">
        <v>8034</v>
      </c>
      <c r="M42" s="1090" t="s">
        <v>7792</v>
      </c>
      <c r="N42" s="1090" t="s">
        <v>2060</v>
      </c>
      <c r="O42" s="1090" t="s">
        <v>8035</v>
      </c>
      <c r="P42" s="1090" t="s">
        <v>4228</v>
      </c>
      <c r="Q42" s="1090" t="s">
        <v>1825</v>
      </c>
      <c r="R42" s="1090" t="s">
        <v>7987</v>
      </c>
      <c r="S42" s="1090" t="s">
        <v>7643</v>
      </c>
      <c r="T42" s="1090" t="s">
        <v>8036</v>
      </c>
      <c r="U42" s="1090" t="s">
        <v>8037</v>
      </c>
      <c r="V42" s="1090" t="s">
        <v>8038</v>
      </c>
      <c r="W42" s="1090" t="s">
        <v>8039</v>
      </c>
      <c r="X42" s="1090" t="s">
        <v>8040</v>
      </c>
      <c r="Y42" s="1090" t="s">
        <v>274</v>
      </c>
      <c r="Z42" s="1090" t="s">
        <v>6913</v>
      </c>
      <c r="AA42" s="1090" t="s">
        <v>7583</v>
      </c>
      <c r="AB42" s="1090" t="s">
        <v>7137</v>
      </c>
      <c r="AC42" s="1090" t="s">
        <v>5151</v>
      </c>
      <c r="AD42" s="1090" t="s">
        <v>8041</v>
      </c>
      <c r="AE42" s="1090" t="s">
        <v>274</v>
      </c>
      <c r="AF42" s="1090" t="s">
        <v>8042</v>
      </c>
      <c r="AG42" s="1090" t="s">
        <v>8043</v>
      </c>
      <c r="AH42" s="1090" t="s">
        <v>4218</v>
      </c>
      <c r="AI42" s="1090" t="s">
        <v>8044</v>
      </c>
      <c r="AJ42" s="1090" t="s">
        <v>7998</v>
      </c>
      <c r="AK42" s="1090" t="s">
        <v>8045</v>
      </c>
      <c r="AL42" s="1090" t="s">
        <v>8046</v>
      </c>
      <c r="AM42" s="1090" t="s">
        <v>8047</v>
      </c>
      <c r="AN42" s="1090" t="s">
        <v>7226</v>
      </c>
      <c r="AO42" s="1090" t="s">
        <v>7324</v>
      </c>
      <c r="AP42" s="1090" t="s">
        <v>8048</v>
      </c>
      <c r="AQ42" s="1090" t="s">
        <v>8049</v>
      </c>
      <c r="AR42" s="1090" t="s">
        <v>8050</v>
      </c>
      <c r="AS42" s="1090" t="s">
        <v>3793</v>
      </c>
      <c r="AT42" s="1090" t="s">
        <v>8051</v>
      </c>
      <c r="AU42" s="1090" t="s">
        <v>7637</v>
      </c>
      <c r="AV42" s="1090" t="str">
        <f t="shared" si="2"/>
        <v>2:27</v>
      </c>
      <c r="AW42" s="1157"/>
    </row>
    <row r="43" ht="15.75" customHeight="1">
      <c r="A43" s="1152" t="s">
        <v>2710</v>
      </c>
      <c r="B43" s="1210" t="s">
        <v>7061</v>
      </c>
      <c r="C43" s="1103">
        <v>0.051354166666666666</v>
      </c>
      <c r="D43" s="1126" t="s">
        <v>8052</v>
      </c>
      <c r="E43" s="1112" t="s">
        <v>5781</v>
      </c>
      <c r="F43" s="1112" t="s">
        <v>8053</v>
      </c>
      <c r="G43" s="1126" t="s">
        <v>8054</v>
      </c>
      <c r="H43" s="1127" t="s">
        <v>8055</v>
      </c>
      <c r="I43" s="1112" t="s">
        <v>814</v>
      </c>
      <c r="J43" s="1112" t="s">
        <v>7618</v>
      </c>
      <c r="K43" s="1112" t="s">
        <v>7690</v>
      </c>
      <c r="L43" s="1112" t="s">
        <v>2007</v>
      </c>
      <c r="M43" s="1112" t="s">
        <v>8056</v>
      </c>
      <c r="N43" s="1129" t="s">
        <v>7746</v>
      </c>
      <c r="O43" s="1112" t="s">
        <v>8057</v>
      </c>
      <c r="P43" s="1129" t="s">
        <v>7800</v>
      </c>
      <c r="Q43" s="1112" t="s">
        <v>2004</v>
      </c>
      <c r="R43" s="1112" t="s">
        <v>4594</v>
      </c>
      <c r="S43" s="1131" t="s">
        <v>7572</v>
      </c>
      <c r="T43" s="1112" t="s">
        <v>5049</v>
      </c>
      <c r="U43" s="1131" t="s">
        <v>8058</v>
      </c>
      <c r="V43" s="1112" t="s">
        <v>2536</v>
      </c>
      <c r="W43" s="1112" t="s">
        <v>8059</v>
      </c>
      <c r="X43" s="1112" t="s">
        <v>8060</v>
      </c>
      <c r="Y43" s="1112" t="s">
        <v>7631</v>
      </c>
      <c r="Z43" s="1112" t="s">
        <v>2438</v>
      </c>
      <c r="AA43" s="1134" t="s">
        <v>921</v>
      </c>
      <c r="AB43" s="1112" t="s">
        <v>3786</v>
      </c>
      <c r="AC43" s="1112" t="s">
        <v>8061</v>
      </c>
      <c r="AD43" s="1112" t="s">
        <v>8062</v>
      </c>
      <c r="AE43" s="1168" t="s">
        <v>7081</v>
      </c>
      <c r="AF43" s="1112" t="s">
        <v>8063</v>
      </c>
      <c r="AG43" s="1112" t="s">
        <v>7704</v>
      </c>
      <c r="AH43" s="1112" t="s">
        <v>8064</v>
      </c>
      <c r="AI43" s="1135" t="s">
        <v>8065</v>
      </c>
      <c r="AJ43" s="1112" t="s">
        <v>8066</v>
      </c>
      <c r="AK43" s="1112" t="s">
        <v>3324</v>
      </c>
      <c r="AL43" s="1112" t="s">
        <v>1753</v>
      </c>
      <c r="AM43" s="1112" t="s">
        <v>8044</v>
      </c>
      <c r="AN43" s="1137" t="s">
        <v>2497</v>
      </c>
      <c r="AO43" s="1112" t="s">
        <v>4513</v>
      </c>
      <c r="AP43" s="1112" t="s">
        <v>8067</v>
      </c>
      <c r="AQ43" s="1137" t="s">
        <v>5383</v>
      </c>
      <c r="AR43" s="1112" t="s">
        <v>8068</v>
      </c>
      <c r="AS43" s="1211" t="s">
        <v>4222</v>
      </c>
      <c r="AT43" s="1112" t="s">
        <v>8069</v>
      </c>
      <c r="AU43" s="1121" t="s">
        <v>8070</v>
      </c>
      <c r="AV43" s="1089" t="s">
        <v>6102</v>
      </c>
      <c r="AW43" s="1154" t="s">
        <v>8071</v>
      </c>
    </row>
    <row r="44" ht="15.75" customHeight="1">
      <c r="A44" s="1152" t="s">
        <v>2480</v>
      </c>
      <c r="B44" s="1210" t="s">
        <v>7061</v>
      </c>
      <c r="C44" s="1103">
        <v>0.05136574074074074</v>
      </c>
      <c r="D44" s="1118" t="s">
        <v>8072</v>
      </c>
      <c r="E44" s="1126" t="s">
        <v>8073</v>
      </c>
      <c r="F44" s="1126" t="s">
        <v>8074</v>
      </c>
      <c r="G44" s="1126" t="s">
        <v>8075</v>
      </c>
      <c r="H44" s="1127" t="s">
        <v>8076</v>
      </c>
      <c r="I44" s="1127" t="s">
        <v>3012</v>
      </c>
      <c r="J44" s="1129" t="s">
        <v>7330</v>
      </c>
      <c r="K44" s="1129" t="s">
        <v>3434</v>
      </c>
      <c r="L44" s="1129" t="s">
        <v>4733</v>
      </c>
      <c r="M44" s="1129" t="s">
        <v>926</v>
      </c>
      <c r="N44" s="1129" t="s">
        <v>8077</v>
      </c>
      <c r="O44" s="1129" t="s">
        <v>8078</v>
      </c>
      <c r="P44" s="1129" t="s">
        <v>4984</v>
      </c>
      <c r="Q44" s="1131" t="s">
        <v>8079</v>
      </c>
      <c r="R44" s="1131" t="s">
        <v>4852</v>
      </c>
      <c r="S44" s="1131" t="s">
        <v>7377</v>
      </c>
      <c r="T44" s="1131" t="s">
        <v>8077</v>
      </c>
      <c r="U44" s="1131" t="s">
        <v>8080</v>
      </c>
      <c r="V44" s="1131" t="s">
        <v>5231</v>
      </c>
      <c r="W44" s="1134" t="s">
        <v>7772</v>
      </c>
      <c r="X44" s="1134" t="s">
        <v>4891</v>
      </c>
      <c r="Y44" s="1134" t="s">
        <v>8081</v>
      </c>
      <c r="Z44" s="1134" t="s">
        <v>8082</v>
      </c>
      <c r="AA44" s="1134" t="s">
        <v>3674</v>
      </c>
      <c r="AB44" s="1134" t="s">
        <v>7403</v>
      </c>
      <c r="AC44" s="1134" t="s">
        <v>1626</v>
      </c>
      <c r="AD44" s="1126" t="s">
        <v>8083</v>
      </c>
      <c r="AE44" s="1126" t="s">
        <v>4803</v>
      </c>
      <c r="AF44" s="1135" t="s">
        <v>8084</v>
      </c>
      <c r="AG44" s="1135" t="s">
        <v>273</v>
      </c>
      <c r="AH44" s="1135" t="s">
        <v>8064</v>
      </c>
      <c r="AI44" s="1135" t="s">
        <v>7803</v>
      </c>
      <c r="AJ44" s="1212" t="s">
        <v>7085</v>
      </c>
      <c r="AK44" s="1135" t="s">
        <v>7878</v>
      </c>
      <c r="AL44" s="1135" t="s">
        <v>7609</v>
      </c>
      <c r="AM44" s="1137" t="s">
        <v>8085</v>
      </c>
      <c r="AN44" s="1137" t="s">
        <v>8086</v>
      </c>
      <c r="AO44" s="1137" t="s">
        <v>8087</v>
      </c>
      <c r="AP44" s="1137" t="s">
        <v>8088</v>
      </c>
      <c r="AQ44" s="1137" t="s">
        <v>6027</v>
      </c>
      <c r="AR44" s="1137" t="s">
        <v>8089</v>
      </c>
      <c r="AS44" s="1137" t="s">
        <v>5284</v>
      </c>
      <c r="AT44" s="1129" t="s">
        <v>8090</v>
      </c>
      <c r="AU44" s="1213" t="s">
        <v>8091</v>
      </c>
      <c r="AV44" s="1090" t="str">
        <f t="shared" ref="AV44:AV58" si="3">TEXT(AU44-C44,"m:ss")</f>
        <v>4:24</v>
      </c>
      <c r="AW44" s="1122"/>
    </row>
    <row r="45" ht="15.75" customHeight="1">
      <c r="A45" s="1139" t="s">
        <v>1334</v>
      </c>
      <c r="B45" s="1153" t="s">
        <v>7061</v>
      </c>
      <c r="C45" s="1103">
        <v>0.051412037037037034</v>
      </c>
      <c r="D45" s="1214" t="s">
        <v>8092</v>
      </c>
      <c r="E45" s="1126" t="s">
        <v>3819</v>
      </c>
      <c r="F45" s="1126" t="s">
        <v>8093</v>
      </c>
      <c r="G45" s="1126" t="s">
        <v>8094</v>
      </c>
      <c r="H45" s="1112" t="s">
        <v>8095</v>
      </c>
      <c r="I45" s="1127" t="s">
        <v>4355</v>
      </c>
      <c r="J45" s="1129" t="s">
        <v>8096</v>
      </c>
      <c r="K45" s="1129" t="s">
        <v>8097</v>
      </c>
      <c r="L45" s="1215" t="s">
        <v>6612</v>
      </c>
      <c r="M45" s="1129" t="s">
        <v>8098</v>
      </c>
      <c r="N45" s="1129" t="s">
        <v>7604</v>
      </c>
      <c r="O45" s="1129" t="s">
        <v>8099</v>
      </c>
      <c r="P45" s="1129" t="s">
        <v>7309</v>
      </c>
      <c r="Q45" s="1131" t="s">
        <v>8100</v>
      </c>
      <c r="R45" s="1216" t="s">
        <v>7074</v>
      </c>
      <c r="S45" s="1131" t="s">
        <v>1984</v>
      </c>
      <c r="T45" s="1131" t="s">
        <v>8101</v>
      </c>
      <c r="U45" s="1131" t="s">
        <v>8102</v>
      </c>
      <c r="V45" s="1131" t="s">
        <v>8103</v>
      </c>
      <c r="W45" s="1134" t="s">
        <v>8104</v>
      </c>
      <c r="X45" s="1134" t="s">
        <v>8105</v>
      </c>
      <c r="Y45" s="1217" t="s">
        <v>776</v>
      </c>
      <c r="Z45" s="1134" t="s">
        <v>7943</v>
      </c>
      <c r="AA45" s="1089" t="s">
        <v>7989</v>
      </c>
      <c r="AB45" s="1134" t="s">
        <v>8106</v>
      </c>
      <c r="AC45" s="1167" t="s">
        <v>4946</v>
      </c>
      <c r="AD45" s="1126" t="s">
        <v>8107</v>
      </c>
      <c r="AE45" s="1126" t="s">
        <v>2491</v>
      </c>
      <c r="AF45" s="1135" t="s">
        <v>8108</v>
      </c>
      <c r="AG45" s="1135" t="s">
        <v>7829</v>
      </c>
      <c r="AH45" s="1135" t="s">
        <v>352</v>
      </c>
      <c r="AI45" s="1135" t="s">
        <v>2312</v>
      </c>
      <c r="AJ45" s="1135" t="s">
        <v>8109</v>
      </c>
      <c r="AK45" s="1135" t="s">
        <v>3419</v>
      </c>
      <c r="AL45" s="1135" t="s">
        <v>4021</v>
      </c>
      <c r="AM45" s="1137" t="s">
        <v>8110</v>
      </c>
      <c r="AN45" s="1137" t="s">
        <v>5281</v>
      </c>
      <c r="AO45" s="1137" t="s">
        <v>6917</v>
      </c>
      <c r="AP45" s="1137" t="s">
        <v>8111</v>
      </c>
      <c r="AQ45" s="1137" t="s">
        <v>1396</v>
      </c>
      <c r="AR45" s="1137" t="s">
        <v>8112</v>
      </c>
      <c r="AS45" s="1137" t="s">
        <v>2813</v>
      </c>
      <c r="AT45" s="1129" t="s">
        <v>8113</v>
      </c>
      <c r="AU45" s="1121" t="s">
        <v>8114</v>
      </c>
      <c r="AV45" s="1146" t="str">
        <f t="shared" si="3"/>
        <v>4:32</v>
      </c>
      <c r="AW45" s="1173"/>
    </row>
    <row r="46">
      <c r="A46" s="1139" t="s">
        <v>2622</v>
      </c>
      <c r="B46" s="1190" t="s">
        <v>7061</v>
      </c>
      <c r="C46" s="1093">
        <v>0.051458333333333335</v>
      </c>
      <c r="D46" s="1199" t="s">
        <v>8115</v>
      </c>
      <c r="E46" s="1112" t="s">
        <v>8116</v>
      </c>
      <c r="F46" s="1089" t="s">
        <v>8117</v>
      </c>
      <c r="G46" s="1112" t="s">
        <v>8118</v>
      </c>
      <c r="H46" s="1112" t="s">
        <v>3508</v>
      </c>
      <c r="I46" s="1112" t="s">
        <v>8119</v>
      </c>
      <c r="J46" s="1112" t="s">
        <v>5246</v>
      </c>
      <c r="K46" s="1112" t="s">
        <v>8120</v>
      </c>
      <c r="L46" s="1112" t="s">
        <v>8121</v>
      </c>
      <c r="M46" s="1112" t="s">
        <v>3211</v>
      </c>
      <c r="N46" s="1112" t="s">
        <v>5545</v>
      </c>
      <c r="O46" s="1112" t="s">
        <v>8122</v>
      </c>
      <c r="P46" s="1112" t="s">
        <v>405</v>
      </c>
      <c r="Q46" s="1112" t="s">
        <v>8123</v>
      </c>
      <c r="R46" s="1112" t="s">
        <v>2346</v>
      </c>
      <c r="S46" s="1112" t="s">
        <v>2727</v>
      </c>
      <c r="T46" s="1112" t="s">
        <v>2991</v>
      </c>
      <c r="U46" s="1112" t="s">
        <v>8124</v>
      </c>
      <c r="V46" s="1112" t="s">
        <v>1878</v>
      </c>
      <c r="W46" s="1112" t="s">
        <v>877</v>
      </c>
      <c r="X46" s="1112" t="s">
        <v>5651</v>
      </c>
      <c r="Y46" s="1112" t="s">
        <v>7875</v>
      </c>
      <c r="Z46" s="1112" t="s">
        <v>7113</v>
      </c>
      <c r="AA46" s="1112" t="s">
        <v>8125</v>
      </c>
      <c r="AB46" s="1112" t="s">
        <v>8126</v>
      </c>
      <c r="AC46" s="1112" t="s">
        <v>6888</v>
      </c>
      <c r="AD46" s="1112" t="s">
        <v>8127</v>
      </c>
      <c r="AE46" s="1112" t="s">
        <v>652</v>
      </c>
      <c r="AF46" s="1112" t="s">
        <v>8128</v>
      </c>
      <c r="AG46" s="1112" t="s">
        <v>2337</v>
      </c>
      <c r="AH46" s="1112" t="s">
        <v>8129</v>
      </c>
      <c r="AI46" s="1112" t="s">
        <v>569</v>
      </c>
      <c r="AJ46" s="1112" t="s">
        <v>8130</v>
      </c>
      <c r="AK46" s="1112" t="s">
        <v>8131</v>
      </c>
      <c r="AL46" s="1112" t="s">
        <v>1961</v>
      </c>
      <c r="AM46" s="1112" t="s">
        <v>7133</v>
      </c>
      <c r="AN46" s="1112" t="s">
        <v>7938</v>
      </c>
      <c r="AO46" s="1112" t="s">
        <v>8132</v>
      </c>
      <c r="AP46" s="1112" t="s">
        <v>8133</v>
      </c>
      <c r="AQ46" s="1112" t="s">
        <v>3385</v>
      </c>
      <c r="AR46" s="1112" t="s">
        <v>8134</v>
      </c>
      <c r="AS46" s="1112" t="s">
        <v>3357</v>
      </c>
      <c r="AT46" s="1112" t="s">
        <v>8135</v>
      </c>
      <c r="AU46" s="1089" t="s">
        <v>8136</v>
      </c>
      <c r="AV46" s="1089" t="str">
        <f t="shared" si="3"/>
        <v>3:49</v>
      </c>
      <c r="AW46" s="1188" t="s">
        <v>8137</v>
      </c>
    </row>
    <row r="47">
      <c r="A47" s="1152" t="s">
        <v>2402</v>
      </c>
      <c r="B47" s="1153" t="s">
        <v>7032</v>
      </c>
      <c r="C47" s="1103">
        <v>0.0515162037037037</v>
      </c>
      <c r="D47" s="1214" t="s">
        <v>8138</v>
      </c>
      <c r="E47" s="1126" t="s">
        <v>5298</v>
      </c>
      <c r="F47" s="1126" t="s">
        <v>8139</v>
      </c>
      <c r="G47" s="1126" t="s">
        <v>8140</v>
      </c>
      <c r="H47" s="1126" t="s">
        <v>8141</v>
      </c>
      <c r="I47" s="1126" t="s">
        <v>3187</v>
      </c>
      <c r="J47" s="1129" t="s">
        <v>7303</v>
      </c>
      <c r="K47" s="1129" t="s">
        <v>8142</v>
      </c>
      <c r="L47" s="1129" t="s">
        <v>8143</v>
      </c>
      <c r="M47" s="1129" t="s">
        <v>7694</v>
      </c>
      <c r="N47" s="1129" t="s">
        <v>1586</v>
      </c>
      <c r="O47" s="1129" t="s">
        <v>8144</v>
      </c>
      <c r="P47" s="1129" t="s">
        <v>3732</v>
      </c>
      <c r="Q47" s="1131" t="s">
        <v>8145</v>
      </c>
      <c r="R47" s="1131" t="s">
        <v>2503</v>
      </c>
      <c r="S47" s="1131" t="s">
        <v>8146</v>
      </c>
      <c r="T47" s="1131" t="s">
        <v>2060</v>
      </c>
      <c r="U47" s="1131" t="s">
        <v>8102</v>
      </c>
      <c r="V47" s="1131" t="s">
        <v>5276</v>
      </c>
      <c r="W47" s="1134" t="s">
        <v>5480</v>
      </c>
      <c r="X47" s="1134" t="s">
        <v>8147</v>
      </c>
      <c r="Y47" s="1134" t="s">
        <v>7599</v>
      </c>
      <c r="Z47" s="1134" t="s">
        <v>8148</v>
      </c>
      <c r="AA47" s="1089" t="s">
        <v>8125</v>
      </c>
      <c r="AB47" s="1134" t="s">
        <v>4868</v>
      </c>
      <c r="AC47" s="1134" t="s">
        <v>3440</v>
      </c>
      <c r="AD47" s="1126" t="s">
        <v>8149</v>
      </c>
      <c r="AE47" s="1126" t="s">
        <v>8150</v>
      </c>
      <c r="AF47" s="1135" t="s">
        <v>8151</v>
      </c>
      <c r="AG47" s="1135" t="s">
        <v>8085</v>
      </c>
      <c r="AH47" s="1135" t="s">
        <v>7973</v>
      </c>
      <c r="AI47" s="1135" t="s">
        <v>308</v>
      </c>
      <c r="AJ47" s="1135" t="s">
        <v>8152</v>
      </c>
      <c r="AK47" s="1135" t="s">
        <v>8153</v>
      </c>
      <c r="AL47" s="1135" t="s">
        <v>8154</v>
      </c>
      <c r="AM47" s="1137" t="s">
        <v>2380</v>
      </c>
      <c r="AN47" s="1137" t="s">
        <v>5251</v>
      </c>
      <c r="AO47" s="1137" t="s">
        <v>7324</v>
      </c>
      <c r="AP47" s="1137" t="s">
        <v>8155</v>
      </c>
      <c r="AQ47" s="1137" t="s">
        <v>7588</v>
      </c>
      <c r="AR47" s="1137" t="s">
        <v>8156</v>
      </c>
      <c r="AS47" s="1137" t="s">
        <v>1251</v>
      </c>
      <c r="AT47" s="1129" t="s">
        <v>8157</v>
      </c>
      <c r="AU47" s="1121" t="s">
        <v>8158</v>
      </c>
      <c r="AV47" s="1090" t="str">
        <f t="shared" si="3"/>
        <v>3:40</v>
      </c>
      <c r="AW47" s="1154" t="s">
        <v>8159</v>
      </c>
    </row>
    <row r="48" ht="15.75" customHeight="1">
      <c r="A48" s="1152" t="s">
        <v>5882</v>
      </c>
      <c r="B48" s="1194" t="s">
        <v>7032</v>
      </c>
      <c r="C48" s="1218">
        <v>0.051540509259259265</v>
      </c>
      <c r="D48" s="1126" t="s">
        <v>8160</v>
      </c>
      <c r="E48" s="1126" t="s">
        <v>8116</v>
      </c>
      <c r="F48" s="1126" t="s">
        <v>8161</v>
      </c>
      <c r="G48" s="1126" t="s">
        <v>7364</v>
      </c>
      <c r="H48" s="1127" t="s">
        <v>8162</v>
      </c>
      <c r="I48" s="1127" t="s">
        <v>6888</v>
      </c>
      <c r="J48" s="1129" t="s">
        <v>7574</v>
      </c>
      <c r="K48" s="1129" t="s">
        <v>8163</v>
      </c>
      <c r="L48" s="1129" t="s">
        <v>3913</v>
      </c>
      <c r="M48" s="1129" t="s">
        <v>8164</v>
      </c>
      <c r="N48" s="1219" t="s">
        <v>156</v>
      </c>
      <c r="O48" s="1129" t="s">
        <v>3223</v>
      </c>
      <c r="P48" s="1129" t="s">
        <v>300</v>
      </c>
      <c r="Q48" s="1131" t="s">
        <v>8165</v>
      </c>
      <c r="R48" s="1131" t="s">
        <v>7529</v>
      </c>
      <c r="S48" s="1131" t="s">
        <v>8166</v>
      </c>
      <c r="T48" s="1131" t="s">
        <v>8167</v>
      </c>
      <c r="U48" s="1131" t="s">
        <v>7587</v>
      </c>
      <c r="V48" s="1131" t="s">
        <v>2367</v>
      </c>
      <c r="W48" s="1134" t="s">
        <v>8168</v>
      </c>
      <c r="X48" s="1134" t="s">
        <v>8169</v>
      </c>
      <c r="Y48" s="1134" t="s">
        <v>3098</v>
      </c>
      <c r="Z48" s="1134" t="s">
        <v>8170</v>
      </c>
      <c r="AA48" s="1134" t="s">
        <v>8169</v>
      </c>
      <c r="AB48" s="1134" t="s">
        <v>7695</v>
      </c>
      <c r="AC48" s="1134" t="s">
        <v>369</v>
      </c>
      <c r="AD48" s="1126" t="s">
        <v>8171</v>
      </c>
      <c r="AE48" s="1126" t="s">
        <v>4199</v>
      </c>
      <c r="AF48" s="1135" t="s">
        <v>8172</v>
      </c>
      <c r="AG48" s="1135" t="s">
        <v>8173</v>
      </c>
      <c r="AH48" s="1135" t="s">
        <v>8129</v>
      </c>
      <c r="AI48" s="1135" t="s">
        <v>8173</v>
      </c>
      <c r="AJ48" s="1135" t="s">
        <v>8174</v>
      </c>
      <c r="AK48" s="1220" t="s">
        <v>3777</v>
      </c>
      <c r="AL48" s="1135" t="s">
        <v>8175</v>
      </c>
      <c r="AM48" s="1137" t="s">
        <v>8176</v>
      </c>
      <c r="AN48" s="1137" t="s">
        <v>8177</v>
      </c>
      <c r="AO48" s="1137" t="s">
        <v>3024</v>
      </c>
      <c r="AP48" s="1137" t="s">
        <v>8178</v>
      </c>
      <c r="AQ48" s="1112" t="s">
        <v>3735</v>
      </c>
      <c r="AR48" s="1221" t="s">
        <v>8179</v>
      </c>
      <c r="AS48" s="1137" t="s">
        <v>8180</v>
      </c>
      <c r="AT48" s="1129" t="s">
        <v>3749</v>
      </c>
      <c r="AU48" s="1121" t="s">
        <v>8181</v>
      </c>
      <c r="AV48" s="1090" t="str">
        <f t="shared" si="3"/>
        <v>3:59</v>
      </c>
      <c r="AW48" s="1154" t="s">
        <v>8182</v>
      </c>
    </row>
    <row r="49" ht="15.75" customHeight="1">
      <c r="A49" s="1141" t="s">
        <v>1531</v>
      </c>
      <c r="B49" s="1081" t="s">
        <v>7032</v>
      </c>
      <c r="C49" s="1103">
        <v>0.05157407407407407</v>
      </c>
      <c r="D49" s="1118" t="s">
        <v>8183</v>
      </c>
      <c r="E49" s="1126" t="s">
        <v>1198</v>
      </c>
      <c r="F49" s="1126" t="s">
        <v>8184</v>
      </c>
      <c r="G49" s="1142" t="s">
        <v>7595</v>
      </c>
      <c r="H49" s="1128" t="s">
        <v>5539</v>
      </c>
      <c r="I49" s="1128" t="s">
        <v>208</v>
      </c>
      <c r="J49" s="1130" t="s">
        <v>4432</v>
      </c>
      <c r="K49" s="1130" t="s">
        <v>7353</v>
      </c>
      <c r="L49" s="1130" t="s">
        <v>8185</v>
      </c>
      <c r="M49" s="1130" t="s">
        <v>8186</v>
      </c>
      <c r="N49" s="1130" t="s">
        <v>8187</v>
      </c>
      <c r="O49" s="1130" t="s">
        <v>8188</v>
      </c>
      <c r="P49" s="1130" t="s">
        <v>4561</v>
      </c>
      <c r="Q49" s="1133" t="s">
        <v>8189</v>
      </c>
      <c r="R49" s="1133" t="s">
        <v>7743</v>
      </c>
      <c r="S49" s="1133" t="s">
        <v>8190</v>
      </c>
      <c r="T49" s="1133" t="s">
        <v>3111</v>
      </c>
      <c r="U49" s="1133" t="s">
        <v>5524</v>
      </c>
      <c r="V49" s="1133" t="s">
        <v>8191</v>
      </c>
      <c r="W49" s="1144" t="s">
        <v>8192</v>
      </c>
      <c r="X49" s="1144" t="s">
        <v>7803</v>
      </c>
      <c r="Y49" s="1144" t="s">
        <v>3275</v>
      </c>
      <c r="Z49" s="1144" t="s">
        <v>7114</v>
      </c>
      <c r="AA49" s="1144" t="s">
        <v>5021</v>
      </c>
      <c r="AB49" s="1144" t="s">
        <v>4668</v>
      </c>
      <c r="AC49" s="1144" t="s">
        <v>7508</v>
      </c>
      <c r="AD49" s="1126" t="s">
        <v>8193</v>
      </c>
      <c r="AE49" s="1142" t="s">
        <v>4011</v>
      </c>
      <c r="AF49" s="1145" t="s">
        <v>8194</v>
      </c>
      <c r="AG49" s="1145" t="s">
        <v>8195</v>
      </c>
      <c r="AH49" s="1145" t="s">
        <v>8196</v>
      </c>
      <c r="AI49" s="1145" t="s">
        <v>173</v>
      </c>
      <c r="AJ49" s="1145" t="s">
        <v>8197</v>
      </c>
      <c r="AK49" s="1135" t="s">
        <v>5250</v>
      </c>
      <c r="AL49" s="1135" t="s">
        <v>8198</v>
      </c>
      <c r="AM49" s="1136" t="s">
        <v>8199</v>
      </c>
      <c r="AN49" s="1136" t="s">
        <v>8200</v>
      </c>
      <c r="AO49" s="1136" t="s">
        <v>8201</v>
      </c>
      <c r="AP49" s="1136" t="s">
        <v>8202</v>
      </c>
      <c r="AQ49" s="1136" t="s">
        <v>8203</v>
      </c>
      <c r="AR49" s="1137" t="s">
        <v>5877</v>
      </c>
      <c r="AS49" s="1136" t="s">
        <v>3793</v>
      </c>
      <c r="AT49" s="1130" t="s">
        <v>8204</v>
      </c>
      <c r="AU49" s="1146" t="s">
        <v>8205</v>
      </c>
      <c r="AV49" s="1090" t="str">
        <f t="shared" si="3"/>
        <v>4:40</v>
      </c>
      <c r="AW49" s="1173" t="s">
        <v>8206</v>
      </c>
    </row>
    <row r="50">
      <c r="A50" s="1152" t="s">
        <v>1384</v>
      </c>
      <c r="B50" s="1153" t="s">
        <v>7032</v>
      </c>
      <c r="C50" s="1103">
        <v>0.05162037037037037</v>
      </c>
      <c r="D50" s="1214" t="s">
        <v>8207</v>
      </c>
      <c r="E50" s="1126" t="s">
        <v>8208</v>
      </c>
      <c r="F50" s="1126" t="s">
        <v>8209</v>
      </c>
      <c r="G50" s="1126" t="s">
        <v>8210</v>
      </c>
      <c r="H50" s="1112" t="s">
        <v>8211</v>
      </c>
      <c r="I50" s="1127" t="s">
        <v>730</v>
      </c>
      <c r="J50" s="1129" t="s">
        <v>8212</v>
      </c>
      <c r="K50" s="1129" t="s">
        <v>8213</v>
      </c>
      <c r="L50" s="1129" t="s">
        <v>8214</v>
      </c>
      <c r="M50" s="1129" t="s">
        <v>493</v>
      </c>
      <c r="N50" s="1129" t="s">
        <v>7361</v>
      </c>
      <c r="O50" s="1129" t="s">
        <v>8215</v>
      </c>
      <c r="P50" s="1129" t="s">
        <v>1917</v>
      </c>
      <c r="Q50" s="1131" t="s">
        <v>8216</v>
      </c>
      <c r="R50" s="1131" t="s">
        <v>8217</v>
      </c>
      <c r="S50" s="1131" t="s">
        <v>7952</v>
      </c>
      <c r="T50" s="1131" t="s">
        <v>2436</v>
      </c>
      <c r="U50" s="1131" t="s">
        <v>8218</v>
      </c>
      <c r="V50" s="1131" t="s">
        <v>7332</v>
      </c>
      <c r="W50" s="1134" t="s">
        <v>8219</v>
      </c>
      <c r="X50" s="1134" t="s">
        <v>8220</v>
      </c>
      <c r="Y50" s="1134" t="s">
        <v>8221</v>
      </c>
      <c r="Z50" s="1134" t="s">
        <v>1025</v>
      </c>
      <c r="AA50" s="1089" t="s">
        <v>7989</v>
      </c>
      <c r="AB50" s="1134" t="s">
        <v>6705</v>
      </c>
      <c r="AC50" s="1134" t="s">
        <v>8222</v>
      </c>
      <c r="AD50" s="1126" t="s">
        <v>8223</v>
      </c>
      <c r="AE50" s="1126" t="s">
        <v>8224</v>
      </c>
      <c r="AF50" s="1135" t="s">
        <v>8225</v>
      </c>
      <c r="AG50" s="1135" t="s">
        <v>3007</v>
      </c>
      <c r="AH50" s="1135" t="s">
        <v>3913</v>
      </c>
      <c r="AI50" s="1135" t="s">
        <v>8226</v>
      </c>
      <c r="AJ50" s="1135" t="s">
        <v>8227</v>
      </c>
      <c r="AK50" s="1135" t="s">
        <v>4838</v>
      </c>
      <c r="AL50" s="1135" t="s">
        <v>8228</v>
      </c>
      <c r="AM50" s="1137" t="s">
        <v>8229</v>
      </c>
      <c r="AN50" s="1137" t="s">
        <v>5251</v>
      </c>
      <c r="AO50" s="1137" t="s">
        <v>8230</v>
      </c>
      <c r="AP50" s="1137" t="s">
        <v>8231</v>
      </c>
      <c r="AQ50" s="1137" t="s">
        <v>7681</v>
      </c>
      <c r="AR50" s="1137" t="s">
        <v>8232</v>
      </c>
      <c r="AS50" s="1137" t="s">
        <v>4336</v>
      </c>
      <c r="AT50" s="1129" t="s">
        <v>8233</v>
      </c>
      <c r="AU50" s="1121" t="s">
        <v>8234</v>
      </c>
      <c r="AV50" s="1146" t="str">
        <f t="shared" si="3"/>
        <v>5:07</v>
      </c>
      <c r="AW50" s="1154"/>
    </row>
    <row r="51" ht="15.75" customHeight="1">
      <c r="A51" s="1152" t="s">
        <v>6069</v>
      </c>
      <c r="B51" s="1153" t="s">
        <v>7032</v>
      </c>
      <c r="C51" s="1103">
        <v>0.051631944444444446</v>
      </c>
      <c r="D51" s="1126" t="s">
        <v>8235</v>
      </c>
      <c r="E51" s="1126" t="s">
        <v>6526</v>
      </c>
      <c r="F51" s="1126" t="s">
        <v>7840</v>
      </c>
      <c r="G51" s="1126" t="s">
        <v>8236</v>
      </c>
      <c r="H51" s="1127" t="s">
        <v>8237</v>
      </c>
      <c r="I51" s="1127" t="s">
        <v>8238</v>
      </c>
      <c r="J51" s="1129" t="s">
        <v>8239</v>
      </c>
      <c r="K51" s="1129" t="s">
        <v>7052</v>
      </c>
      <c r="L51" s="1129" t="s">
        <v>7248</v>
      </c>
      <c r="M51" s="1129" t="s">
        <v>8240</v>
      </c>
      <c r="N51" s="1129" t="s">
        <v>7530</v>
      </c>
      <c r="O51" s="1129" t="s">
        <v>8241</v>
      </c>
      <c r="P51" s="1129" t="s">
        <v>3461</v>
      </c>
      <c r="Q51" s="1131" t="s">
        <v>8242</v>
      </c>
      <c r="R51" s="1131" t="s">
        <v>7964</v>
      </c>
      <c r="S51" s="1131" t="s">
        <v>978</v>
      </c>
      <c r="T51" s="1131" t="s">
        <v>2792</v>
      </c>
      <c r="U51" s="1131" t="s">
        <v>8243</v>
      </c>
      <c r="V51" s="1131" t="s">
        <v>8244</v>
      </c>
      <c r="W51" s="1134" t="s">
        <v>8245</v>
      </c>
      <c r="X51" s="1134" t="s">
        <v>5250</v>
      </c>
      <c r="Y51" s="1134" t="s">
        <v>8246</v>
      </c>
      <c r="Z51" s="1134" t="s">
        <v>8247</v>
      </c>
      <c r="AA51" s="1089" t="s">
        <v>8248</v>
      </c>
      <c r="AB51" s="1134" t="s">
        <v>7776</v>
      </c>
      <c r="AC51" s="1134" t="s">
        <v>3878</v>
      </c>
      <c r="AD51" s="1126" t="s">
        <v>8249</v>
      </c>
      <c r="AE51" s="1126" t="s">
        <v>8250</v>
      </c>
      <c r="AF51" s="1222" t="s">
        <v>8251</v>
      </c>
      <c r="AG51" s="1135" t="s">
        <v>6624</v>
      </c>
      <c r="AH51" s="1135" t="s">
        <v>8196</v>
      </c>
      <c r="AI51" s="1135" t="s">
        <v>3007</v>
      </c>
      <c r="AJ51" s="1135" t="s">
        <v>8252</v>
      </c>
      <c r="AK51" s="1135" t="s">
        <v>1104</v>
      </c>
      <c r="AL51" s="1135" t="s">
        <v>8228</v>
      </c>
      <c r="AM51" s="1137" t="s">
        <v>5021</v>
      </c>
      <c r="AN51" s="1137" t="s">
        <v>8253</v>
      </c>
      <c r="AO51" s="1137" t="s">
        <v>1471</v>
      </c>
      <c r="AP51" s="1137" t="s">
        <v>8254</v>
      </c>
      <c r="AQ51" s="1137" t="s">
        <v>2699</v>
      </c>
      <c r="AR51" s="1137" t="s">
        <v>7718</v>
      </c>
      <c r="AS51" s="1137" t="s">
        <v>3564</v>
      </c>
      <c r="AT51" s="1129" t="s">
        <v>8255</v>
      </c>
      <c r="AU51" s="1121" t="s">
        <v>8256</v>
      </c>
      <c r="AV51" s="1090" t="str">
        <f t="shared" si="3"/>
        <v>2:25</v>
      </c>
      <c r="AW51" s="1192" t="s">
        <v>8257</v>
      </c>
    </row>
    <row r="52" ht="15.75" customHeight="1">
      <c r="A52" s="1155" t="s">
        <v>8258</v>
      </c>
      <c r="B52" s="1081" t="s">
        <v>7032</v>
      </c>
      <c r="C52" s="1174">
        <v>0.051631944444444446</v>
      </c>
      <c r="D52" s="1118" t="s">
        <v>8259</v>
      </c>
      <c r="E52" s="1090" t="s">
        <v>8260</v>
      </c>
      <c r="F52" s="1090" t="s">
        <v>7122</v>
      </c>
      <c r="G52" s="1090" t="s">
        <v>8261</v>
      </c>
      <c r="H52" s="1090" t="s">
        <v>8262</v>
      </c>
      <c r="I52" s="1090" t="s">
        <v>4091</v>
      </c>
      <c r="J52" s="1090" t="s">
        <v>2694</v>
      </c>
      <c r="K52" s="1090" t="s">
        <v>8263</v>
      </c>
      <c r="L52" s="1090" t="s">
        <v>1158</v>
      </c>
      <c r="M52" s="1090" t="s">
        <v>493</v>
      </c>
      <c r="N52" s="1090" t="s">
        <v>8264</v>
      </c>
      <c r="O52" s="1090" t="s">
        <v>3888</v>
      </c>
      <c r="P52" s="1090" t="s">
        <v>7067</v>
      </c>
      <c r="Q52" s="1090" t="s">
        <v>8265</v>
      </c>
      <c r="R52" s="1090" t="s">
        <v>8266</v>
      </c>
      <c r="S52" s="1090" t="s">
        <v>7929</v>
      </c>
      <c r="T52" s="1090" t="s">
        <v>7999</v>
      </c>
      <c r="U52" s="1090" t="s">
        <v>8267</v>
      </c>
      <c r="V52" s="1090" t="s">
        <v>8268</v>
      </c>
      <c r="W52" s="1090" t="s">
        <v>8269</v>
      </c>
      <c r="X52" s="1090" t="s">
        <v>8270</v>
      </c>
      <c r="Y52" s="1090" t="s">
        <v>3878</v>
      </c>
      <c r="Z52" s="1090" t="s">
        <v>5515</v>
      </c>
      <c r="AA52" s="1090" t="s">
        <v>7486</v>
      </c>
      <c r="AB52" s="1090" t="s">
        <v>8271</v>
      </c>
      <c r="AC52" s="1090" t="s">
        <v>274</v>
      </c>
      <c r="AD52" s="1090" t="s">
        <v>5392</v>
      </c>
      <c r="AE52" s="1090" t="s">
        <v>3425</v>
      </c>
      <c r="AF52" s="1090" t="s">
        <v>7065</v>
      </c>
      <c r="AG52" s="1090" t="s">
        <v>8272</v>
      </c>
      <c r="AH52" s="1090" t="s">
        <v>4562</v>
      </c>
      <c r="AI52" s="1090" t="s">
        <v>8273</v>
      </c>
      <c r="AJ52" s="1090" t="s">
        <v>8274</v>
      </c>
      <c r="AK52" s="1090" t="s">
        <v>7994</v>
      </c>
      <c r="AL52" s="1090" t="s">
        <v>4211</v>
      </c>
      <c r="AM52" s="1090" t="s">
        <v>8275</v>
      </c>
      <c r="AN52" s="1090" t="s">
        <v>6327</v>
      </c>
      <c r="AO52" s="1090" t="s">
        <v>8276</v>
      </c>
      <c r="AP52" s="1090" t="s">
        <v>8277</v>
      </c>
      <c r="AQ52" s="1090" t="s">
        <v>2767</v>
      </c>
      <c r="AR52" s="1090" t="s">
        <v>8278</v>
      </c>
      <c r="AS52" s="1090" t="s">
        <v>3862</v>
      </c>
      <c r="AT52" s="1090" t="s">
        <v>8279</v>
      </c>
      <c r="AU52" s="1175" t="str">
        <f>HYPERLINK("https://splits.io/pc9","1:16:48")</f>
        <v>1:16:48</v>
      </c>
      <c r="AV52" s="1090" t="str">
        <f t="shared" si="3"/>
        <v>2:27</v>
      </c>
      <c r="AW52" s="1101" t="s">
        <v>8280</v>
      </c>
    </row>
    <row r="53" ht="15.75" customHeight="1">
      <c r="A53" s="1141" t="s">
        <v>4665</v>
      </c>
      <c r="B53" s="1081" t="s">
        <v>7032</v>
      </c>
      <c r="C53" s="1179">
        <v>0.051631944444444446</v>
      </c>
      <c r="D53" s="1118" t="s">
        <v>8281</v>
      </c>
      <c r="E53" s="1142" t="s">
        <v>6643</v>
      </c>
      <c r="F53" s="1142" t="s">
        <v>8282</v>
      </c>
      <c r="G53" s="1142" t="s">
        <v>4359</v>
      </c>
      <c r="H53" s="1128" t="s">
        <v>7842</v>
      </c>
      <c r="I53" s="1128" t="s">
        <v>3878</v>
      </c>
      <c r="J53" s="1130" t="s">
        <v>8283</v>
      </c>
      <c r="K53" s="1130" t="s">
        <v>6371</v>
      </c>
      <c r="L53" s="1130" t="s">
        <v>6192</v>
      </c>
      <c r="M53" s="1130" t="s">
        <v>740</v>
      </c>
      <c r="N53" s="1130" t="s">
        <v>7796</v>
      </c>
      <c r="O53" s="1130" t="s">
        <v>7963</v>
      </c>
      <c r="P53" s="1130" t="s">
        <v>8284</v>
      </c>
      <c r="Q53" s="1133" t="s">
        <v>8285</v>
      </c>
      <c r="R53" s="1133" t="s">
        <v>7743</v>
      </c>
      <c r="S53" s="1133" t="s">
        <v>7156</v>
      </c>
      <c r="T53" s="1133" t="s">
        <v>8286</v>
      </c>
      <c r="U53" s="1133" t="s">
        <v>875</v>
      </c>
      <c r="V53" s="1133" t="s">
        <v>8287</v>
      </c>
      <c r="W53" s="1144" t="s">
        <v>8288</v>
      </c>
      <c r="X53" s="1144" t="s">
        <v>8289</v>
      </c>
      <c r="Y53" s="1144" t="s">
        <v>8290</v>
      </c>
      <c r="Z53" s="1144" t="s">
        <v>4581</v>
      </c>
      <c r="AA53" s="1144" t="s">
        <v>7511</v>
      </c>
      <c r="AB53" s="1144" t="s">
        <v>6477</v>
      </c>
      <c r="AC53" s="1144" t="s">
        <v>8291</v>
      </c>
      <c r="AD53" s="1142" t="s">
        <v>8292</v>
      </c>
      <c r="AE53" s="1126" t="s">
        <v>4464</v>
      </c>
      <c r="AF53" s="1145" t="s">
        <v>8293</v>
      </c>
      <c r="AG53" s="1145" t="s">
        <v>8294</v>
      </c>
      <c r="AH53" s="1145" t="s">
        <v>1981</v>
      </c>
      <c r="AI53" s="1145" t="s">
        <v>3664</v>
      </c>
      <c r="AJ53" s="1145" t="s">
        <v>6164</v>
      </c>
      <c r="AK53" s="1145" t="s">
        <v>8295</v>
      </c>
      <c r="AL53" s="1145" t="s">
        <v>8253</v>
      </c>
      <c r="AM53" s="1136" t="s">
        <v>8296</v>
      </c>
      <c r="AN53" s="1136" t="s">
        <v>8297</v>
      </c>
      <c r="AO53" s="1136" t="s">
        <v>7195</v>
      </c>
      <c r="AP53" s="1136" t="s">
        <v>8231</v>
      </c>
      <c r="AQ53" s="1136" t="s">
        <v>8298</v>
      </c>
      <c r="AR53" s="1136" t="s">
        <v>3949</v>
      </c>
      <c r="AS53" s="1136" t="s">
        <v>2457</v>
      </c>
      <c r="AT53" s="1130" t="s">
        <v>8299</v>
      </c>
      <c r="AU53" s="1146" t="s">
        <v>8300</v>
      </c>
      <c r="AV53" s="1090" t="str">
        <f t="shared" si="3"/>
        <v>3:33</v>
      </c>
      <c r="AW53" s="1183"/>
    </row>
    <row r="54" ht="15.75" customHeight="1">
      <c r="A54" s="1092" t="s">
        <v>3297</v>
      </c>
      <c r="B54" s="1081" t="s">
        <v>7032</v>
      </c>
      <c r="C54" s="1174">
        <v>0.05164351851851852</v>
      </c>
      <c r="D54" s="1118" t="s">
        <v>8301</v>
      </c>
      <c r="E54" s="1090" t="s">
        <v>7168</v>
      </c>
      <c r="F54" s="1090" t="s">
        <v>8302</v>
      </c>
      <c r="G54" s="1090" t="s">
        <v>8303</v>
      </c>
      <c r="H54" s="1090" t="s">
        <v>8304</v>
      </c>
      <c r="I54" s="1090" t="s">
        <v>1490</v>
      </c>
      <c r="J54" s="1090" t="s">
        <v>686</v>
      </c>
      <c r="K54" s="1090" t="s">
        <v>5405</v>
      </c>
      <c r="L54" s="1090" t="s">
        <v>2817</v>
      </c>
      <c r="M54" s="1090" t="s">
        <v>8240</v>
      </c>
      <c r="N54" s="1090" t="s">
        <v>7250</v>
      </c>
      <c r="O54" s="1090" t="s">
        <v>8305</v>
      </c>
      <c r="P54" s="1090" t="s">
        <v>4199</v>
      </c>
      <c r="Q54" s="1090" t="s">
        <v>8306</v>
      </c>
      <c r="R54" s="1090" t="s">
        <v>1719</v>
      </c>
      <c r="S54" s="1090" t="s">
        <v>8307</v>
      </c>
      <c r="T54" s="1090" t="s">
        <v>8308</v>
      </c>
      <c r="U54" s="1090" t="s">
        <v>8309</v>
      </c>
      <c r="V54" s="1090" t="s">
        <v>8310</v>
      </c>
      <c r="W54" s="1090" t="s">
        <v>8311</v>
      </c>
      <c r="X54" s="1090" t="s">
        <v>1195</v>
      </c>
      <c r="Y54" s="1090" t="s">
        <v>7402</v>
      </c>
      <c r="Z54" s="1090" t="s">
        <v>5701</v>
      </c>
      <c r="AA54" s="1090" t="s">
        <v>7750</v>
      </c>
      <c r="AB54" s="1090" t="s">
        <v>6479</v>
      </c>
      <c r="AC54" s="1090" t="s">
        <v>4808</v>
      </c>
      <c r="AD54" s="1090" t="s">
        <v>8312</v>
      </c>
      <c r="AE54" s="1090" t="s">
        <v>1671</v>
      </c>
      <c r="AF54" s="1090" t="s">
        <v>8313</v>
      </c>
      <c r="AG54" s="1090" t="s">
        <v>411</v>
      </c>
      <c r="AH54" s="1090" t="s">
        <v>4562</v>
      </c>
      <c r="AI54" s="1090" t="s">
        <v>8314</v>
      </c>
      <c r="AJ54" s="1090" t="s">
        <v>8315</v>
      </c>
      <c r="AK54" s="1090" t="s">
        <v>8077</v>
      </c>
      <c r="AL54" s="1090" t="s">
        <v>4196</v>
      </c>
      <c r="AM54" s="1090" t="s">
        <v>7647</v>
      </c>
      <c r="AN54" s="1090" t="s">
        <v>7545</v>
      </c>
      <c r="AO54" s="1090" t="s">
        <v>8026</v>
      </c>
      <c r="AP54" s="1090" t="s">
        <v>8316</v>
      </c>
      <c r="AQ54" s="1090" t="s">
        <v>8317</v>
      </c>
      <c r="AR54" s="1090" t="s">
        <v>7716</v>
      </c>
      <c r="AS54" s="1090" t="s">
        <v>8318</v>
      </c>
      <c r="AT54" s="1090" t="s">
        <v>7996</v>
      </c>
      <c r="AU54" s="1090" t="s">
        <v>8319</v>
      </c>
      <c r="AV54" s="1090" t="str">
        <f t="shared" si="3"/>
        <v>3:13</v>
      </c>
      <c r="AW54" s="1101" t="s">
        <v>8320</v>
      </c>
    </row>
    <row r="55" ht="15.75" customHeight="1">
      <c r="A55" s="1102" t="s">
        <v>5699</v>
      </c>
      <c r="B55" s="1202" t="s">
        <v>7094</v>
      </c>
      <c r="C55" s="1179">
        <v>0.05167824074074074</v>
      </c>
      <c r="D55" s="1118" t="s">
        <v>8321</v>
      </c>
      <c r="E55" s="1142" t="s">
        <v>7818</v>
      </c>
      <c r="F55" s="1142" t="s">
        <v>7410</v>
      </c>
      <c r="G55" s="1208" t="s">
        <v>559</v>
      </c>
      <c r="H55" s="1128" t="s">
        <v>8322</v>
      </c>
      <c r="I55" s="1128" t="s">
        <v>1662</v>
      </c>
      <c r="J55" s="1130" t="s">
        <v>2825</v>
      </c>
      <c r="K55" s="1130" t="s">
        <v>8323</v>
      </c>
      <c r="L55" s="1130" t="s">
        <v>1245</v>
      </c>
      <c r="M55" s="1130" t="s">
        <v>7870</v>
      </c>
      <c r="N55" s="1130" t="s">
        <v>8324</v>
      </c>
      <c r="O55" s="1130" t="s">
        <v>8325</v>
      </c>
      <c r="P55" s="1130" t="s">
        <v>2969</v>
      </c>
      <c r="Q55" s="1133" t="s">
        <v>501</v>
      </c>
      <c r="R55" s="1133" t="s">
        <v>8326</v>
      </c>
      <c r="S55" s="1133" t="s">
        <v>8327</v>
      </c>
      <c r="T55" s="1133" t="s">
        <v>8328</v>
      </c>
      <c r="U55" s="1133" t="s">
        <v>7885</v>
      </c>
      <c r="V55" s="1133" t="s">
        <v>374</v>
      </c>
      <c r="W55" s="1144" t="s">
        <v>8329</v>
      </c>
      <c r="X55" s="1144" t="s">
        <v>8330</v>
      </c>
      <c r="Y55" s="1144" t="s">
        <v>743</v>
      </c>
      <c r="Z55" s="1144" t="s">
        <v>7944</v>
      </c>
      <c r="AA55" s="1144" t="s">
        <v>1798</v>
      </c>
      <c r="AB55" s="1144" t="s">
        <v>8331</v>
      </c>
      <c r="AC55" s="1144" t="s">
        <v>8332</v>
      </c>
      <c r="AD55" s="1126" t="s">
        <v>8333</v>
      </c>
      <c r="AE55" s="1142" t="s">
        <v>3822</v>
      </c>
      <c r="AF55" s="1145" t="s">
        <v>7701</v>
      </c>
      <c r="AG55" s="1145" t="s">
        <v>3478</v>
      </c>
      <c r="AH55" s="1145" t="s">
        <v>7248</v>
      </c>
      <c r="AI55" s="1145" t="s">
        <v>5176</v>
      </c>
      <c r="AJ55" s="1145" t="s">
        <v>8334</v>
      </c>
      <c r="AK55" s="1145" t="s">
        <v>7148</v>
      </c>
      <c r="AL55" s="1145" t="s">
        <v>4224</v>
      </c>
      <c r="AM55" s="1136" t="s">
        <v>8335</v>
      </c>
      <c r="AN55" s="1136" t="s">
        <v>8336</v>
      </c>
      <c r="AO55" s="1136" t="s">
        <v>7937</v>
      </c>
      <c r="AP55" s="1136" t="s">
        <v>8337</v>
      </c>
      <c r="AQ55" s="1136" t="s">
        <v>8338</v>
      </c>
      <c r="AR55" s="1136" t="s">
        <v>8339</v>
      </c>
      <c r="AS55" s="1136" t="s">
        <v>7815</v>
      </c>
      <c r="AT55" s="1130" t="s">
        <v>8340</v>
      </c>
      <c r="AU55" s="1146" t="s">
        <v>8341</v>
      </c>
      <c r="AV55" s="1090" t="str">
        <f t="shared" si="3"/>
        <v>2:51</v>
      </c>
      <c r="AW55" s="1173"/>
    </row>
    <row r="56" ht="15.75" customHeight="1">
      <c r="A56" s="1139" t="s">
        <v>3846</v>
      </c>
      <c r="B56" s="1148" t="s">
        <v>7061</v>
      </c>
      <c r="C56" s="1174">
        <v>0.05170138888888889</v>
      </c>
      <c r="D56" s="1118" t="s">
        <v>8342</v>
      </c>
      <c r="E56" s="1090" t="s">
        <v>8343</v>
      </c>
      <c r="F56" s="1090" t="s">
        <v>7871</v>
      </c>
      <c r="G56" s="1090" t="s">
        <v>7713</v>
      </c>
      <c r="H56" s="1090" t="s">
        <v>8344</v>
      </c>
      <c r="I56" s="1090" t="s">
        <v>8345</v>
      </c>
      <c r="J56" s="1090" t="s">
        <v>7890</v>
      </c>
      <c r="K56" s="1090" t="s">
        <v>7195</v>
      </c>
      <c r="L56" s="1090" t="s">
        <v>3566</v>
      </c>
      <c r="M56" s="1090" t="s">
        <v>8346</v>
      </c>
      <c r="N56" s="1090" t="s">
        <v>5049</v>
      </c>
      <c r="O56" s="1090" t="s">
        <v>7911</v>
      </c>
      <c r="P56" s="1090" t="s">
        <v>369</v>
      </c>
      <c r="Q56" s="1090" t="s">
        <v>8347</v>
      </c>
      <c r="R56" s="1090" t="s">
        <v>8348</v>
      </c>
      <c r="S56" s="1090" t="s">
        <v>8201</v>
      </c>
      <c r="T56" s="1090" t="s">
        <v>2060</v>
      </c>
      <c r="U56" s="1090" t="s">
        <v>8349</v>
      </c>
      <c r="V56" s="1090" t="s">
        <v>8350</v>
      </c>
      <c r="W56" s="1090" t="s">
        <v>8269</v>
      </c>
      <c r="X56" s="1090" t="s">
        <v>8199</v>
      </c>
      <c r="Y56" s="1090" t="s">
        <v>1626</v>
      </c>
      <c r="Z56" s="1090" t="s">
        <v>377</v>
      </c>
      <c r="AA56" s="1090" t="s">
        <v>5250</v>
      </c>
      <c r="AB56" s="1090" t="s">
        <v>8351</v>
      </c>
      <c r="AC56" s="1090" t="s">
        <v>4726</v>
      </c>
      <c r="AD56" s="1090" t="s">
        <v>8352</v>
      </c>
      <c r="AE56" s="1090" t="s">
        <v>466</v>
      </c>
      <c r="AF56" s="1090" t="s">
        <v>8353</v>
      </c>
      <c r="AG56" s="1090" t="s">
        <v>8354</v>
      </c>
      <c r="AH56" s="1090" t="s">
        <v>2735</v>
      </c>
      <c r="AI56" s="1090" t="s">
        <v>8355</v>
      </c>
      <c r="AJ56" s="1090" t="s">
        <v>8356</v>
      </c>
      <c r="AK56" s="1090" t="s">
        <v>7895</v>
      </c>
      <c r="AL56" s="1090" t="s">
        <v>8357</v>
      </c>
      <c r="AM56" s="1090" t="s">
        <v>8358</v>
      </c>
      <c r="AN56" s="1090" t="s">
        <v>8359</v>
      </c>
      <c r="AO56" s="1090" t="s">
        <v>7952</v>
      </c>
      <c r="AP56" s="1090" t="s">
        <v>3761</v>
      </c>
      <c r="AQ56" s="1090" t="s">
        <v>8360</v>
      </c>
      <c r="AR56" s="1090" t="s">
        <v>8361</v>
      </c>
      <c r="AS56" s="1090" t="s">
        <v>5284</v>
      </c>
      <c r="AT56" s="1090" t="s">
        <v>8362</v>
      </c>
      <c r="AU56" s="1090" t="s">
        <v>8363</v>
      </c>
      <c r="AV56" s="1090" t="str">
        <f t="shared" si="3"/>
        <v>2:37</v>
      </c>
      <c r="AW56" s="1157" t="s">
        <v>8364</v>
      </c>
    </row>
    <row r="57" ht="15.75" customHeight="1">
      <c r="A57" s="1139" t="s">
        <v>4035</v>
      </c>
      <c r="B57" s="1190" t="s">
        <v>7061</v>
      </c>
      <c r="C57" s="1103">
        <v>0.05171296296296296</v>
      </c>
      <c r="D57" s="1177" t="s">
        <v>8365</v>
      </c>
      <c r="E57" s="1126" t="s">
        <v>8366</v>
      </c>
      <c r="F57" s="1126" t="s">
        <v>1061</v>
      </c>
      <c r="G57" s="1126" t="s">
        <v>8367</v>
      </c>
      <c r="H57" s="1127" t="s">
        <v>8368</v>
      </c>
      <c r="I57" s="1127" t="s">
        <v>8369</v>
      </c>
      <c r="J57" s="1129" t="s">
        <v>2034</v>
      </c>
      <c r="K57" s="1223" t="s">
        <v>5732</v>
      </c>
      <c r="L57" s="1129" t="s">
        <v>1234</v>
      </c>
      <c r="M57" s="1178" t="s">
        <v>8370</v>
      </c>
      <c r="N57" s="1129" t="s">
        <v>8371</v>
      </c>
      <c r="O57" s="1129" t="s">
        <v>8372</v>
      </c>
      <c r="P57" s="1129" t="s">
        <v>8246</v>
      </c>
      <c r="Q57" s="1131" t="s">
        <v>8373</v>
      </c>
      <c r="R57" s="1131" t="s">
        <v>8374</v>
      </c>
      <c r="S57" s="1131" t="s">
        <v>7054</v>
      </c>
      <c r="T57" s="1131" t="s">
        <v>8375</v>
      </c>
      <c r="U57" s="1131" t="s">
        <v>8031</v>
      </c>
      <c r="V57" s="1178" t="s">
        <v>8376</v>
      </c>
      <c r="W57" s="1178" t="s">
        <v>8377</v>
      </c>
      <c r="X57" s="1134" t="s">
        <v>7825</v>
      </c>
      <c r="Y57" s="1112" t="s">
        <v>4258</v>
      </c>
      <c r="Z57" s="1134" t="s">
        <v>1101</v>
      </c>
      <c r="AA57" s="1134" t="s">
        <v>8378</v>
      </c>
      <c r="AB57" s="1178" t="s">
        <v>8379</v>
      </c>
      <c r="AC57" s="1134" t="s">
        <v>1671</v>
      </c>
      <c r="AD57" s="1126" t="s">
        <v>8380</v>
      </c>
      <c r="AE57" s="1126" t="s">
        <v>2879</v>
      </c>
      <c r="AF57" s="1135" t="s">
        <v>8381</v>
      </c>
      <c r="AG57" s="1135" t="s">
        <v>411</v>
      </c>
      <c r="AH57" s="1135" t="s">
        <v>8382</v>
      </c>
      <c r="AI57" s="1135" t="s">
        <v>4585</v>
      </c>
      <c r="AJ57" s="1135" t="s">
        <v>8383</v>
      </c>
      <c r="AK57" s="1135" t="s">
        <v>8384</v>
      </c>
      <c r="AL57" s="1135" t="s">
        <v>1753</v>
      </c>
      <c r="AM57" s="1137" t="s">
        <v>8385</v>
      </c>
      <c r="AN57" s="1137" t="s">
        <v>8386</v>
      </c>
      <c r="AO57" s="1137" t="s">
        <v>2032</v>
      </c>
      <c r="AP57" s="1137" t="s">
        <v>8387</v>
      </c>
      <c r="AQ57" s="1137" t="s">
        <v>636</v>
      </c>
      <c r="AR57" s="1137" t="s">
        <v>8112</v>
      </c>
      <c r="AS57" s="1137" t="s">
        <v>8388</v>
      </c>
      <c r="AT57" s="1129" t="s">
        <v>8389</v>
      </c>
      <c r="AU57" s="1121" t="s">
        <v>8390</v>
      </c>
      <c r="AV57" s="1090" t="str">
        <f t="shared" si="3"/>
        <v>4:14</v>
      </c>
      <c r="AW57" s="1154" t="s">
        <v>8391</v>
      </c>
    </row>
    <row r="58" ht="15.75" customHeight="1">
      <c r="A58" s="1152" t="s">
        <v>1904</v>
      </c>
      <c r="B58" s="1176" t="s">
        <v>7061</v>
      </c>
      <c r="C58" s="1103">
        <v>0.05173611111111111</v>
      </c>
      <c r="D58" s="1118" t="s">
        <v>8392</v>
      </c>
      <c r="E58" s="1126" t="s">
        <v>8393</v>
      </c>
      <c r="F58" s="1126" t="s">
        <v>8394</v>
      </c>
      <c r="G58" s="1126" t="s">
        <v>8395</v>
      </c>
      <c r="H58" s="1127" t="s">
        <v>8396</v>
      </c>
      <c r="I58" s="1127" t="s">
        <v>382</v>
      </c>
      <c r="J58" s="1129" t="s">
        <v>7388</v>
      </c>
      <c r="K58" s="1129" t="s">
        <v>1796</v>
      </c>
      <c r="L58" s="1129" t="s">
        <v>874</v>
      </c>
      <c r="M58" s="1129" t="s">
        <v>3472</v>
      </c>
      <c r="N58" s="1129" t="s">
        <v>2110</v>
      </c>
      <c r="O58" s="1129" t="s">
        <v>8397</v>
      </c>
      <c r="P58" s="1129" t="s">
        <v>1542</v>
      </c>
      <c r="Q58" s="1131" t="s">
        <v>8398</v>
      </c>
      <c r="R58" s="1131" t="s">
        <v>8326</v>
      </c>
      <c r="S58" s="1131" t="s">
        <v>2980</v>
      </c>
      <c r="T58" s="1131" t="s">
        <v>8399</v>
      </c>
      <c r="U58" s="1131" t="s">
        <v>8400</v>
      </c>
      <c r="V58" s="1131" t="s">
        <v>125</v>
      </c>
      <c r="W58" s="1134" t="s">
        <v>2140</v>
      </c>
      <c r="X58" s="1134" t="s">
        <v>8195</v>
      </c>
      <c r="Y58" s="1134" t="s">
        <v>8290</v>
      </c>
      <c r="Z58" s="1134" t="s">
        <v>8401</v>
      </c>
      <c r="AA58" s="1134" t="s">
        <v>7486</v>
      </c>
      <c r="AB58" s="1134" t="s">
        <v>6478</v>
      </c>
      <c r="AC58" s="1134" t="s">
        <v>7908</v>
      </c>
      <c r="AD58" s="1126" t="s">
        <v>8249</v>
      </c>
      <c r="AE58" s="1126" t="s">
        <v>7570</v>
      </c>
      <c r="AF58" s="1135" t="s">
        <v>4840</v>
      </c>
      <c r="AG58" s="1135" t="s">
        <v>8402</v>
      </c>
      <c r="AH58" s="1135" t="s">
        <v>8403</v>
      </c>
      <c r="AI58" s="1135" t="s">
        <v>8404</v>
      </c>
      <c r="AJ58" s="1135" t="s">
        <v>8405</v>
      </c>
      <c r="AK58" s="1135" t="s">
        <v>7260</v>
      </c>
      <c r="AL58" s="1135" t="s">
        <v>8406</v>
      </c>
      <c r="AM58" s="1137" t="s">
        <v>2391</v>
      </c>
      <c r="AN58" s="1137" t="s">
        <v>4196</v>
      </c>
      <c r="AO58" s="1137" t="s">
        <v>8023</v>
      </c>
      <c r="AP58" s="1137" t="s">
        <v>8407</v>
      </c>
      <c r="AQ58" s="1137" t="s">
        <v>8408</v>
      </c>
      <c r="AR58" s="1137" t="s">
        <v>194</v>
      </c>
      <c r="AS58" s="1137" t="s">
        <v>8409</v>
      </c>
      <c r="AT58" s="1129" t="s">
        <v>8410</v>
      </c>
      <c r="AU58" s="1121" t="s">
        <v>8411</v>
      </c>
      <c r="AV58" s="1090" t="str">
        <f t="shared" si="3"/>
        <v>3:51</v>
      </c>
      <c r="AW58" s="1154" t="s">
        <v>8412</v>
      </c>
    </row>
    <row r="59" ht="15.75" customHeight="1">
      <c r="A59" s="1139" t="s">
        <v>2587</v>
      </c>
      <c r="B59" s="1190" t="s">
        <v>7094</v>
      </c>
      <c r="C59" s="1093">
        <v>0.05174768518518519</v>
      </c>
      <c r="D59" s="1089" t="s">
        <v>8413</v>
      </c>
      <c r="E59" s="1089" t="s">
        <v>8414</v>
      </c>
      <c r="F59" s="1089" t="s">
        <v>8415</v>
      </c>
      <c r="G59" s="1089" t="s">
        <v>8416</v>
      </c>
      <c r="H59" s="1112" t="s">
        <v>8417</v>
      </c>
      <c r="I59" s="1089" t="s">
        <v>967</v>
      </c>
      <c r="J59" s="1197" t="s">
        <v>7099</v>
      </c>
      <c r="K59" s="1197" t="s">
        <v>7100</v>
      </c>
      <c r="L59" s="1089" t="s">
        <v>8418</v>
      </c>
      <c r="M59" s="1089" t="s">
        <v>5548</v>
      </c>
      <c r="N59" s="1089" t="s">
        <v>8036</v>
      </c>
      <c r="O59" s="1089" t="s">
        <v>7942</v>
      </c>
      <c r="P59" s="1089" t="s">
        <v>7375</v>
      </c>
      <c r="Q59" s="1089" t="s">
        <v>8100</v>
      </c>
      <c r="R59" s="1089" t="s">
        <v>8419</v>
      </c>
      <c r="S59" s="1089" t="s">
        <v>8420</v>
      </c>
      <c r="T59" s="1089" t="s">
        <v>8330</v>
      </c>
      <c r="U59" s="1089" t="s">
        <v>8421</v>
      </c>
      <c r="V59" s="1089" t="s">
        <v>8422</v>
      </c>
      <c r="W59" s="1089" t="s">
        <v>8423</v>
      </c>
      <c r="X59" s="1089" t="s">
        <v>5250</v>
      </c>
      <c r="Y59" s="1089" t="s">
        <v>141</v>
      </c>
      <c r="Z59" s="1089" t="s">
        <v>8424</v>
      </c>
      <c r="AA59" s="1134" t="s">
        <v>8425</v>
      </c>
      <c r="AB59" s="1089" t="s">
        <v>8106</v>
      </c>
      <c r="AC59" s="1089" t="s">
        <v>4091</v>
      </c>
      <c r="AD59" s="1089" t="s">
        <v>4680</v>
      </c>
      <c r="AE59" s="1089" t="s">
        <v>2509</v>
      </c>
      <c r="AF59" s="1089" t="s">
        <v>8426</v>
      </c>
      <c r="AG59" s="1197" t="s">
        <v>7116</v>
      </c>
      <c r="AH59" s="1089" t="s">
        <v>2504</v>
      </c>
      <c r="AI59" s="1089" t="s">
        <v>2379</v>
      </c>
      <c r="AJ59" s="1089" t="s">
        <v>8427</v>
      </c>
      <c r="AK59" s="1089" t="s">
        <v>978</v>
      </c>
      <c r="AL59" s="1089" t="s">
        <v>8428</v>
      </c>
      <c r="AM59" s="1089" t="s">
        <v>6619</v>
      </c>
      <c r="AN59" s="1089" t="s">
        <v>7341</v>
      </c>
      <c r="AO59" s="1089" t="s">
        <v>2032</v>
      </c>
      <c r="AP59" s="1224" t="s">
        <v>7122</v>
      </c>
      <c r="AQ59" s="1089" t="s">
        <v>8429</v>
      </c>
      <c r="AR59" s="1089" t="s">
        <v>2436</v>
      </c>
      <c r="AS59" s="1089" t="s">
        <v>4527</v>
      </c>
      <c r="AT59" s="1089" t="s">
        <v>8430</v>
      </c>
      <c r="AU59" s="1089" t="s">
        <v>8431</v>
      </c>
      <c r="AV59" s="1089" t="s">
        <v>6248</v>
      </c>
      <c r="AW59" s="1188" t="s">
        <v>8432</v>
      </c>
    </row>
    <row r="60" ht="15.75" customHeight="1">
      <c r="A60" s="1152" t="s">
        <v>854</v>
      </c>
      <c r="B60" s="1153" t="s">
        <v>7094</v>
      </c>
      <c r="C60" s="1103">
        <v>0.051805555555555556</v>
      </c>
      <c r="D60" s="1214" t="s">
        <v>8433</v>
      </c>
      <c r="E60" s="1126" t="s">
        <v>8434</v>
      </c>
      <c r="F60" s="1112" t="s">
        <v>8435</v>
      </c>
      <c r="G60" s="1126" t="s">
        <v>8436</v>
      </c>
      <c r="H60" s="1087" t="s">
        <v>8437</v>
      </c>
      <c r="I60" s="1087">
        <v>49.81</v>
      </c>
      <c r="J60" s="1087" t="s">
        <v>8438</v>
      </c>
      <c r="K60" s="1087" t="s">
        <v>8439</v>
      </c>
      <c r="L60" s="1087">
        <v>59.57</v>
      </c>
      <c r="M60" s="1087" t="s">
        <v>8440</v>
      </c>
      <c r="N60" s="1087" t="s">
        <v>8441</v>
      </c>
      <c r="O60" s="1088" t="s">
        <v>7461</v>
      </c>
      <c r="P60" s="1088" t="s">
        <v>5516</v>
      </c>
      <c r="Q60" s="1088" t="s">
        <v>8442</v>
      </c>
      <c r="R60" s="1087" t="s">
        <v>8443</v>
      </c>
      <c r="S60" s="1087" t="s">
        <v>7929</v>
      </c>
      <c r="T60" s="1087" t="s">
        <v>8444</v>
      </c>
      <c r="U60" s="1087" t="s">
        <v>8445</v>
      </c>
      <c r="V60" s="1087" t="s">
        <v>3628</v>
      </c>
      <c r="W60" s="1087" t="s">
        <v>8446</v>
      </c>
      <c r="X60" s="1087" t="s">
        <v>8447</v>
      </c>
      <c r="Y60" s="1088" t="s">
        <v>7896</v>
      </c>
      <c r="Z60" s="1225" t="s">
        <v>7113</v>
      </c>
      <c r="AA60" s="1225" t="s">
        <v>768</v>
      </c>
      <c r="AB60" s="1088" t="s">
        <v>3327</v>
      </c>
      <c r="AC60" s="1087">
        <v>49.53</v>
      </c>
      <c r="AD60" s="1087" t="s">
        <v>1290</v>
      </c>
      <c r="AE60" s="1088" t="s">
        <v>8222</v>
      </c>
      <c r="AF60" s="1087" t="s">
        <v>8448</v>
      </c>
      <c r="AG60" s="1087" t="s">
        <v>8449</v>
      </c>
      <c r="AH60" s="1087">
        <v>59.93</v>
      </c>
      <c r="AI60" s="1087" t="s">
        <v>8450</v>
      </c>
      <c r="AJ60" s="1225" t="s">
        <v>7118</v>
      </c>
      <c r="AK60" s="1087" t="s">
        <v>7135</v>
      </c>
      <c r="AL60" s="1087">
        <v>59.13</v>
      </c>
      <c r="AM60" s="1087" t="s">
        <v>8361</v>
      </c>
      <c r="AN60" s="1087">
        <v>57.86</v>
      </c>
      <c r="AO60" s="1087" t="s">
        <v>5802</v>
      </c>
      <c r="AP60" s="1087" t="s">
        <v>8451</v>
      </c>
      <c r="AQ60" s="1225" t="s">
        <v>7123</v>
      </c>
      <c r="AR60" s="1087" t="s">
        <v>5044</v>
      </c>
      <c r="AS60" s="1087">
        <v>47.67</v>
      </c>
      <c r="AT60" s="1129" t="s">
        <v>8452</v>
      </c>
      <c r="AU60" s="1121" t="s">
        <v>8453</v>
      </c>
      <c r="AV60" s="1121" t="s">
        <v>6124</v>
      </c>
      <c r="AW60" s="1192" t="s">
        <v>8454</v>
      </c>
    </row>
    <row r="61" ht="15.75" customHeight="1">
      <c r="A61" s="1092" t="s">
        <v>2191</v>
      </c>
      <c r="B61" s="1148" t="s">
        <v>7061</v>
      </c>
      <c r="C61" s="1174">
        <v>0.051863425925925924</v>
      </c>
      <c r="D61" s="1118" t="s">
        <v>8455</v>
      </c>
      <c r="E61" s="1090" t="s">
        <v>5270</v>
      </c>
      <c r="F61" s="1090" t="s">
        <v>8456</v>
      </c>
      <c r="G61" s="1090" t="s">
        <v>8457</v>
      </c>
      <c r="H61" s="1090" t="s">
        <v>8458</v>
      </c>
      <c r="I61" s="1090" t="s">
        <v>888</v>
      </c>
      <c r="J61" s="1090" t="s">
        <v>1727</v>
      </c>
      <c r="K61" s="1090" t="s">
        <v>597</v>
      </c>
      <c r="L61" s="1090" t="s">
        <v>2202</v>
      </c>
      <c r="M61" s="1090" t="s">
        <v>7743</v>
      </c>
      <c r="N61" s="1090" t="s">
        <v>4088</v>
      </c>
      <c r="O61" s="1090" t="s">
        <v>8459</v>
      </c>
      <c r="P61" s="1090" t="s">
        <v>1422</v>
      </c>
      <c r="Q61" s="1090" t="s">
        <v>8460</v>
      </c>
      <c r="R61" s="1090" t="s">
        <v>8461</v>
      </c>
      <c r="S61" s="1090" t="s">
        <v>8462</v>
      </c>
      <c r="T61" s="1090" t="s">
        <v>8463</v>
      </c>
      <c r="U61" s="1090" t="s">
        <v>8464</v>
      </c>
      <c r="V61" s="1090" t="s">
        <v>8465</v>
      </c>
      <c r="W61" s="1090" t="s">
        <v>8466</v>
      </c>
      <c r="X61" s="1090" t="s">
        <v>8355</v>
      </c>
      <c r="Y61" s="1090" t="s">
        <v>7454</v>
      </c>
      <c r="Z61" s="1090" t="s">
        <v>8467</v>
      </c>
      <c r="AA61" s="1090" t="s">
        <v>8468</v>
      </c>
      <c r="AB61" s="1090" t="s">
        <v>7914</v>
      </c>
      <c r="AC61" s="1090" t="s">
        <v>4726</v>
      </c>
      <c r="AD61" s="1090" t="s">
        <v>8469</v>
      </c>
      <c r="AE61" s="1090" t="s">
        <v>839</v>
      </c>
      <c r="AF61" s="1090" t="s">
        <v>8470</v>
      </c>
      <c r="AG61" s="1090" t="s">
        <v>8471</v>
      </c>
      <c r="AH61" s="1090" t="s">
        <v>1158</v>
      </c>
      <c r="AI61" s="1090" t="s">
        <v>8404</v>
      </c>
      <c r="AJ61" s="1090" t="s">
        <v>8472</v>
      </c>
      <c r="AK61" s="1090" t="s">
        <v>1666</v>
      </c>
      <c r="AL61" s="1090" t="s">
        <v>5288</v>
      </c>
      <c r="AM61" s="1090" t="s">
        <v>8473</v>
      </c>
      <c r="AN61" s="1090" t="s">
        <v>7883</v>
      </c>
      <c r="AO61" s="1090" t="s">
        <v>8474</v>
      </c>
      <c r="AP61" s="1090" t="s">
        <v>8475</v>
      </c>
      <c r="AQ61" s="1090" t="s">
        <v>8476</v>
      </c>
      <c r="AR61" s="1090" t="s">
        <v>8477</v>
      </c>
      <c r="AS61" s="1090" t="s">
        <v>3937</v>
      </c>
      <c r="AT61" s="1090" t="s">
        <v>8478</v>
      </c>
      <c r="AU61" s="1090" t="s">
        <v>8479</v>
      </c>
      <c r="AV61" s="1090" t="str">
        <f t="shared" ref="AV61:AV69" si="4">TEXT(AU61-C61,"m:ss")</f>
        <v>2:06</v>
      </c>
      <c r="AW61" s="1188" t="s">
        <v>8480</v>
      </c>
    </row>
    <row r="62" ht="15.75" customHeight="1">
      <c r="A62" s="1141" t="s">
        <v>784</v>
      </c>
      <c r="B62" s="1081" t="s">
        <v>7032</v>
      </c>
      <c r="C62" s="1179">
        <v>0.051875</v>
      </c>
      <c r="D62" s="1118" t="s">
        <v>8481</v>
      </c>
      <c r="E62" s="1142" t="s">
        <v>5706</v>
      </c>
      <c r="F62" s="1142" t="s">
        <v>8482</v>
      </c>
      <c r="G62" s="1142" t="s">
        <v>8483</v>
      </c>
      <c r="H62" s="1128" t="s">
        <v>8484</v>
      </c>
      <c r="I62" s="1128" t="s">
        <v>8485</v>
      </c>
      <c r="J62" s="1130" t="s">
        <v>1887</v>
      </c>
      <c r="K62" s="1130" t="s">
        <v>8486</v>
      </c>
      <c r="L62" s="1130" t="s">
        <v>8487</v>
      </c>
      <c r="M62" s="1130" t="s">
        <v>8164</v>
      </c>
      <c r="N62" s="1130" t="s">
        <v>7999</v>
      </c>
      <c r="O62" s="1130" t="s">
        <v>8488</v>
      </c>
      <c r="P62" s="1130" t="s">
        <v>1107</v>
      </c>
      <c r="Q62" s="1133" t="s">
        <v>2119</v>
      </c>
      <c r="R62" s="1133" t="s">
        <v>204</v>
      </c>
      <c r="S62" s="1133" t="s">
        <v>4043</v>
      </c>
      <c r="T62" s="1133" t="s">
        <v>8489</v>
      </c>
      <c r="U62" s="1133" t="s">
        <v>8267</v>
      </c>
      <c r="V62" s="1133" t="s">
        <v>5278</v>
      </c>
      <c r="W62" s="1144" t="s">
        <v>8488</v>
      </c>
      <c r="X62" s="1144" t="s">
        <v>8490</v>
      </c>
      <c r="Y62" s="1144" t="s">
        <v>7898</v>
      </c>
      <c r="Z62" s="1144" t="s">
        <v>8491</v>
      </c>
      <c r="AA62" s="1144" t="s">
        <v>308</v>
      </c>
      <c r="AB62" s="1144" t="s">
        <v>1209</v>
      </c>
      <c r="AC62" s="1144" t="s">
        <v>8492</v>
      </c>
      <c r="AD62" s="1142" t="s">
        <v>8312</v>
      </c>
      <c r="AE62" s="1142" t="s">
        <v>5151</v>
      </c>
      <c r="AF62" s="1145" t="s">
        <v>8493</v>
      </c>
      <c r="AG62" s="1145" t="s">
        <v>8494</v>
      </c>
      <c r="AH62" s="1145" t="s">
        <v>8185</v>
      </c>
      <c r="AI62" s="1145" t="s">
        <v>8495</v>
      </c>
      <c r="AJ62" s="1145" t="s">
        <v>8496</v>
      </c>
      <c r="AK62" s="1145" t="s">
        <v>8497</v>
      </c>
      <c r="AL62" s="1145" t="s">
        <v>2722</v>
      </c>
      <c r="AM62" s="1136" t="s">
        <v>8498</v>
      </c>
      <c r="AN62" s="1136" t="s">
        <v>8499</v>
      </c>
      <c r="AO62" s="1137" t="s">
        <v>8179</v>
      </c>
      <c r="AP62" s="1136" t="s">
        <v>8500</v>
      </c>
      <c r="AQ62" s="1136" t="s">
        <v>8501</v>
      </c>
      <c r="AR62" s="1136" t="s">
        <v>7628</v>
      </c>
      <c r="AS62" s="1136" t="s">
        <v>7707</v>
      </c>
      <c r="AT62" s="1130" t="s">
        <v>8502</v>
      </c>
      <c r="AU62" s="1121" t="s">
        <v>7347</v>
      </c>
      <c r="AV62" s="1090" t="str">
        <f t="shared" si="4"/>
        <v>0:37</v>
      </c>
      <c r="AW62" s="1173" t="s">
        <v>8503</v>
      </c>
    </row>
    <row r="63">
      <c r="A63" s="1139" t="s">
        <v>5879</v>
      </c>
      <c r="B63" s="1190" t="s">
        <v>7032</v>
      </c>
      <c r="C63" s="1093">
        <v>0.05188657407407407</v>
      </c>
      <c r="D63" s="1199" t="s">
        <v>8504</v>
      </c>
      <c r="E63" s="1112" t="s">
        <v>737</v>
      </c>
      <c r="F63" s="1112" t="s">
        <v>8505</v>
      </c>
      <c r="G63" s="1112" t="s">
        <v>8506</v>
      </c>
      <c r="H63" s="1112" t="s">
        <v>7056</v>
      </c>
      <c r="I63" s="1112" t="s">
        <v>466</v>
      </c>
      <c r="J63" s="1112" t="s">
        <v>3419</v>
      </c>
      <c r="K63" s="1112" t="s">
        <v>7597</v>
      </c>
      <c r="L63" s="1112" t="s">
        <v>2007</v>
      </c>
      <c r="M63" s="1112" t="s">
        <v>8507</v>
      </c>
      <c r="N63" s="1112" t="s">
        <v>7386</v>
      </c>
      <c r="O63" s="1112" t="s">
        <v>7282</v>
      </c>
      <c r="P63" s="1112" t="s">
        <v>552</v>
      </c>
      <c r="Q63" s="1112" t="s">
        <v>8508</v>
      </c>
      <c r="R63" s="1112" t="s">
        <v>4605</v>
      </c>
      <c r="S63" s="1112" t="s">
        <v>1180</v>
      </c>
      <c r="T63" s="1112" t="s">
        <v>7117</v>
      </c>
      <c r="U63" s="1112" t="s">
        <v>4982</v>
      </c>
      <c r="V63" s="1112" t="s">
        <v>8509</v>
      </c>
      <c r="W63" s="1112" t="s">
        <v>8510</v>
      </c>
      <c r="X63" s="1112" t="s">
        <v>8511</v>
      </c>
      <c r="Y63" s="1112" t="s">
        <v>8512</v>
      </c>
      <c r="Z63" s="1112" t="s">
        <v>1408</v>
      </c>
      <c r="AA63" s="1112" t="s">
        <v>4501</v>
      </c>
      <c r="AB63" s="1112" t="s">
        <v>475</v>
      </c>
      <c r="AC63" s="1112" t="s">
        <v>8513</v>
      </c>
      <c r="AD63" s="1112" t="s">
        <v>8514</v>
      </c>
      <c r="AE63" s="1112" t="s">
        <v>7311</v>
      </c>
      <c r="AF63" s="1112" t="s">
        <v>8515</v>
      </c>
      <c r="AG63" s="1112" t="s">
        <v>8516</v>
      </c>
      <c r="AH63" s="1112" t="s">
        <v>2007</v>
      </c>
      <c r="AI63" s="1112" t="s">
        <v>196</v>
      </c>
      <c r="AJ63" s="1112" t="s">
        <v>8517</v>
      </c>
      <c r="AK63" s="1112" t="s">
        <v>7613</v>
      </c>
      <c r="AL63" s="1112" t="s">
        <v>6133</v>
      </c>
      <c r="AM63" s="1112" t="s">
        <v>5651</v>
      </c>
      <c r="AN63" s="1112" t="s">
        <v>1549</v>
      </c>
      <c r="AO63" s="1112" t="s">
        <v>8518</v>
      </c>
      <c r="AP63" s="1112" t="s">
        <v>8155</v>
      </c>
      <c r="AQ63" s="1112" t="s">
        <v>8501</v>
      </c>
      <c r="AR63" s="1112" t="s">
        <v>5505</v>
      </c>
      <c r="AS63" s="1112" t="s">
        <v>5284</v>
      </c>
      <c r="AT63" s="1112" t="s">
        <v>8519</v>
      </c>
      <c r="AU63" s="1089" t="s">
        <v>8520</v>
      </c>
      <c r="AV63" s="1090" t="str">
        <f t="shared" si="4"/>
        <v>4:21</v>
      </c>
      <c r="AW63" s="1188" t="s">
        <v>8521</v>
      </c>
    </row>
    <row r="64">
      <c r="A64" s="1152" t="s">
        <v>6422</v>
      </c>
      <c r="B64" s="1153" t="s">
        <v>7032</v>
      </c>
      <c r="C64" s="1103">
        <v>0.05193287037037037</v>
      </c>
      <c r="D64" s="1177" t="s">
        <v>8522</v>
      </c>
      <c r="E64" s="1126" t="s">
        <v>5746</v>
      </c>
      <c r="F64" s="1126" t="s">
        <v>8523</v>
      </c>
      <c r="G64" s="1126" t="s">
        <v>8524</v>
      </c>
      <c r="H64" s="1127" t="s">
        <v>8525</v>
      </c>
      <c r="I64" s="1127" t="s">
        <v>2969</v>
      </c>
      <c r="J64" s="1129" t="s">
        <v>3324</v>
      </c>
      <c r="K64" s="1129" t="s">
        <v>7534</v>
      </c>
      <c r="L64" s="1129"/>
      <c r="M64" s="1129" t="s">
        <v>8526</v>
      </c>
      <c r="N64" s="1129" t="s">
        <v>7860</v>
      </c>
      <c r="O64" s="1129" t="s">
        <v>7111</v>
      </c>
      <c r="P64" s="1129" t="s">
        <v>8150</v>
      </c>
      <c r="Q64" s="1131" t="s">
        <v>8527</v>
      </c>
      <c r="R64" s="1131" t="s">
        <v>8528</v>
      </c>
      <c r="S64" s="1131" t="s">
        <v>4868</v>
      </c>
      <c r="T64" s="1131" t="s">
        <v>8529</v>
      </c>
      <c r="U64" s="1131" t="s">
        <v>8530</v>
      </c>
      <c r="V64" s="1131" t="s">
        <v>7872</v>
      </c>
      <c r="W64" s="1134" t="s">
        <v>8531</v>
      </c>
      <c r="X64" s="1134" t="s">
        <v>5250</v>
      </c>
      <c r="Y64" s="1134" t="s">
        <v>3996</v>
      </c>
      <c r="Z64" s="1134" t="s">
        <v>7851</v>
      </c>
      <c r="AA64" s="1134" t="s">
        <v>5811</v>
      </c>
      <c r="AB64" s="1134" t="s">
        <v>8156</v>
      </c>
      <c r="AC64" s="1134" t="s">
        <v>2433</v>
      </c>
      <c r="AD64" s="1126" t="s">
        <v>8532</v>
      </c>
      <c r="AE64" s="1126" t="s">
        <v>8224</v>
      </c>
      <c r="AF64" s="1135" t="s">
        <v>8533</v>
      </c>
      <c r="AG64" s="1135" t="s">
        <v>8272</v>
      </c>
      <c r="AH64" s="1135" t="s">
        <v>8418</v>
      </c>
      <c r="AI64" s="1135" t="s">
        <v>8534</v>
      </c>
      <c r="AJ64" s="1135" t="s">
        <v>8535</v>
      </c>
      <c r="AK64" s="1135" t="s">
        <v>8536</v>
      </c>
      <c r="AL64" s="1135" t="s">
        <v>8537</v>
      </c>
      <c r="AM64" s="1137" t="s">
        <v>8538</v>
      </c>
      <c r="AN64" s="1137" t="s">
        <v>6612</v>
      </c>
      <c r="AO64" s="1137" t="s">
        <v>8089</v>
      </c>
      <c r="AP64" s="1137" t="s">
        <v>8539</v>
      </c>
      <c r="AQ64" s="1137" t="s">
        <v>8540</v>
      </c>
      <c r="AR64" s="1137" t="s">
        <v>7951</v>
      </c>
      <c r="AS64" s="1137" t="s">
        <v>8541</v>
      </c>
      <c r="AT64" s="1129" t="s">
        <v>8542</v>
      </c>
      <c r="AU64" s="1121" t="s">
        <v>8543</v>
      </c>
      <c r="AV64" s="1090" t="str">
        <f t="shared" si="4"/>
        <v>4:12</v>
      </c>
      <c r="AW64" s="1173"/>
    </row>
    <row r="65" ht="15.75" customHeight="1">
      <c r="A65" s="1185" t="s">
        <v>8544</v>
      </c>
      <c r="B65" s="1081" t="s">
        <v>7032</v>
      </c>
      <c r="C65" s="1179">
        <v>0.05199074074074074</v>
      </c>
      <c r="D65" s="1118" t="s">
        <v>8545</v>
      </c>
      <c r="E65" s="1142" t="s">
        <v>8546</v>
      </c>
      <c r="F65" s="1142" t="s">
        <v>8547</v>
      </c>
      <c r="G65" s="1142" t="s">
        <v>8548</v>
      </c>
      <c r="H65" s="1128" t="s">
        <v>5566</v>
      </c>
      <c r="I65" s="1128" t="s">
        <v>3275</v>
      </c>
      <c r="J65" s="1130" t="s">
        <v>8549</v>
      </c>
      <c r="K65" s="1130" t="s">
        <v>8550</v>
      </c>
      <c r="L65" s="1130" t="s">
        <v>2202</v>
      </c>
      <c r="M65" s="1130" t="s">
        <v>7939</v>
      </c>
      <c r="N65" s="1130" t="s">
        <v>7704</v>
      </c>
      <c r="O65" s="1130" t="s">
        <v>8551</v>
      </c>
      <c r="P65" s="1130" t="s">
        <v>1612</v>
      </c>
      <c r="Q65" s="1133" t="s">
        <v>4040</v>
      </c>
      <c r="R65" s="1133" t="s">
        <v>4352</v>
      </c>
      <c r="S65" s="1133" t="s">
        <v>8552</v>
      </c>
      <c r="T65" s="1133" t="s">
        <v>5880</v>
      </c>
      <c r="U65" s="1133" t="s">
        <v>8553</v>
      </c>
      <c r="V65" s="1133" t="s">
        <v>5278</v>
      </c>
      <c r="W65" s="1144" t="s">
        <v>8554</v>
      </c>
      <c r="X65" s="1144" t="s">
        <v>8555</v>
      </c>
      <c r="Y65" s="1144" t="s">
        <v>208</v>
      </c>
      <c r="Z65" s="1144" t="s">
        <v>8556</v>
      </c>
      <c r="AA65" s="1144" t="s">
        <v>7803</v>
      </c>
      <c r="AB65" s="1144" t="s">
        <v>8557</v>
      </c>
      <c r="AC65" s="1144" t="s">
        <v>2491</v>
      </c>
      <c r="AD65" s="1142" t="s">
        <v>8558</v>
      </c>
      <c r="AE65" s="1142" t="s">
        <v>4808</v>
      </c>
      <c r="AF65" s="1145" t="s">
        <v>8559</v>
      </c>
      <c r="AG65" s="1145" t="s">
        <v>8497</v>
      </c>
      <c r="AH65" s="1145" t="s">
        <v>8560</v>
      </c>
      <c r="AI65" s="1145" t="s">
        <v>8561</v>
      </c>
      <c r="AJ65" s="1145" t="s">
        <v>8562</v>
      </c>
      <c r="AK65" s="1145" t="s">
        <v>691</v>
      </c>
      <c r="AL65" s="1145" t="s">
        <v>3666</v>
      </c>
      <c r="AM65" s="1136" t="s">
        <v>921</v>
      </c>
      <c r="AN65" s="1136" t="s">
        <v>8563</v>
      </c>
      <c r="AO65" s="1137" t="s">
        <v>3078</v>
      </c>
      <c r="AP65" s="1137" t="s">
        <v>8564</v>
      </c>
      <c r="AQ65" s="1136" t="s">
        <v>4658</v>
      </c>
      <c r="AR65" s="1136" t="s">
        <v>8565</v>
      </c>
      <c r="AS65" s="1136" t="s">
        <v>8566</v>
      </c>
      <c r="AT65" s="1130" t="s">
        <v>8151</v>
      </c>
      <c r="AU65" s="1226" t="str">
        <f>HYPERLINK("https://splits.io/m3t","1:18:40")</f>
        <v>1:18:40</v>
      </c>
      <c r="AV65" s="1090" t="str">
        <f t="shared" si="4"/>
        <v>3:48</v>
      </c>
      <c r="AW65" s="1183" t="s">
        <v>8567</v>
      </c>
    </row>
    <row r="66" ht="15.75" customHeight="1">
      <c r="A66" s="1155" t="s">
        <v>8568</v>
      </c>
      <c r="B66" s="1081" t="s">
        <v>7032</v>
      </c>
      <c r="C66" s="1174">
        <v>0.052002314814814814</v>
      </c>
      <c r="D66" s="1118" t="s">
        <v>8569</v>
      </c>
      <c r="E66" s="1090" t="s">
        <v>8570</v>
      </c>
      <c r="F66" s="1090" t="s">
        <v>8571</v>
      </c>
      <c r="G66" s="1090" t="s">
        <v>8572</v>
      </c>
      <c r="H66" s="1090" t="s">
        <v>8573</v>
      </c>
      <c r="I66" s="1090" t="s">
        <v>3477</v>
      </c>
      <c r="J66" s="1090" t="s">
        <v>7574</v>
      </c>
      <c r="K66" s="1090" t="s">
        <v>4043</v>
      </c>
      <c r="L66" s="1090" t="s">
        <v>2689</v>
      </c>
      <c r="M66" s="1090" t="s">
        <v>8266</v>
      </c>
      <c r="N66" s="1090" t="s">
        <v>4777</v>
      </c>
      <c r="O66" s="1090" t="s">
        <v>8574</v>
      </c>
      <c r="P66" s="1090" t="s">
        <v>8575</v>
      </c>
      <c r="Q66" s="1090" t="s">
        <v>8576</v>
      </c>
      <c r="R66" s="1090" t="s">
        <v>1051</v>
      </c>
      <c r="S66" s="1090" t="s">
        <v>7668</v>
      </c>
      <c r="T66" s="1090" t="s">
        <v>197</v>
      </c>
      <c r="U66" s="1090" t="s">
        <v>1273</v>
      </c>
      <c r="V66" s="1090" t="s">
        <v>353</v>
      </c>
      <c r="W66" s="1090" t="s">
        <v>8577</v>
      </c>
      <c r="X66" s="1090" t="s">
        <v>7923</v>
      </c>
      <c r="Y66" s="1090" t="s">
        <v>1626</v>
      </c>
      <c r="Z66" s="1090" t="s">
        <v>8578</v>
      </c>
      <c r="AA66" s="1090" t="s">
        <v>7704</v>
      </c>
      <c r="AB66" s="1090" t="s">
        <v>8579</v>
      </c>
      <c r="AC66" s="1090" t="s">
        <v>3425</v>
      </c>
      <c r="AD66" s="1090" t="s">
        <v>8580</v>
      </c>
      <c r="AE66" s="1090" t="s">
        <v>552</v>
      </c>
      <c r="AF66" s="1090" t="s">
        <v>8581</v>
      </c>
      <c r="AG66" s="1090" t="s">
        <v>8582</v>
      </c>
      <c r="AH66" s="1090" t="s">
        <v>1981</v>
      </c>
      <c r="AI66" s="1090" t="s">
        <v>8583</v>
      </c>
      <c r="AJ66" s="1090" t="s">
        <v>8584</v>
      </c>
      <c r="AK66" s="1090" t="s">
        <v>3718</v>
      </c>
      <c r="AL66" s="1090" t="s">
        <v>4781</v>
      </c>
      <c r="AM66" s="1090" t="s">
        <v>1054</v>
      </c>
      <c r="AN66" s="1090" t="s">
        <v>7174</v>
      </c>
      <c r="AO66" s="1090" t="s">
        <v>7455</v>
      </c>
      <c r="AP66" s="1090" t="s">
        <v>8585</v>
      </c>
      <c r="AQ66" s="1090" t="s">
        <v>8586</v>
      </c>
      <c r="AR66" s="1090" t="s">
        <v>8587</v>
      </c>
      <c r="AS66" s="1090" t="s">
        <v>8588</v>
      </c>
      <c r="AT66" s="1090" t="s">
        <v>8589</v>
      </c>
      <c r="AU66" s="1090" t="s">
        <v>8590</v>
      </c>
      <c r="AV66" s="1090" t="str">
        <f t="shared" si="4"/>
        <v>3:32</v>
      </c>
      <c r="AW66" s="1101" t="s">
        <v>8591</v>
      </c>
    </row>
    <row r="67" ht="15.75" customHeight="1">
      <c r="A67" s="1185" t="s">
        <v>8592</v>
      </c>
      <c r="B67" s="1148" t="s">
        <v>7061</v>
      </c>
      <c r="C67" s="1179">
        <v>0.05201388888888889</v>
      </c>
      <c r="D67" s="1118" t="s">
        <v>8593</v>
      </c>
      <c r="E67" s="1126" t="s">
        <v>8594</v>
      </c>
      <c r="F67" s="1142" t="s">
        <v>8595</v>
      </c>
      <c r="G67" s="1142" t="s">
        <v>8596</v>
      </c>
      <c r="H67" s="1128" t="s">
        <v>8597</v>
      </c>
      <c r="I67" s="1128" t="s">
        <v>8598</v>
      </c>
      <c r="J67" s="1130" t="s">
        <v>8599</v>
      </c>
      <c r="K67" s="1130" t="s">
        <v>3287</v>
      </c>
      <c r="L67" s="1130" t="s">
        <v>8600</v>
      </c>
      <c r="M67" s="1130" t="s">
        <v>8601</v>
      </c>
      <c r="N67" s="1130" t="s">
        <v>8425</v>
      </c>
      <c r="O67" s="1130" t="s">
        <v>8602</v>
      </c>
      <c r="P67" s="1130" t="s">
        <v>7908</v>
      </c>
      <c r="Q67" s="1133" t="s">
        <v>8603</v>
      </c>
      <c r="R67" s="1133" t="s">
        <v>8604</v>
      </c>
      <c r="S67" s="1133" t="s">
        <v>8605</v>
      </c>
      <c r="T67" s="1133" t="s">
        <v>8606</v>
      </c>
      <c r="U67" s="1133" t="s">
        <v>7805</v>
      </c>
      <c r="V67" s="1133" t="s">
        <v>2536</v>
      </c>
      <c r="W67" s="1144" t="s">
        <v>8423</v>
      </c>
      <c r="X67" s="1144" t="s">
        <v>7923</v>
      </c>
      <c r="Y67" s="1144" t="s">
        <v>594</v>
      </c>
      <c r="Z67" s="1144" t="s">
        <v>2964</v>
      </c>
      <c r="AA67" s="1144" t="s">
        <v>4891</v>
      </c>
      <c r="AB67" s="1144" t="s">
        <v>7241</v>
      </c>
      <c r="AC67" s="1144" t="s">
        <v>730</v>
      </c>
      <c r="AD67" s="1142" t="s">
        <v>8607</v>
      </c>
      <c r="AE67" s="1142" t="s">
        <v>8290</v>
      </c>
      <c r="AF67" s="1145" t="s">
        <v>8608</v>
      </c>
      <c r="AG67" s="1145" t="s">
        <v>2391</v>
      </c>
      <c r="AH67" s="1145" t="s">
        <v>5051</v>
      </c>
      <c r="AI67" s="1145" t="s">
        <v>8609</v>
      </c>
      <c r="AJ67" s="1145" t="s">
        <v>8610</v>
      </c>
      <c r="AK67" s="1145" t="s">
        <v>7716</v>
      </c>
      <c r="AL67" s="1145" t="s">
        <v>3445</v>
      </c>
      <c r="AM67" s="1136" t="s">
        <v>8611</v>
      </c>
      <c r="AN67" s="1136" t="s">
        <v>8357</v>
      </c>
      <c r="AO67" s="1136" t="s">
        <v>1984</v>
      </c>
      <c r="AP67" s="1136" t="s">
        <v>8612</v>
      </c>
      <c r="AQ67" s="1136" t="s">
        <v>950</v>
      </c>
      <c r="AR67" s="1136" t="s">
        <v>7112</v>
      </c>
      <c r="AS67" s="1136" t="s">
        <v>4018</v>
      </c>
      <c r="AT67" s="1130" t="s">
        <v>8613</v>
      </c>
      <c r="AU67" s="1146" t="s">
        <v>8614</v>
      </c>
      <c r="AV67" s="1090" t="str">
        <f t="shared" si="4"/>
        <v>2:58</v>
      </c>
      <c r="AW67" s="1173" t="s">
        <v>8615</v>
      </c>
    </row>
    <row r="68" ht="15.75" customHeight="1">
      <c r="A68" s="1092" t="s">
        <v>5793</v>
      </c>
      <c r="B68" s="1148" t="s">
        <v>7061</v>
      </c>
      <c r="C68" s="1174">
        <v>0.05207175925925926</v>
      </c>
      <c r="D68" s="1118" t="s">
        <v>8616</v>
      </c>
      <c r="E68" s="1090" t="s">
        <v>8617</v>
      </c>
      <c r="F68" s="1090" t="s">
        <v>8618</v>
      </c>
      <c r="G68" s="1090" t="s">
        <v>7228</v>
      </c>
      <c r="H68" s="1090" t="s">
        <v>8619</v>
      </c>
      <c r="I68" s="1090" t="s">
        <v>8620</v>
      </c>
      <c r="J68" s="1090" t="s">
        <v>7087</v>
      </c>
      <c r="K68" s="1090" t="s">
        <v>8201</v>
      </c>
      <c r="L68" s="1090" t="s">
        <v>8621</v>
      </c>
      <c r="M68" s="1090" t="s">
        <v>2346</v>
      </c>
      <c r="N68" s="1090" t="s">
        <v>8622</v>
      </c>
      <c r="O68" s="1090" t="s">
        <v>8623</v>
      </c>
      <c r="P68" s="1090" t="s">
        <v>644</v>
      </c>
      <c r="Q68" s="1090" t="s">
        <v>8624</v>
      </c>
      <c r="R68" s="1090" t="s">
        <v>848</v>
      </c>
      <c r="S68" s="1090" t="s">
        <v>5016</v>
      </c>
      <c r="T68" s="1090" t="s">
        <v>5880</v>
      </c>
      <c r="U68" s="1090" t="s">
        <v>4985</v>
      </c>
      <c r="V68" s="1090" t="s">
        <v>6039</v>
      </c>
      <c r="W68" s="1090" t="s">
        <v>8625</v>
      </c>
      <c r="X68" s="1090" t="s">
        <v>8626</v>
      </c>
      <c r="Y68" s="1090" t="s">
        <v>560</v>
      </c>
      <c r="Z68" s="1090" t="s">
        <v>8627</v>
      </c>
      <c r="AA68" s="1090" t="s">
        <v>1071</v>
      </c>
      <c r="AB68" s="1090" t="s">
        <v>8628</v>
      </c>
      <c r="AC68" s="1090" t="s">
        <v>8629</v>
      </c>
      <c r="AD68" s="1090" t="s">
        <v>8630</v>
      </c>
      <c r="AE68" s="1090" t="s">
        <v>141</v>
      </c>
      <c r="AF68" s="1090" t="s">
        <v>8631</v>
      </c>
      <c r="AG68" s="1090" t="s">
        <v>7923</v>
      </c>
      <c r="AH68" s="1090" t="s">
        <v>6965</v>
      </c>
      <c r="AI68" s="1090" t="s">
        <v>8404</v>
      </c>
      <c r="AJ68" s="1090" t="s">
        <v>8632</v>
      </c>
      <c r="AK68" s="1090" t="s">
        <v>8633</v>
      </c>
      <c r="AL68" s="1090" t="s">
        <v>3348</v>
      </c>
      <c r="AM68" s="1090" t="s">
        <v>8019</v>
      </c>
      <c r="AN68" s="1090" t="s">
        <v>3445</v>
      </c>
      <c r="AO68" s="1090" t="s">
        <v>3287</v>
      </c>
      <c r="AP68" s="1090" t="s">
        <v>4143</v>
      </c>
      <c r="AQ68" s="1090" t="s">
        <v>8634</v>
      </c>
      <c r="AR68" s="1090" t="s">
        <v>8635</v>
      </c>
      <c r="AS68" s="1090" t="s">
        <v>7774</v>
      </c>
      <c r="AT68" s="1090" t="s">
        <v>8032</v>
      </c>
      <c r="AU68" s="1090" t="s">
        <v>8636</v>
      </c>
      <c r="AV68" s="1090" t="str">
        <f t="shared" si="4"/>
        <v>3:10</v>
      </c>
      <c r="AW68" s="1157" t="s">
        <v>8637</v>
      </c>
    </row>
    <row r="69" ht="15.75" customHeight="1">
      <c r="A69" s="1141" t="s">
        <v>4128</v>
      </c>
      <c r="B69" s="1202" t="s">
        <v>7094</v>
      </c>
      <c r="C69" s="1103">
        <v>0.052083333333333336</v>
      </c>
      <c r="D69" s="1125" t="s">
        <v>8638</v>
      </c>
      <c r="E69" s="1142" t="s">
        <v>7620</v>
      </c>
      <c r="F69" s="1126" t="s">
        <v>8639</v>
      </c>
      <c r="G69" s="1142" t="s">
        <v>8640</v>
      </c>
      <c r="H69" s="1128" t="s">
        <v>8641</v>
      </c>
      <c r="I69" s="1128" t="s">
        <v>223</v>
      </c>
      <c r="J69" s="1130" t="s">
        <v>7365</v>
      </c>
      <c r="K69" s="1130" t="s">
        <v>2944</v>
      </c>
      <c r="L69" s="1130" t="s">
        <v>8642</v>
      </c>
      <c r="M69" s="1129" t="s">
        <v>7624</v>
      </c>
      <c r="N69" s="1129" t="s">
        <v>3899</v>
      </c>
      <c r="O69" s="1129" t="s">
        <v>8531</v>
      </c>
      <c r="P69" s="1130" t="s">
        <v>1671</v>
      </c>
      <c r="Q69" s="1131" t="s">
        <v>4606</v>
      </c>
      <c r="R69" s="1133" t="s">
        <v>8643</v>
      </c>
      <c r="S69" s="1131" t="s">
        <v>8644</v>
      </c>
      <c r="T69" s="1133" t="s">
        <v>3264</v>
      </c>
      <c r="U69" s="1133" t="s">
        <v>8645</v>
      </c>
      <c r="V69" s="1133" t="s">
        <v>920</v>
      </c>
      <c r="W69" s="1144" t="s">
        <v>8646</v>
      </c>
      <c r="X69" s="1134" t="s">
        <v>8647</v>
      </c>
      <c r="Y69" s="1227" t="s">
        <v>5302</v>
      </c>
      <c r="Z69" s="1134" t="s">
        <v>8648</v>
      </c>
      <c r="AA69" s="1134" t="s">
        <v>8649</v>
      </c>
      <c r="AB69" s="1134" t="s">
        <v>8650</v>
      </c>
      <c r="AC69" s="1227" t="s">
        <v>5857</v>
      </c>
      <c r="AD69" s="1142" t="s">
        <v>8651</v>
      </c>
      <c r="AE69" s="1126" t="s">
        <v>967</v>
      </c>
      <c r="AF69" s="1181" t="str">
        <f>HYPERLINK("https://www.youtube.com/watch?v=T9zbmFd23uk","2:38.85")</f>
        <v>2:38.85</v>
      </c>
      <c r="AG69" s="1135" t="s">
        <v>351</v>
      </c>
      <c r="AH69" s="1145" t="s">
        <v>503</v>
      </c>
      <c r="AI69" s="1145" t="s">
        <v>4722</v>
      </c>
      <c r="AJ69" s="1135" t="s">
        <v>8652</v>
      </c>
      <c r="AK69" s="1135" t="s">
        <v>7443</v>
      </c>
      <c r="AL69" s="1135" t="s">
        <v>4224</v>
      </c>
      <c r="AM69" s="1137" t="s">
        <v>4554</v>
      </c>
      <c r="AN69" s="1137" t="s">
        <v>2653</v>
      </c>
      <c r="AO69" s="1137" t="s">
        <v>7833</v>
      </c>
      <c r="AP69" s="1136" t="s">
        <v>3284</v>
      </c>
      <c r="AQ69" s="1137" t="s">
        <v>8025</v>
      </c>
      <c r="AR69" s="1137" t="s">
        <v>8653</v>
      </c>
      <c r="AS69" s="1137" t="s">
        <v>8654</v>
      </c>
      <c r="AT69" s="1130" t="s">
        <v>8655</v>
      </c>
      <c r="AU69" s="1121" t="s">
        <v>8656</v>
      </c>
      <c r="AV69" s="1090" t="str">
        <f t="shared" si="4"/>
        <v>3:51</v>
      </c>
      <c r="AW69" s="1154" t="s">
        <v>5874</v>
      </c>
    </row>
    <row r="70" ht="15.75" customHeight="1">
      <c r="A70" s="1152" t="s">
        <v>3521</v>
      </c>
      <c r="B70" s="1153" t="s">
        <v>7032</v>
      </c>
      <c r="C70" s="1103">
        <v>0.052273842592592594</v>
      </c>
      <c r="D70" s="1214" t="s">
        <v>8657</v>
      </c>
      <c r="E70" s="1126" t="s">
        <v>3656</v>
      </c>
      <c r="F70" s="1126" t="s">
        <v>7848</v>
      </c>
      <c r="G70" s="1126" t="s">
        <v>8658</v>
      </c>
      <c r="H70" s="1112" t="s">
        <v>7960</v>
      </c>
      <c r="I70" s="1127" t="s">
        <v>1490</v>
      </c>
      <c r="J70" s="1129" t="s">
        <v>7577</v>
      </c>
      <c r="K70" s="1129" t="s">
        <v>8659</v>
      </c>
      <c r="L70" s="1129" t="s">
        <v>8660</v>
      </c>
      <c r="M70" s="1129" t="s">
        <v>8419</v>
      </c>
      <c r="N70" s="1129" t="s">
        <v>1420</v>
      </c>
      <c r="O70" s="1129" t="s">
        <v>5792</v>
      </c>
      <c r="P70" s="1129" t="s">
        <v>8661</v>
      </c>
      <c r="Q70" s="1131" t="s">
        <v>8662</v>
      </c>
      <c r="R70" s="1131" t="s">
        <v>4605</v>
      </c>
      <c r="S70" s="1131" t="s">
        <v>3324</v>
      </c>
      <c r="T70" s="1131" t="s">
        <v>692</v>
      </c>
      <c r="U70" s="1131" t="s">
        <v>8663</v>
      </c>
      <c r="V70" s="1131" t="s">
        <v>8664</v>
      </c>
      <c r="W70" s="1134" t="s">
        <v>8168</v>
      </c>
      <c r="X70" s="1134" t="s">
        <v>758</v>
      </c>
      <c r="Y70" s="1134" t="s">
        <v>8665</v>
      </c>
      <c r="Z70" s="1134" t="s">
        <v>8650</v>
      </c>
      <c r="AA70" s="1089" t="s">
        <v>8666</v>
      </c>
      <c r="AB70" s="1134" t="s">
        <v>8650</v>
      </c>
      <c r="AC70" s="1134" t="s">
        <v>8485</v>
      </c>
      <c r="AD70" s="1126" t="s">
        <v>8667</v>
      </c>
      <c r="AE70" s="1126" t="s">
        <v>8150</v>
      </c>
      <c r="AF70" s="1135" t="s">
        <v>7165</v>
      </c>
      <c r="AG70" s="1135" t="s">
        <v>2569</v>
      </c>
      <c r="AH70" s="1135" t="s">
        <v>8668</v>
      </c>
      <c r="AI70" s="1135" t="s">
        <v>8669</v>
      </c>
      <c r="AJ70" s="1135" t="s">
        <v>8670</v>
      </c>
      <c r="AK70" s="1135" t="s">
        <v>8671</v>
      </c>
      <c r="AL70" s="1135" t="s">
        <v>4196</v>
      </c>
      <c r="AM70" s="1137" t="s">
        <v>5501</v>
      </c>
      <c r="AN70" s="1137" t="s">
        <v>3746</v>
      </c>
      <c r="AO70" s="1137" t="s">
        <v>7075</v>
      </c>
      <c r="AP70" s="1137" t="s">
        <v>8672</v>
      </c>
      <c r="AQ70" s="1137" t="s">
        <v>1883</v>
      </c>
      <c r="AR70" s="1137" t="s">
        <v>8626</v>
      </c>
      <c r="AS70" s="1137" t="s">
        <v>7589</v>
      </c>
      <c r="AT70" s="1129" t="s">
        <v>8673</v>
      </c>
      <c r="AU70" s="1121" t="s">
        <v>8091</v>
      </c>
      <c r="AV70" s="1121" t="s">
        <v>8674</v>
      </c>
      <c r="AW70" s="1154" t="s">
        <v>8675</v>
      </c>
    </row>
    <row r="71">
      <c r="A71" s="1139" t="s">
        <v>4204</v>
      </c>
      <c r="B71" s="1190" t="s">
        <v>7061</v>
      </c>
      <c r="C71" s="1228">
        <v>0.05232638888888889</v>
      </c>
      <c r="D71" s="1177" t="s">
        <v>8676</v>
      </c>
      <c r="E71" s="1089" t="s">
        <v>8677</v>
      </c>
      <c r="F71" s="1089" t="s">
        <v>8678</v>
      </c>
      <c r="G71" s="1089" t="s">
        <v>8679</v>
      </c>
      <c r="H71" s="1089" t="s">
        <v>8680</v>
      </c>
      <c r="I71" s="1089" t="s">
        <v>6666</v>
      </c>
      <c r="J71" s="1089" t="s">
        <v>2142</v>
      </c>
      <c r="K71" s="1089" t="s">
        <v>8239</v>
      </c>
      <c r="L71" s="1089" t="s">
        <v>8681</v>
      </c>
      <c r="M71" s="1089" t="s">
        <v>5624</v>
      </c>
      <c r="N71" s="1089" t="s">
        <v>8682</v>
      </c>
      <c r="O71" s="1089" t="s">
        <v>8683</v>
      </c>
      <c r="P71" s="1089" t="s">
        <v>405</v>
      </c>
      <c r="Q71" s="1089" t="s">
        <v>6242</v>
      </c>
      <c r="R71" s="1089" t="s">
        <v>8684</v>
      </c>
      <c r="S71" s="1089" t="s">
        <v>8490</v>
      </c>
      <c r="T71" s="1089" t="s">
        <v>7752</v>
      </c>
      <c r="U71" s="1089" t="s">
        <v>8685</v>
      </c>
      <c r="V71" s="1089" t="s">
        <v>8686</v>
      </c>
      <c r="W71" s="1089" t="s">
        <v>5163</v>
      </c>
      <c r="X71" s="1089" t="s">
        <v>8687</v>
      </c>
      <c r="Y71" s="1089" t="s">
        <v>6487</v>
      </c>
      <c r="Z71" s="1089" t="s">
        <v>662</v>
      </c>
      <c r="AA71" s="1090" t="s">
        <v>8490</v>
      </c>
      <c r="AB71" s="1089" t="s">
        <v>8688</v>
      </c>
      <c r="AC71" s="1089" t="s">
        <v>5857</v>
      </c>
      <c r="AD71" s="1089" t="s">
        <v>8689</v>
      </c>
      <c r="AE71" s="1089" t="s">
        <v>1152</v>
      </c>
      <c r="AF71" s="1089" t="s">
        <v>6111</v>
      </c>
      <c r="AG71" s="1089" t="s">
        <v>8690</v>
      </c>
      <c r="AH71" s="1089" t="s">
        <v>1234</v>
      </c>
      <c r="AI71" s="1089" t="s">
        <v>307</v>
      </c>
      <c r="AJ71" s="1089" t="s">
        <v>2102</v>
      </c>
      <c r="AK71" s="1089" t="s">
        <v>8691</v>
      </c>
      <c r="AL71" s="1089" t="s">
        <v>8406</v>
      </c>
      <c r="AM71" s="1089" t="s">
        <v>2391</v>
      </c>
      <c r="AN71" s="1089" t="s">
        <v>8692</v>
      </c>
      <c r="AO71" s="1089" t="s">
        <v>2807</v>
      </c>
      <c r="AP71" s="1089" t="s">
        <v>8693</v>
      </c>
      <c r="AQ71" s="1089" t="s">
        <v>5623</v>
      </c>
      <c r="AR71" s="1089" t="s">
        <v>8439</v>
      </c>
      <c r="AS71" s="1089" t="s">
        <v>7756</v>
      </c>
      <c r="AT71" s="1089" t="s">
        <v>8694</v>
      </c>
      <c r="AU71" s="1089" t="s">
        <v>8695</v>
      </c>
      <c r="AV71" s="1090" t="str">
        <f t="shared" ref="AV71:AV80" si="5">TEXT(AU71-C71,"m:ss")</f>
        <v>3:48</v>
      </c>
      <c r="AW71" s="1157"/>
    </row>
    <row r="72" ht="15.75" customHeight="1">
      <c r="A72" s="1092" t="s">
        <v>8696</v>
      </c>
      <c r="B72" s="1081" t="s">
        <v>7032</v>
      </c>
      <c r="C72" s="1174">
        <v>0.05240740740740741</v>
      </c>
      <c r="D72" s="1118" t="s">
        <v>8697</v>
      </c>
      <c r="E72" s="1090" t="s">
        <v>8414</v>
      </c>
      <c r="F72" s="1090" t="s">
        <v>8698</v>
      </c>
      <c r="G72" s="1090" t="s">
        <v>8383</v>
      </c>
      <c r="H72" s="1090" t="s">
        <v>8699</v>
      </c>
      <c r="I72" s="1090" t="s">
        <v>8700</v>
      </c>
      <c r="J72" s="1090" t="s">
        <v>8701</v>
      </c>
      <c r="K72" s="1090" t="s">
        <v>8702</v>
      </c>
      <c r="L72" s="1090" t="s">
        <v>7651</v>
      </c>
      <c r="M72" s="1090" t="s">
        <v>3163</v>
      </c>
      <c r="N72" s="1090" t="s">
        <v>3964</v>
      </c>
      <c r="O72" s="1090" t="s">
        <v>8703</v>
      </c>
      <c r="P72" s="1090" t="s">
        <v>8704</v>
      </c>
      <c r="Q72" s="1090" t="s">
        <v>3301</v>
      </c>
      <c r="R72" s="1090" t="s">
        <v>8705</v>
      </c>
      <c r="S72" s="1090" t="s">
        <v>8023</v>
      </c>
      <c r="T72" s="1090" t="s">
        <v>5426</v>
      </c>
      <c r="U72" s="1090" t="s">
        <v>8706</v>
      </c>
      <c r="V72" s="1090" t="s">
        <v>8707</v>
      </c>
      <c r="W72" s="1090" t="s">
        <v>5641</v>
      </c>
      <c r="X72" s="1090" t="s">
        <v>8708</v>
      </c>
      <c r="Y72" s="1090" t="s">
        <v>967</v>
      </c>
      <c r="Z72" s="1090" t="s">
        <v>8556</v>
      </c>
      <c r="AA72" s="1144" t="s">
        <v>1687</v>
      </c>
      <c r="AB72" s="1090" t="s">
        <v>8709</v>
      </c>
      <c r="AC72" s="1090" t="s">
        <v>1121</v>
      </c>
      <c r="AD72" s="1090" t="s">
        <v>8710</v>
      </c>
      <c r="AE72" s="1090" t="s">
        <v>1121</v>
      </c>
      <c r="AF72" s="1090" t="s">
        <v>8711</v>
      </c>
      <c r="AG72" s="1090" t="s">
        <v>8314</v>
      </c>
      <c r="AH72" s="1090" t="s">
        <v>8712</v>
      </c>
      <c r="AI72" s="1090" t="s">
        <v>8713</v>
      </c>
      <c r="AJ72" s="1090" t="s">
        <v>8714</v>
      </c>
      <c r="AK72" s="1090" t="s">
        <v>8715</v>
      </c>
      <c r="AL72" s="1090" t="s">
        <v>8214</v>
      </c>
      <c r="AM72" s="1090" t="s">
        <v>845</v>
      </c>
      <c r="AN72" s="1090" t="s">
        <v>2424</v>
      </c>
      <c r="AO72" s="1090" t="s">
        <v>8716</v>
      </c>
      <c r="AP72" s="1090" t="s">
        <v>8717</v>
      </c>
      <c r="AQ72" s="1090" t="s">
        <v>8718</v>
      </c>
      <c r="AR72" s="1090" t="s">
        <v>8719</v>
      </c>
      <c r="AS72" s="1090" t="s">
        <v>7490</v>
      </c>
      <c r="AT72" s="1090" t="s">
        <v>7584</v>
      </c>
      <c r="AU72" s="1090" t="s">
        <v>8720</v>
      </c>
      <c r="AV72" s="1090" t="str">
        <f t="shared" si="5"/>
        <v>3:40</v>
      </c>
      <c r="AW72" s="1101" t="s">
        <v>8721</v>
      </c>
    </row>
    <row r="73">
      <c r="A73" s="1152" t="s">
        <v>3159</v>
      </c>
      <c r="B73" s="1153" t="s">
        <v>7032</v>
      </c>
      <c r="C73" s="1093">
        <v>0.05243055555555556</v>
      </c>
      <c r="D73" s="1177" t="s">
        <v>8722</v>
      </c>
      <c r="E73" s="1089" t="s">
        <v>8723</v>
      </c>
      <c r="F73" s="1089" t="s">
        <v>8400</v>
      </c>
      <c r="G73" s="1089" t="s">
        <v>8724</v>
      </c>
      <c r="H73" s="1089" t="s">
        <v>8725</v>
      </c>
      <c r="I73" s="1089" t="s">
        <v>560</v>
      </c>
      <c r="J73" s="1089" t="s">
        <v>6182</v>
      </c>
      <c r="K73" s="1089" t="s">
        <v>4043</v>
      </c>
      <c r="L73" s="1089" t="s">
        <v>8726</v>
      </c>
      <c r="M73" s="1089" t="s">
        <v>4847</v>
      </c>
      <c r="N73" s="1089" t="s">
        <v>7947</v>
      </c>
      <c r="O73" s="1089" t="s">
        <v>8727</v>
      </c>
      <c r="P73" s="1089" t="s">
        <v>552</v>
      </c>
      <c r="Q73" s="1089" t="s">
        <v>8728</v>
      </c>
      <c r="R73" s="1089" t="s">
        <v>8729</v>
      </c>
      <c r="S73" s="1089" t="s">
        <v>4845</v>
      </c>
      <c r="T73" s="1089" t="s">
        <v>6351</v>
      </c>
      <c r="U73" s="1089" t="s">
        <v>8730</v>
      </c>
      <c r="V73" s="1089" t="s">
        <v>4844</v>
      </c>
      <c r="W73" s="1089" t="s">
        <v>8731</v>
      </c>
      <c r="X73" s="1089" t="s">
        <v>8732</v>
      </c>
      <c r="Y73" s="1089" t="s">
        <v>4723</v>
      </c>
      <c r="Z73" s="1089" t="s">
        <v>8733</v>
      </c>
      <c r="AA73" s="1112" t="s">
        <v>4845</v>
      </c>
      <c r="AB73" s="1089" t="s">
        <v>8578</v>
      </c>
      <c r="AC73" s="1089" t="s">
        <v>2530</v>
      </c>
      <c r="AD73" s="1089" t="s">
        <v>5563</v>
      </c>
      <c r="AE73" s="1089" t="s">
        <v>3461</v>
      </c>
      <c r="AF73" s="1097" t="s">
        <v>8734</v>
      </c>
      <c r="AG73" s="1089" t="s">
        <v>8735</v>
      </c>
      <c r="AH73" s="1089" t="s">
        <v>3204</v>
      </c>
      <c r="AI73" s="1089" t="s">
        <v>8736</v>
      </c>
      <c r="AJ73" s="1089" t="s">
        <v>8737</v>
      </c>
      <c r="AK73" s="1089" t="s">
        <v>8738</v>
      </c>
      <c r="AL73" s="1089" t="s">
        <v>4293</v>
      </c>
      <c r="AM73" s="1089" t="s">
        <v>2046</v>
      </c>
      <c r="AN73" s="1089" t="s">
        <v>1484</v>
      </c>
      <c r="AO73" s="1089" t="s">
        <v>7277</v>
      </c>
      <c r="AP73" s="1089" t="s">
        <v>4877</v>
      </c>
      <c r="AQ73" s="1089" t="s">
        <v>8739</v>
      </c>
      <c r="AR73" s="1089" t="s">
        <v>477</v>
      </c>
      <c r="AS73" s="1097" t="s">
        <v>8740</v>
      </c>
      <c r="AT73" s="1089" t="s">
        <v>5689</v>
      </c>
      <c r="AU73" s="1089" t="s">
        <v>8741</v>
      </c>
      <c r="AV73" s="1090" t="str">
        <f t="shared" si="5"/>
        <v>4:22</v>
      </c>
      <c r="AW73" s="1188" t="s">
        <v>8742</v>
      </c>
    </row>
    <row r="74" ht="15.75" customHeight="1">
      <c r="A74" s="1185" t="s">
        <v>8743</v>
      </c>
      <c r="B74" s="1081" t="s">
        <v>7032</v>
      </c>
      <c r="C74" s="1179">
        <v>0.05263888888888889</v>
      </c>
      <c r="D74" s="1118" t="s">
        <v>8744</v>
      </c>
      <c r="E74" s="1142" t="s">
        <v>5781</v>
      </c>
      <c r="F74" s="1142" t="s">
        <v>8745</v>
      </c>
      <c r="G74" s="1142" t="s">
        <v>8746</v>
      </c>
      <c r="H74" s="1128" t="s">
        <v>8747</v>
      </c>
      <c r="I74" s="1128" t="s">
        <v>8748</v>
      </c>
      <c r="J74" s="1130" t="s">
        <v>8749</v>
      </c>
      <c r="K74" s="1130" t="s">
        <v>3419</v>
      </c>
      <c r="L74" s="1130" t="s">
        <v>2845</v>
      </c>
      <c r="M74" s="1130" t="s">
        <v>7605</v>
      </c>
      <c r="N74" s="1130" t="s">
        <v>8750</v>
      </c>
      <c r="O74" s="1130" t="s">
        <v>7080</v>
      </c>
      <c r="P74" s="1130" t="s">
        <v>369</v>
      </c>
      <c r="Q74" s="1133" t="s">
        <v>8751</v>
      </c>
      <c r="R74" s="1133" t="s">
        <v>4605</v>
      </c>
      <c r="S74" s="1133" t="s">
        <v>5246</v>
      </c>
      <c r="T74" s="1133" t="s">
        <v>7552</v>
      </c>
      <c r="U74" s="1133" t="s">
        <v>8752</v>
      </c>
      <c r="V74" s="1133" t="s">
        <v>8753</v>
      </c>
      <c r="W74" s="1144" t="s">
        <v>8754</v>
      </c>
      <c r="X74" s="1144" t="s">
        <v>4689</v>
      </c>
      <c r="Y74" s="1144" t="s">
        <v>1121</v>
      </c>
      <c r="Z74" s="1144" t="s">
        <v>6479</v>
      </c>
      <c r="AA74" s="1089" t="s">
        <v>8755</v>
      </c>
      <c r="AB74" s="1144" t="s">
        <v>1728</v>
      </c>
      <c r="AC74" s="1144" t="s">
        <v>8661</v>
      </c>
      <c r="AD74" s="1142" t="s">
        <v>2465</v>
      </c>
      <c r="AE74" s="1142" t="s">
        <v>7543</v>
      </c>
      <c r="AF74" s="1145" t="s">
        <v>8756</v>
      </c>
      <c r="AG74" s="1145" t="s">
        <v>2016</v>
      </c>
      <c r="AH74" s="1145" t="s">
        <v>3467</v>
      </c>
      <c r="AI74" s="1145" t="s">
        <v>8757</v>
      </c>
      <c r="AJ74" s="1145" t="s">
        <v>8758</v>
      </c>
      <c r="AK74" s="1145" t="s">
        <v>7825</v>
      </c>
      <c r="AL74" s="1145" t="s">
        <v>8759</v>
      </c>
      <c r="AM74" s="1136" t="s">
        <v>8760</v>
      </c>
      <c r="AN74" s="1136" t="s">
        <v>8761</v>
      </c>
      <c r="AO74" s="1136" t="s">
        <v>7388</v>
      </c>
      <c r="AP74" s="1136" t="s">
        <v>8762</v>
      </c>
      <c r="AQ74" s="1136" t="s">
        <v>8763</v>
      </c>
      <c r="AR74" s="1136" t="s">
        <v>568</v>
      </c>
      <c r="AS74" s="1136" t="s">
        <v>8566</v>
      </c>
      <c r="AT74" s="1130" t="s">
        <v>8764</v>
      </c>
      <c r="AU74" s="1146" t="s">
        <v>8765</v>
      </c>
      <c r="AV74" s="1090" t="str">
        <f t="shared" si="5"/>
        <v>4:28</v>
      </c>
      <c r="AW74" s="1183" t="s">
        <v>8766</v>
      </c>
    </row>
    <row r="75" ht="15.75" customHeight="1">
      <c r="A75" s="1139" t="s">
        <v>8767</v>
      </c>
      <c r="B75" s="1190" t="s">
        <v>7032</v>
      </c>
      <c r="C75" s="1093">
        <v>0.05267361111111111</v>
      </c>
      <c r="D75" s="1177" t="s">
        <v>8768</v>
      </c>
      <c r="E75" s="1089" t="s">
        <v>737</v>
      </c>
      <c r="F75" s="1089" t="s">
        <v>8769</v>
      </c>
      <c r="G75" s="1089" t="s">
        <v>8770</v>
      </c>
      <c r="H75" s="1089" t="s">
        <v>8771</v>
      </c>
      <c r="I75" s="1089" t="s">
        <v>4869</v>
      </c>
      <c r="J75" s="1112" t="s">
        <v>8772</v>
      </c>
      <c r="K75" s="1089" t="s">
        <v>7070</v>
      </c>
      <c r="L75" s="1089" t="s">
        <v>2945</v>
      </c>
      <c r="M75" s="1089" t="s">
        <v>1337</v>
      </c>
      <c r="N75" s="1089" t="s">
        <v>8773</v>
      </c>
      <c r="O75" s="1089" t="s">
        <v>8122</v>
      </c>
      <c r="P75" s="1089" t="s">
        <v>3275</v>
      </c>
      <c r="Q75" s="1089" t="s">
        <v>8774</v>
      </c>
      <c r="R75" s="1089" t="s">
        <v>8775</v>
      </c>
      <c r="S75" s="1089" t="s">
        <v>5660</v>
      </c>
      <c r="T75" s="1089" t="s">
        <v>8776</v>
      </c>
      <c r="U75" s="1089" t="s">
        <v>8777</v>
      </c>
      <c r="V75" s="1089" t="s">
        <v>7670</v>
      </c>
      <c r="W75" s="1089" t="s">
        <v>8778</v>
      </c>
      <c r="X75" s="1089" t="s">
        <v>8516</v>
      </c>
      <c r="Y75" s="1089" t="s">
        <v>7570</v>
      </c>
      <c r="Z75" s="1089" t="s">
        <v>7345</v>
      </c>
      <c r="AA75" s="1134" t="s">
        <v>8779</v>
      </c>
      <c r="AB75" s="1089" t="s">
        <v>8307</v>
      </c>
      <c r="AC75" s="1089" t="s">
        <v>7309</v>
      </c>
      <c r="AD75" s="1089" t="s">
        <v>8780</v>
      </c>
      <c r="AE75" s="1089" t="s">
        <v>2969</v>
      </c>
      <c r="AF75" s="1089" t="s">
        <v>8781</v>
      </c>
      <c r="AG75" s="1089" t="s">
        <v>8782</v>
      </c>
      <c r="AH75" s="1089" t="s">
        <v>2845</v>
      </c>
      <c r="AI75" s="1089" t="s">
        <v>8783</v>
      </c>
      <c r="AJ75" s="1089" t="s">
        <v>8784</v>
      </c>
      <c r="AK75" s="1089" t="s">
        <v>2463</v>
      </c>
      <c r="AL75" s="1089" t="s">
        <v>2514</v>
      </c>
      <c r="AM75" s="1089" t="s">
        <v>2463</v>
      </c>
      <c r="AN75" s="1089" t="s">
        <v>2514</v>
      </c>
      <c r="AO75" s="1089" t="s">
        <v>5044</v>
      </c>
      <c r="AP75" s="1089" t="s">
        <v>8785</v>
      </c>
      <c r="AQ75" s="1089" t="s">
        <v>1925</v>
      </c>
      <c r="AR75" s="1089" t="s">
        <v>8586</v>
      </c>
      <c r="AS75" s="1089" t="s">
        <v>8786</v>
      </c>
      <c r="AT75" s="1089" t="s">
        <v>8787</v>
      </c>
      <c r="AU75" s="1089" t="s">
        <v>8788</v>
      </c>
      <c r="AV75" s="1090" t="str">
        <f t="shared" si="5"/>
        <v>5:58</v>
      </c>
      <c r="AW75" s="1188" t="s">
        <v>8789</v>
      </c>
    </row>
    <row r="76" ht="15.75" customHeight="1">
      <c r="A76" s="1092" t="s">
        <v>4959</v>
      </c>
      <c r="B76" s="1148" t="s">
        <v>7061</v>
      </c>
      <c r="C76" s="1174">
        <v>0.05275462962962963</v>
      </c>
      <c r="D76" s="1118" t="s">
        <v>8790</v>
      </c>
      <c r="E76" s="1090" t="s">
        <v>8007</v>
      </c>
      <c r="F76" s="1090" t="s">
        <v>8791</v>
      </c>
      <c r="G76" s="1090" t="s">
        <v>8448</v>
      </c>
      <c r="H76" s="1090" t="s">
        <v>8792</v>
      </c>
      <c r="I76" s="1090" t="s">
        <v>8793</v>
      </c>
      <c r="J76" s="1090" t="s">
        <v>8794</v>
      </c>
      <c r="K76" s="1090" t="s">
        <v>8462</v>
      </c>
      <c r="L76" s="1090" t="s">
        <v>4321</v>
      </c>
      <c r="M76" s="1090" t="s">
        <v>919</v>
      </c>
      <c r="N76" s="1090" t="s">
        <v>8795</v>
      </c>
      <c r="O76" s="1090" t="s">
        <v>8796</v>
      </c>
      <c r="P76" s="1090" t="s">
        <v>5135</v>
      </c>
      <c r="Q76" s="1090" t="s">
        <v>8797</v>
      </c>
      <c r="R76" s="1090" t="s">
        <v>1407</v>
      </c>
      <c r="S76" s="1090" t="s">
        <v>8798</v>
      </c>
      <c r="T76" s="1090" t="s">
        <v>2520</v>
      </c>
      <c r="U76" s="1090" t="s">
        <v>162</v>
      </c>
      <c r="V76" s="1090" t="s">
        <v>8799</v>
      </c>
      <c r="W76" s="1090" t="s">
        <v>8800</v>
      </c>
      <c r="X76" s="1090" t="s">
        <v>8801</v>
      </c>
      <c r="Y76" s="1090" t="s">
        <v>4728</v>
      </c>
      <c r="Z76" s="1090" t="s">
        <v>7241</v>
      </c>
      <c r="AA76" s="1144" t="s">
        <v>8802</v>
      </c>
      <c r="AB76" s="1090" t="s">
        <v>377</v>
      </c>
      <c r="AC76" s="1090" t="s">
        <v>8332</v>
      </c>
      <c r="AD76" s="1090" t="s">
        <v>8803</v>
      </c>
      <c r="AE76" s="1090" t="s">
        <v>8804</v>
      </c>
      <c r="AF76" s="1090" t="s">
        <v>7780</v>
      </c>
      <c r="AG76" s="1090" t="s">
        <v>8805</v>
      </c>
      <c r="AH76" s="1090" t="s">
        <v>503</v>
      </c>
      <c r="AI76" s="1090" t="s">
        <v>4357</v>
      </c>
      <c r="AJ76" s="1090" t="s">
        <v>8806</v>
      </c>
      <c r="AK76" s="1090" t="s">
        <v>8807</v>
      </c>
      <c r="AL76" s="1090" t="s">
        <v>4853</v>
      </c>
      <c r="AM76" s="1090" t="s">
        <v>8808</v>
      </c>
      <c r="AN76" s="1090" t="s">
        <v>5260</v>
      </c>
      <c r="AO76" s="1090" t="s">
        <v>8809</v>
      </c>
      <c r="AP76" s="1090" t="s">
        <v>8810</v>
      </c>
      <c r="AQ76" s="1090" t="s">
        <v>8811</v>
      </c>
      <c r="AR76" s="1090" t="s">
        <v>8399</v>
      </c>
      <c r="AS76" s="1090" t="s">
        <v>7254</v>
      </c>
      <c r="AT76" s="1090" t="s">
        <v>8812</v>
      </c>
      <c r="AU76" s="1090" t="s">
        <v>8813</v>
      </c>
      <c r="AV76" s="1090" t="str">
        <f t="shared" si="5"/>
        <v>3:59</v>
      </c>
      <c r="AW76" s="1157" t="s">
        <v>8814</v>
      </c>
    </row>
    <row r="77" ht="15.75" customHeight="1">
      <c r="A77" s="1185" t="s">
        <v>8815</v>
      </c>
      <c r="B77" s="1202" t="s">
        <v>7094</v>
      </c>
      <c r="C77" s="1179">
        <v>0.05291666666666667</v>
      </c>
      <c r="D77" s="1118" t="s">
        <v>8816</v>
      </c>
      <c r="E77" s="1142" t="s">
        <v>8817</v>
      </c>
      <c r="F77" s="1142" t="s">
        <v>8818</v>
      </c>
      <c r="G77" s="1142" t="s">
        <v>8819</v>
      </c>
      <c r="H77" s="1128" t="s">
        <v>8322</v>
      </c>
      <c r="I77" s="1128" t="s">
        <v>8820</v>
      </c>
      <c r="J77" s="1130" t="s">
        <v>8821</v>
      </c>
      <c r="K77" s="1130" t="s">
        <v>4587</v>
      </c>
      <c r="L77" s="1130" t="s">
        <v>797</v>
      </c>
      <c r="M77" s="1130" t="s">
        <v>8822</v>
      </c>
      <c r="N77" s="1130" t="s">
        <v>8823</v>
      </c>
      <c r="O77" s="1130" t="s">
        <v>8824</v>
      </c>
      <c r="P77" s="1130" t="s">
        <v>4091</v>
      </c>
      <c r="Q77" s="1133" t="s">
        <v>8825</v>
      </c>
      <c r="R77" s="1133" t="s">
        <v>7964</v>
      </c>
      <c r="S77" s="1133" t="s">
        <v>3774</v>
      </c>
      <c r="T77" s="1133" t="s">
        <v>5312</v>
      </c>
      <c r="U77" s="1133" t="s">
        <v>4428</v>
      </c>
      <c r="V77" s="1133" t="s">
        <v>8826</v>
      </c>
      <c r="W77" s="1144" t="s">
        <v>8827</v>
      </c>
      <c r="X77" s="1144" t="s">
        <v>8828</v>
      </c>
      <c r="Y77" s="1144" t="s">
        <v>445</v>
      </c>
      <c r="Z77" s="1144" t="s">
        <v>3410</v>
      </c>
      <c r="AA77" s="1134" t="s">
        <v>8829</v>
      </c>
      <c r="AB77" s="1144" t="s">
        <v>3815</v>
      </c>
      <c r="AC77" s="1144" t="s">
        <v>1626</v>
      </c>
      <c r="AD77" s="1142" t="s">
        <v>8830</v>
      </c>
      <c r="AE77" s="1142" t="s">
        <v>8665</v>
      </c>
      <c r="AF77" s="1145" t="s">
        <v>8831</v>
      </c>
      <c r="AG77" s="1145" t="s">
        <v>8832</v>
      </c>
      <c r="AH77" s="1145" t="s">
        <v>7305</v>
      </c>
      <c r="AI77" s="1145" t="s">
        <v>8833</v>
      </c>
      <c r="AJ77" s="1145" t="s">
        <v>8834</v>
      </c>
      <c r="AK77" s="1145" t="s">
        <v>7197</v>
      </c>
      <c r="AL77" s="1145" t="s">
        <v>1753</v>
      </c>
      <c r="AM77" s="1136" t="s">
        <v>2312</v>
      </c>
      <c r="AN77" s="1136" t="s">
        <v>8835</v>
      </c>
      <c r="AO77" s="1136" t="s">
        <v>8836</v>
      </c>
      <c r="AP77" s="1136" t="s">
        <v>6311</v>
      </c>
      <c r="AQ77" s="1136" t="s">
        <v>8837</v>
      </c>
      <c r="AR77" s="1136" t="s">
        <v>7552</v>
      </c>
      <c r="AS77" s="1136" t="s">
        <v>3357</v>
      </c>
      <c r="AT77" s="1130" t="s">
        <v>8838</v>
      </c>
      <c r="AU77" s="1146" t="s">
        <v>8839</v>
      </c>
      <c r="AV77" s="1090" t="str">
        <f t="shared" si="5"/>
        <v>2:38</v>
      </c>
      <c r="AW77" s="1173"/>
    </row>
    <row r="78" ht="15.75" customHeight="1">
      <c r="A78" s="1152" t="s">
        <v>5183</v>
      </c>
      <c r="B78" s="1153" t="s">
        <v>7032</v>
      </c>
      <c r="C78" s="1103">
        <v>0.05324074074074074</v>
      </c>
      <c r="D78" s="1112" t="s">
        <v>8840</v>
      </c>
      <c r="E78" s="1112" t="s">
        <v>8841</v>
      </c>
      <c r="F78" s="1112" t="s">
        <v>8842</v>
      </c>
      <c r="G78" s="1112" t="s">
        <v>7611</v>
      </c>
      <c r="H78" s="1112" t="s">
        <v>8843</v>
      </c>
      <c r="I78" s="1112" t="s">
        <v>141</v>
      </c>
      <c r="J78" s="1112" t="s">
        <v>8844</v>
      </c>
      <c r="K78" s="1112" t="s">
        <v>3587</v>
      </c>
      <c r="L78" s="1112" t="s">
        <v>4328</v>
      </c>
      <c r="M78" s="1112" t="s">
        <v>8845</v>
      </c>
      <c r="N78" s="1112" t="s">
        <v>8846</v>
      </c>
      <c r="O78" s="1112" t="s">
        <v>6083</v>
      </c>
      <c r="P78" s="1112" t="s">
        <v>8847</v>
      </c>
      <c r="Q78" s="1112" t="s">
        <v>8848</v>
      </c>
      <c r="R78" s="1112" t="s">
        <v>8849</v>
      </c>
      <c r="S78" s="1112" t="s">
        <v>8708</v>
      </c>
      <c r="T78" s="1112" t="s">
        <v>8850</v>
      </c>
      <c r="U78" s="1112" t="s">
        <v>987</v>
      </c>
      <c r="V78" s="1112" t="s">
        <v>8668</v>
      </c>
      <c r="W78" s="1112" t="s">
        <v>8851</v>
      </c>
      <c r="X78" s="1112" t="s">
        <v>8852</v>
      </c>
      <c r="Y78" s="1112" t="s">
        <v>4869</v>
      </c>
      <c r="Z78" s="1112" t="s">
        <v>8853</v>
      </c>
      <c r="AA78" s="1089" t="s">
        <v>8854</v>
      </c>
      <c r="AB78" s="1112" t="s">
        <v>8855</v>
      </c>
      <c r="AC78" s="1112" t="s">
        <v>4604</v>
      </c>
      <c r="AD78" s="1112" t="s">
        <v>8856</v>
      </c>
      <c r="AE78" s="1112" t="s">
        <v>7898</v>
      </c>
      <c r="AF78" s="1112" t="s">
        <v>8857</v>
      </c>
      <c r="AG78" s="1112" t="s">
        <v>8858</v>
      </c>
      <c r="AH78" s="1112" t="s">
        <v>8859</v>
      </c>
      <c r="AI78" s="1112" t="s">
        <v>8860</v>
      </c>
      <c r="AJ78" s="1112" t="s">
        <v>8861</v>
      </c>
      <c r="AK78" s="1135" t="s">
        <v>8862</v>
      </c>
      <c r="AL78" s="1112" t="s">
        <v>5288</v>
      </c>
      <c r="AM78" s="1112" t="s">
        <v>8863</v>
      </c>
      <c r="AN78" s="1112" t="s">
        <v>8268</v>
      </c>
      <c r="AO78" s="1112" t="s">
        <v>7744</v>
      </c>
      <c r="AP78" s="1112" t="s">
        <v>8864</v>
      </c>
      <c r="AQ78" s="1112" t="s">
        <v>8865</v>
      </c>
      <c r="AR78" s="1137" t="s">
        <v>2944</v>
      </c>
      <c r="AS78" s="1112" t="s">
        <v>1973</v>
      </c>
      <c r="AT78" s="1112" t="s">
        <v>8866</v>
      </c>
      <c r="AU78" s="1121" t="s">
        <v>8867</v>
      </c>
      <c r="AV78" s="1090" t="str">
        <f t="shared" si="5"/>
        <v>3:53</v>
      </c>
      <c r="AW78" s="1154" t="s">
        <v>8868</v>
      </c>
    </row>
    <row r="79">
      <c r="A79" s="1139" t="s">
        <v>8869</v>
      </c>
      <c r="B79" s="1190" t="s">
        <v>7094</v>
      </c>
      <c r="C79" s="1093">
        <v>0.05331018518518518</v>
      </c>
      <c r="D79" s="1199" t="s">
        <v>8870</v>
      </c>
      <c r="E79" s="1089" t="s">
        <v>8871</v>
      </c>
      <c r="F79" s="1126" t="s">
        <v>8872</v>
      </c>
      <c r="G79" s="1089" t="s">
        <v>8873</v>
      </c>
      <c r="H79" s="1089" t="s">
        <v>7902</v>
      </c>
      <c r="I79" s="1089" t="s">
        <v>1662</v>
      </c>
      <c r="J79" s="1089" t="s">
        <v>3014</v>
      </c>
      <c r="K79" s="1089" t="s">
        <v>8874</v>
      </c>
      <c r="L79" s="1089" t="s">
        <v>1484</v>
      </c>
      <c r="M79" s="1089" t="s">
        <v>2275</v>
      </c>
      <c r="N79" s="1089" t="s">
        <v>7999</v>
      </c>
      <c r="O79" s="1089" t="s">
        <v>8875</v>
      </c>
      <c r="P79" s="1089" t="s">
        <v>8876</v>
      </c>
      <c r="Q79" s="1089" t="s">
        <v>8204</v>
      </c>
      <c r="R79" s="1089" t="s">
        <v>8877</v>
      </c>
      <c r="S79" s="1089" t="s">
        <v>8878</v>
      </c>
      <c r="T79" s="1089" t="s">
        <v>5154</v>
      </c>
      <c r="U79" s="1089" t="s">
        <v>8879</v>
      </c>
      <c r="V79" s="1089" t="s">
        <v>8310</v>
      </c>
      <c r="W79" s="1089" t="s">
        <v>8754</v>
      </c>
      <c r="X79" s="1089" t="s">
        <v>8880</v>
      </c>
      <c r="Y79" s="1089" t="s">
        <v>1490</v>
      </c>
      <c r="Z79" s="1089" t="s">
        <v>1005</v>
      </c>
      <c r="AA79" s="1144" t="s">
        <v>8043</v>
      </c>
      <c r="AB79" s="1089" t="s">
        <v>2635</v>
      </c>
      <c r="AC79" s="1089" t="s">
        <v>8881</v>
      </c>
      <c r="AD79" s="1089" t="s">
        <v>8882</v>
      </c>
      <c r="AE79" s="1089" t="s">
        <v>8665</v>
      </c>
      <c r="AF79" s="1089" t="s">
        <v>8381</v>
      </c>
      <c r="AG79" s="1089" t="s">
        <v>8883</v>
      </c>
      <c r="AH79" s="1089" t="s">
        <v>8884</v>
      </c>
      <c r="AI79" s="1089" t="s">
        <v>8885</v>
      </c>
      <c r="AJ79" s="1089" t="s">
        <v>8886</v>
      </c>
      <c r="AK79" s="1089" t="s">
        <v>7334</v>
      </c>
      <c r="AL79" s="1089" t="s">
        <v>8887</v>
      </c>
      <c r="AM79" s="1089" t="s">
        <v>8888</v>
      </c>
      <c r="AN79" s="1089" t="s">
        <v>765</v>
      </c>
      <c r="AO79" s="1089" t="s">
        <v>3949</v>
      </c>
      <c r="AP79" s="1089" t="s">
        <v>8889</v>
      </c>
      <c r="AQ79" s="1089" t="s">
        <v>8890</v>
      </c>
      <c r="AR79" s="1089" t="s">
        <v>8891</v>
      </c>
      <c r="AS79" s="1089" t="s">
        <v>4931</v>
      </c>
      <c r="AT79" s="1089" t="s">
        <v>8892</v>
      </c>
      <c r="AU79" s="1089" t="s">
        <v>8893</v>
      </c>
      <c r="AV79" s="1090" t="str">
        <f t="shared" si="5"/>
        <v>4:10</v>
      </c>
      <c r="AW79" s="1157"/>
    </row>
    <row r="80" ht="15.75" customHeight="1">
      <c r="A80" s="1185" t="s">
        <v>8894</v>
      </c>
      <c r="B80" s="1202" t="s">
        <v>7094</v>
      </c>
      <c r="C80" s="1103">
        <v>0.05348379629629629</v>
      </c>
      <c r="D80" s="1118" t="s">
        <v>8895</v>
      </c>
      <c r="E80" s="1142" t="s">
        <v>8723</v>
      </c>
      <c r="F80" s="1142" t="s">
        <v>5259</v>
      </c>
      <c r="G80" s="1142" t="s">
        <v>8896</v>
      </c>
      <c r="H80" s="1128" t="s">
        <v>8897</v>
      </c>
      <c r="I80" s="1128" t="s">
        <v>3139</v>
      </c>
      <c r="J80" s="1130" t="s">
        <v>8898</v>
      </c>
      <c r="K80" s="1130" t="s">
        <v>7108</v>
      </c>
      <c r="L80" s="1130" t="s">
        <v>3961</v>
      </c>
      <c r="M80" s="1130" t="s">
        <v>8899</v>
      </c>
      <c r="N80" s="1130" t="s">
        <v>8900</v>
      </c>
      <c r="O80" s="1130" t="s">
        <v>3633</v>
      </c>
      <c r="P80" s="1130" t="s">
        <v>730</v>
      </c>
      <c r="Q80" s="1131" t="s">
        <v>8901</v>
      </c>
      <c r="R80" s="1133" t="s">
        <v>8443</v>
      </c>
      <c r="S80" s="1133" t="s">
        <v>3674</v>
      </c>
      <c r="T80" s="1133" t="s">
        <v>8626</v>
      </c>
      <c r="U80" s="1133" t="s">
        <v>8902</v>
      </c>
      <c r="V80" s="1133" t="s">
        <v>6560</v>
      </c>
      <c r="W80" s="1144" t="s">
        <v>8903</v>
      </c>
      <c r="X80" s="1144" t="s">
        <v>2207</v>
      </c>
      <c r="Y80" s="1144" t="s">
        <v>3003</v>
      </c>
      <c r="Z80" s="1144" t="s">
        <v>7404</v>
      </c>
      <c r="AA80" s="1089" t="s">
        <v>8904</v>
      </c>
      <c r="AB80" s="1144" t="s">
        <v>8033</v>
      </c>
      <c r="AC80" s="1144" t="s">
        <v>814</v>
      </c>
      <c r="AD80" s="1142" t="s">
        <v>8905</v>
      </c>
      <c r="AE80" s="1142" t="s">
        <v>8906</v>
      </c>
      <c r="AF80" s="1135" t="s">
        <v>8907</v>
      </c>
      <c r="AG80" s="1145" t="s">
        <v>4934</v>
      </c>
      <c r="AH80" s="1145" t="s">
        <v>7332</v>
      </c>
      <c r="AI80" s="1145" t="s">
        <v>2545</v>
      </c>
      <c r="AJ80" s="1145" t="s">
        <v>8908</v>
      </c>
      <c r="AK80" s="1145" t="s">
        <v>7866</v>
      </c>
      <c r="AL80" s="1145" t="s">
        <v>8909</v>
      </c>
      <c r="AM80" s="1136" t="s">
        <v>8910</v>
      </c>
      <c r="AN80" s="1136" t="s">
        <v>5288</v>
      </c>
      <c r="AO80" s="1136" t="s">
        <v>7822</v>
      </c>
      <c r="AP80" s="1136" t="s">
        <v>8911</v>
      </c>
      <c r="AQ80" s="1136" t="s">
        <v>8429</v>
      </c>
      <c r="AR80" s="1136" t="s">
        <v>568</v>
      </c>
      <c r="AS80" s="1136" t="s">
        <v>7212</v>
      </c>
      <c r="AT80" s="1130" t="s">
        <v>3863</v>
      </c>
      <c r="AU80" s="1146" t="s">
        <v>8912</v>
      </c>
      <c r="AV80" s="1090" t="str">
        <f t="shared" si="5"/>
        <v>3:27</v>
      </c>
      <c r="AW80" s="1154" t="s">
        <v>8913</v>
      </c>
    </row>
    <row r="81">
      <c r="A81" s="1139" t="s">
        <v>4254</v>
      </c>
      <c r="B81" s="1190" t="s">
        <v>7094</v>
      </c>
      <c r="C81" s="1093">
        <v>0.053668981481481484</v>
      </c>
      <c r="D81" s="1199" t="s">
        <v>8914</v>
      </c>
      <c r="E81" s="1089" t="s">
        <v>7717</v>
      </c>
      <c r="F81" s="1089" t="s">
        <v>7432</v>
      </c>
      <c r="G81" s="1089" t="s">
        <v>8915</v>
      </c>
      <c r="H81" s="1112" t="s">
        <v>7432</v>
      </c>
      <c r="I81" s="1089" t="s">
        <v>8916</v>
      </c>
      <c r="J81" s="1089" t="s">
        <v>8917</v>
      </c>
      <c r="K81" s="1089" t="s">
        <v>8474</v>
      </c>
      <c r="L81" s="1089" t="s">
        <v>3948</v>
      </c>
      <c r="M81" s="1089" t="s">
        <v>7142</v>
      </c>
      <c r="N81" s="1089" t="s">
        <v>8019</v>
      </c>
      <c r="O81" s="1089" t="s">
        <v>8918</v>
      </c>
      <c r="P81" s="1089" t="s">
        <v>8332</v>
      </c>
      <c r="Q81" s="1089" t="s">
        <v>8919</v>
      </c>
      <c r="R81" s="1089" t="s">
        <v>8920</v>
      </c>
      <c r="S81" s="1089" t="s">
        <v>8921</v>
      </c>
      <c r="T81" s="1089" t="s">
        <v>7313</v>
      </c>
      <c r="U81" s="1089" t="s">
        <v>8922</v>
      </c>
      <c r="V81" s="1089" t="s">
        <v>8350</v>
      </c>
      <c r="W81" s="1089" t="s">
        <v>8923</v>
      </c>
      <c r="X81" s="1089" t="s">
        <v>3547</v>
      </c>
      <c r="Y81" s="1089" t="s">
        <v>1157</v>
      </c>
      <c r="Z81" s="1089" t="s">
        <v>8023</v>
      </c>
      <c r="AA81" s="1134" t="s">
        <v>8924</v>
      </c>
      <c r="AB81" s="1089" t="s">
        <v>7143</v>
      </c>
      <c r="AC81" s="1089" t="s">
        <v>4896</v>
      </c>
      <c r="AD81" s="1089" t="s">
        <v>8925</v>
      </c>
      <c r="AE81" s="1089" t="s">
        <v>4728</v>
      </c>
      <c r="AF81" s="1089" t="s">
        <v>8926</v>
      </c>
      <c r="AG81" s="1089" t="s">
        <v>8927</v>
      </c>
      <c r="AH81" s="1089" t="s">
        <v>8928</v>
      </c>
      <c r="AI81" s="1089" t="s">
        <v>8929</v>
      </c>
      <c r="AJ81" s="1089" t="s">
        <v>8930</v>
      </c>
      <c r="AK81" s="1089" t="s">
        <v>8477</v>
      </c>
      <c r="AL81" s="1089" t="s">
        <v>3495</v>
      </c>
      <c r="AM81" s="1089" t="s">
        <v>5673</v>
      </c>
      <c r="AN81" s="1089" t="s">
        <v>8931</v>
      </c>
      <c r="AO81" s="1089" t="s">
        <v>8932</v>
      </c>
      <c r="AP81" s="1089" t="s">
        <v>8933</v>
      </c>
      <c r="AQ81" s="1089" t="s">
        <v>2498</v>
      </c>
      <c r="AR81" s="1089" t="s">
        <v>2729</v>
      </c>
      <c r="AS81" s="1089" t="s">
        <v>776</v>
      </c>
      <c r="AT81" s="1089" t="s">
        <v>8934</v>
      </c>
      <c r="AU81" s="1089" t="s">
        <v>8935</v>
      </c>
      <c r="AV81" s="1089" t="s">
        <v>8936</v>
      </c>
      <c r="AW81" s="1157"/>
    </row>
    <row r="82">
      <c r="A82" s="1139" t="s">
        <v>3451</v>
      </c>
      <c r="B82" s="1194" t="s">
        <v>7094</v>
      </c>
      <c r="C82" s="1093">
        <v>0.05371527777777778</v>
      </c>
      <c r="D82" s="1112" t="s">
        <v>8937</v>
      </c>
      <c r="E82" s="1112" t="s">
        <v>8938</v>
      </c>
      <c r="F82" s="1112" t="s">
        <v>8939</v>
      </c>
      <c r="G82" s="1112" t="s">
        <v>8940</v>
      </c>
      <c r="H82" s="1112" t="s">
        <v>8941</v>
      </c>
      <c r="I82" s="1112" t="s">
        <v>1613</v>
      </c>
      <c r="J82" s="1112" t="s">
        <v>197</v>
      </c>
      <c r="K82" s="1112" t="s">
        <v>8644</v>
      </c>
      <c r="L82" s="1112" t="s">
        <v>4664</v>
      </c>
      <c r="M82" s="1112" t="s">
        <v>4301</v>
      </c>
      <c r="N82" s="1112" t="s">
        <v>8942</v>
      </c>
      <c r="O82" s="1112" t="s">
        <v>8943</v>
      </c>
      <c r="P82" s="1112" t="s">
        <v>7896</v>
      </c>
      <c r="Q82" s="1112" t="s">
        <v>8944</v>
      </c>
      <c r="R82" s="1112" t="s">
        <v>8945</v>
      </c>
      <c r="S82" s="1112" t="s">
        <v>603</v>
      </c>
      <c r="T82" s="1112" t="s">
        <v>8946</v>
      </c>
      <c r="U82" s="1112" t="s">
        <v>8947</v>
      </c>
      <c r="V82" s="1112" t="s">
        <v>8799</v>
      </c>
      <c r="W82" s="1112" t="s">
        <v>8948</v>
      </c>
      <c r="X82" s="1112" t="s">
        <v>8949</v>
      </c>
      <c r="Y82" s="1112" t="s">
        <v>1559</v>
      </c>
      <c r="Z82" s="1112" t="s">
        <v>7455</v>
      </c>
      <c r="AA82" s="1134" t="s">
        <v>2569</v>
      </c>
      <c r="AB82" s="1112" t="s">
        <v>8855</v>
      </c>
      <c r="AC82" s="1112" t="s">
        <v>5297</v>
      </c>
      <c r="AD82" s="1112" t="s">
        <v>7814</v>
      </c>
      <c r="AE82" s="1112" t="s">
        <v>2561</v>
      </c>
      <c r="AF82" s="1112" t="s">
        <v>8950</v>
      </c>
      <c r="AG82" s="1112" t="s">
        <v>8951</v>
      </c>
      <c r="AH82" s="1112" t="s">
        <v>8952</v>
      </c>
      <c r="AI82" s="1112" t="s">
        <v>8953</v>
      </c>
      <c r="AJ82" s="1112" t="s">
        <v>8954</v>
      </c>
      <c r="AK82" s="1112" t="s">
        <v>4845</v>
      </c>
      <c r="AL82" s="1112" t="s">
        <v>3866</v>
      </c>
      <c r="AM82" s="1112" t="s">
        <v>8955</v>
      </c>
      <c r="AN82" s="1112" t="s">
        <v>7764</v>
      </c>
      <c r="AO82" s="1112" t="s">
        <v>7050</v>
      </c>
      <c r="AP82" s="1112" t="s">
        <v>8956</v>
      </c>
      <c r="AQ82" s="1112" t="s">
        <v>8957</v>
      </c>
      <c r="AR82" s="1112" t="s">
        <v>8958</v>
      </c>
      <c r="AS82" s="1112" t="s">
        <v>4527</v>
      </c>
      <c r="AT82" s="1112" t="s">
        <v>5838</v>
      </c>
      <c r="AU82" s="1229" t="s">
        <v>8959</v>
      </c>
      <c r="AV82" s="1090" t="str">
        <f t="shared" ref="AV82:AV88" si="6">TEXT(AU82-C82,"m:ss")</f>
        <v>6:12</v>
      </c>
      <c r="AW82" s="1151" t="s">
        <v>8960</v>
      </c>
    </row>
    <row r="83" ht="15.75" customHeight="1">
      <c r="A83" s="1155" t="s">
        <v>5303</v>
      </c>
      <c r="B83" s="1202" t="s">
        <v>7094</v>
      </c>
      <c r="C83" s="1174">
        <v>0.05386574074074074</v>
      </c>
      <c r="D83" s="1090" t="s">
        <v>8961</v>
      </c>
      <c r="E83" s="1090" t="s">
        <v>8962</v>
      </c>
      <c r="F83" s="1090" t="s">
        <v>8963</v>
      </c>
      <c r="G83" s="1090" t="s">
        <v>3595</v>
      </c>
      <c r="H83" s="1090" t="s">
        <v>8964</v>
      </c>
      <c r="I83" s="1090" t="s">
        <v>8916</v>
      </c>
      <c r="J83" s="1090" t="s">
        <v>8965</v>
      </c>
      <c r="K83" s="1090" t="s">
        <v>8966</v>
      </c>
      <c r="L83" s="1090" t="s">
        <v>1210</v>
      </c>
      <c r="M83" s="1090" t="s">
        <v>3741</v>
      </c>
      <c r="N83" s="1090" t="s">
        <v>8967</v>
      </c>
      <c r="O83" s="1090" t="s">
        <v>8968</v>
      </c>
      <c r="P83" s="1090" t="s">
        <v>5857</v>
      </c>
      <c r="Q83" s="1090" t="s">
        <v>8969</v>
      </c>
      <c r="R83" s="1090" t="s">
        <v>4841</v>
      </c>
      <c r="S83" s="1090" t="s">
        <v>8970</v>
      </c>
      <c r="T83" s="1090" t="s">
        <v>8012</v>
      </c>
      <c r="U83" s="1090" t="s">
        <v>8971</v>
      </c>
      <c r="V83" s="1090" t="s">
        <v>8972</v>
      </c>
      <c r="W83" s="1090" t="s">
        <v>8948</v>
      </c>
      <c r="X83" s="1090" t="s">
        <v>8973</v>
      </c>
      <c r="Y83" s="1090" t="s">
        <v>1228</v>
      </c>
      <c r="Z83" s="1090" t="s">
        <v>1968</v>
      </c>
      <c r="AA83" s="1112" t="s">
        <v>8974</v>
      </c>
      <c r="AB83" s="1090" t="s">
        <v>8975</v>
      </c>
      <c r="AC83" s="1090" t="s">
        <v>1016</v>
      </c>
      <c r="AD83" s="1090" t="s">
        <v>8976</v>
      </c>
      <c r="AE83" s="1090" t="s">
        <v>8977</v>
      </c>
      <c r="AF83" s="1090" t="s">
        <v>8496</v>
      </c>
      <c r="AG83" s="1090" t="s">
        <v>8978</v>
      </c>
      <c r="AH83" s="1090" t="s">
        <v>8979</v>
      </c>
      <c r="AI83" s="1090" t="s">
        <v>8980</v>
      </c>
      <c r="AJ83" s="1090" t="s">
        <v>8981</v>
      </c>
      <c r="AK83" s="1090" t="s">
        <v>8982</v>
      </c>
      <c r="AL83" s="1090" t="s">
        <v>4827</v>
      </c>
      <c r="AM83" s="1090" t="s">
        <v>8153</v>
      </c>
      <c r="AN83" s="1090" t="s">
        <v>7991</v>
      </c>
      <c r="AO83" s="1089" t="s">
        <v>7769</v>
      </c>
      <c r="AP83" s="1090" t="s">
        <v>8983</v>
      </c>
      <c r="AQ83" s="1090" t="s">
        <v>8984</v>
      </c>
      <c r="AR83" s="1090" t="s">
        <v>8985</v>
      </c>
      <c r="AS83" s="1090" t="s">
        <v>7918</v>
      </c>
      <c r="AT83" s="1090" t="s">
        <v>8986</v>
      </c>
      <c r="AU83" s="1090" t="s">
        <v>8935</v>
      </c>
      <c r="AV83" s="1090" t="str">
        <f t="shared" si="6"/>
        <v>3:30</v>
      </c>
      <c r="AW83" s="1157"/>
    </row>
    <row r="84">
      <c r="A84" s="1152" t="s">
        <v>4296</v>
      </c>
      <c r="B84" s="1153" t="s">
        <v>7094</v>
      </c>
      <c r="C84" s="1103">
        <v>0.05494212962962963</v>
      </c>
      <c r="D84" s="1177" t="s">
        <v>8987</v>
      </c>
      <c r="E84" s="1126" t="s">
        <v>4769</v>
      </c>
      <c r="F84" s="1126" t="s">
        <v>8988</v>
      </c>
      <c r="G84" s="1126" t="s">
        <v>8989</v>
      </c>
      <c r="H84" s="1127" t="s">
        <v>8218</v>
      </c>
      <c r="I84" s="1127" t="s">
        <v>8990</v>
      </c>
      <c r="J84" s="1129" t="s">
        <v>8991</v>
      </c>
      <c r="K84" s="1129" t="s">
        <v>8036</v>
      </c>
      <c r="L84" s="1129" t="s">
        <v>8992</v>
      </c>
      <c r="M84" s="1129" t="s">
        <v>8993</v>
      </c>
      <c r="N84" s="1129" t="s">
        <v>8994</v>
      </c>
      <c r="O84" s="1129" t="s">
        <v>8995</v>
      </c>
      <c r="P84" s="1129" t="s">
        <v>967</v>
      </c>
      <c r="Q84" s="1131" t="s">
        <v>8996</v>
      </c>
      <c r="R84" s="1131" t="s">
        <v>2585</v>
      </c>
      <c r="S84" s="1131" t="s">
        <v>8997</v>
      </c>
      <c r="T84" s="1131" t="s">
        <v>8924</v>
      </c>
      <c r="U84" s="1131" t="s">
        <v>8998</v>
      </c>
      <c r="V84" s="1131" t="s">
        <v>8999</v>
      </c>
      <c r="W84" s="1134" t="s">
        <v>9000</v>
      </c>
      <c r="X84" s="1134" t="s">
        <v>4830</v>
      </c>
      <c r="Y84" s="1134" t="s">
        <v>1935</v>
      </c>
      <c r="Z84" s="1134" t="s">
        <v>2825</v>
      </c>
      <c r="AA84" s="1134" t="s">
        <v>873</v>
      </c>
      <c r="AB84" s="1134" t="s">
        <v>1756</v>
      </c>
      <c r="AC84" s="1134" t="s">
        <v>9001</v>
      </c>
      <c r="AD84" s="1126" t="s">
        <v>9002</v>
      </c>
      <c r="AE84" s="1126" t="s">
        <v>1121</v>
      </c>
      <c r="AF84" s="1135" t="s">
        <v>9003</v>
      </c>
      <c r="AG84" s="1135" t="s">
        <v>9004</v>
      </c>
      <c r="AH84" s="1135" t="s">
        <v>6023</v>
      </c>
      <c r="AI84" s="1135" t="s">
        <v>5817</v>
      </c>
      <c r="AJ84" s="1135" t="s">
        <v>9005</v>
      </c>
      <c r="AK84" s="1135" t="s">
        <v>663</v>
      </c>
      <c r="AL84" s="1135" t="s">
        <v>874</v>
      </c>
      <c r="AM84" s="1137" t="s">
        <v>9006</v>
      </c>
      <c r="AN84" s="1137" t="s">
        <v>9007</v>
      </c>
      <c r="AO84" s="1137" t="s">
        <v>8844</v>
      </c>
      <c r="AP84" s="1137" t="s">
        <v>9008</v>
      </c>
      <c r="AQ84" s="1137" t="s">
        <v>9009</v>
      </c>
      <c r="AR84" s="1137" t="s">
        <v>9010</v>
      </c>
      <c r="AS84" s="1137" t="s">
        <v>1943</v>
      </c>
      <c r="AT84" s="1129" t="s">
        <v>9011</v>
      </c>
      <c r="AU84" s="1121" t="s">
        <v>9012</v>
      </c>
      <c r="AV84" s="1090" t="str">
        <f t="shared" si="6"/>
        <v>3:30</v>
      </c>
      <c r="AW84" s="1154" t="s">
        <v>9013</v>
      </c>
    </row>
    <row r="85">
      <c r="A85" s="1139" t="s">
        <v>4623</v>
      </c>
      <c r="B85" s="1190" t="s">
        <v>7032</v>
      </c>
      <c r="C85" s="1093">
        <v>0.05559027777777778</v>
      </c>
      <c r="D85" s="1177" t="s">
        <v>9014</v>
      </c>
      <c r="E85" s="1089" t="s">
        <v>9015</v>
      </c>
      <c r="F85" s="1089" t="s">
        <v>9016</v>
      </c>
      <c r="G85" s="1089" t="s">
        <v>9017</v>
      </c>
      <c r="H85" s="1089" t="s">
        <v>4901</v>
      </c>
      <c r="I85" s="1089" t="s">
        <v>1670</v>
      </c>
      <c r="J85" s="1089" t="s">
        <v>9018</v>
      </c>
      <c r="K85" s="1089" t="s">
        <v>5293</v>
      </c>
      <c r="L85" s="1089" t="s">
        <v>6298</v>
      </c>
      <c r="M85" s="1089" t="s">
        <v>8627</v>
      </c>
      <c r="N85" s="1089" t="s">
        <v>9019</v>
      </c>
      <c r="O85" s="1089" t="s">
        <v>9020</v>
      </c>
      <c r="P85" s="1089" t="s">
        <v>584</v>
      </c>
      <c r="Q85" s="1089" t="s">
        <v>9021</v>
      </c>
      <c r="R85" s="1089" t="s">
        <v>9022</v>
      </c>
      <c r="S85" s="1089" t="s">
        <v>4242</v>
      </c>
      <c r="T85" s="1089" t="s">
        <v>9023</v>
      </c>
      <c r="U85" s="1089" t="s">
        <v>9024</v>
      </c>
      <c r="V85" s="1089" t="s">
        <v>5299</v>
      </c>
      <c r="W85" s="1089" t="s">
        <v>7617</v>
      </c>
      <c r="X85" s="1089" t="s">
        <v>9025</v>
      </c>
      <c r="Y85" s="1089" t="s">
        <v>1140</v>
      </c>
      <c r="Z85" s="1089" t="s">
        <v>9026</v>
      </c>
      <c r="AA85" s="1134" t="s">
        <v>9027</v>
      </c>
      <c r="AB85" s="1089" t="s">
        <v>7353</v>
      </c>
      <c r="AC85" s="1089" t="s">
        <v>3878</v>
      </c>
      <c r="AD85" s="1089" t="s">
        <v>9028</v>
      </c>
      <c r="AE85" s="1089" t="s">
        <v>9029</v>
      </c>
      <c r="AF85" s="1089" t="s">
        <v>9030</v>
      </c>
      <c r="AG85" s="1089" t="s">
        <v>9031</v>
      </c>
      <c r="AH85" s="1089" t="s">
        <v>4849</v>
      </c>
      <c r="AI85" s="1089" t="s">
        <v>9032</v>
      </c>
      <c r="AJ85" s="1089" t="s">
        <v>9033</v>
      </c>
      <c r="AK85" s="1089" t="s">
        <v>3736</v>
      </c>
      <c r="AL85" s="1089" t="s">
        <v>953</v>
      </c>
      <c r="AM85" s="1089" t="s">
        <v>9034</v>
      </c>
      <c r="AN85" s="1089" t="s">
        <v>9035</v>
      </c>
      <c r="AO85" s="1089" t="s">
        <v>173</v>
      </c>
      <c r="AP85" s="1089" t="s">
        <v>9036</v>
      </c>
      <c r="AQ85" s="1089" t="s">
        <v>872</v>
      </c>
      <c r="AR85" s="1089" t="s">
        <v>3378</v>
      </c>
      <c r="AS85" s="1089" t="s">
        <v>1433</v>
      </c>
      <c r="AT85" s="1089" t="s">
        <v>9037</v>
      </c>
      <c r="AU85" s="1089" t="s">
        <v>9038</v>
      </c>
      <c r="AV85" s="1090" t="str">
        <f t="shared" si="6"/>
        <v>5:05</v>
      </c>
      <c r="AW85" s="1188" t="s">
        <v>9039</v>
      </c>
    </row>
    <row r="86">
      <c r="A86" s="1152" t="s">
        <v>4544</v>
      </c>
      <c r="B86" s="1153" t="s">
        <v>7032</v>
      </c>
      <c r="C86" s="1103">
        <v>0.055266203703703706</v>
      </c>
      <c r="D86" s="1214" t="s">
        <v>9040</v>
      </c>
      <c r="E86" s="1126" t="s">
        <v>9041</v>
      </c>
      <c r="F86" s="1126" t="s">
        <v>9042</v>
      </c>
      <c r="G86" s="1126" t="s">
        <v>9043</v>
      </c>
      <c r="H86" s="1230" t="s">
        <v>9044</v>
      </c>
      <c r="I86" s="1112" t="s">
        <v>537</v>
      </c>
      <c r="J86" s="1129" t="s">
        <v>1744</v>
      </c>
      <c r="K86" s="1129" t="s">
        <v>9045</v>
      </c>
      <c r="L86" s="1129" t="s">
        <v>4664</v>
      </c>
      <c r="M86" s="1129" t="s">
        <v>2075</v>
      </c>
      <c r="N86" s="1129" t="s">
        <v>9046</v>
      </c>
      <c r="O86" s="1129" t="s">
        <v>9047</v>
      </c>
      <c r="P86" s="1129" t="s">
        <v>4228</v>
      </c>
      <c r="Q86" s="1131" t="s">
        <v>5989</v>
      </c>
      <c r="R86" s="1131" t="s">
        <v>7302</v>
      </c>
      <c r="S86" s="1231" t="s">
        <v>9048</v>
      </c>
      <c r="T86" s="1231" t="s">
        <v>5088</v>
      </c>
      <c r="U86" s="1131" t="s">
        <v>9049</v>
      </c>
      <c r="V86" s="1131" t="s">
        <v>9050</v>
      </c>
      <c r="W86" s="1134" t="s">
        <v>9051</v>
      </c>
      <c r="X86" s="1134" t="s">
        <v>2343</v>
      </c>
      <c r="Y86" s="1134" t="s">
        <v>9052</v>
      </c>
      <c r="Z86" s="1134" t="s">
        <v>9053</v>
      </c>
      <c r="AA86" s="1089" t="s">
        <v>9054</v>
      </c>
      <c r="AB86" s="1134" t="s">
        <v>3651</v>
      </c>
      <c r="AC86" s="1134" t="s">
        <v>1490</v>
      </c>
      <c r="AD86" s="1126" t="s">
        <v>5664</v>
      </c>
      <c r="AE86" s="1126" t="s">
        <v>1604</v>
      </c>
      <c r="AF86" s="1135" t="s">
        <v>9055</v>
      </c>
      <c r="AG86" s="1135" t="s">
        <v>7145</v>
      </c>
      <c r="AH86" s="1135" t="s">
        <v>9056</v>
      </c>
      <c r="AI86" s="1135" t="s">
        <v>9057</v>
      </c>
      <c r="AJ86" s="1135" t="s">
        <v>9058</v>
      </c>
      <c r="AK86" s="1135" t="s">
        <v>3949</v>
      </c>
      <c r="AL86" s="1135" t="s">
        <v>374</v>
      </c>
      <c r="AM86" s="1137" t="s">
        <v>9059</v>
      </c>
      <c r="AN86" s="1137" t="s">
        <v>9060</v>
      </c>
      <c r="AO86" s="1137" t="s">
        <v>7514</v>
      </c>
      <c r="AP86" s="1137" t="s">
        <v>9061</v>
      </c>
      <c r="AQ86" s="1137" t="s">
        <v>8900</v>
      </c>
      <c r="AR86" s="1137" t="s">
        <v>9062</v>
      </c>
      <c r="AS86" s="1137" t="s">
        <v>7186</v>
      </c>
      <c r="AT86" s="1129" t="s">
        <v>2102</v>
      </c>
      <c r="AU86" s="1121" t="s">
        <v>9063</v>
      </c>
      <c r="AV86" s="1121" t="str">
        <f t="shared" si="6"/>
        <v>5:50</v>
      </c>
      <c r="AW86" s="1232" t="s">
        <v>9064</v>
      </c>
    </row>
    <row r="87">
      <c r="A87" s="1152" t="s">
        <v>4967</v>
      </c>
      <c r="B87" s="1153" t="s">
        <v>7032</v>
      </c>
      <c r="C87" s="1103">
        <v>0.05747685185185185</v>
      </c>
      <c r="D87" s="1112" t="s">
        <v>9065</v>
      </c>
      <c r="E87" s="1112" t="s">
        <v>5581</v>
      </c>
      <c r="F87" s="1126" t="s">
        <v>9066</v>
      </c>
      <c r="G87" s="1126" t="s">
        <v>9067</v>
      </c>
      <c r="H87" s="1127" t="s">
        <v>9068</v>
      </c>
      <c r="I87" s="1127" t="s">
        <v>2963</v>
      </c>
      <c r="J87" s="1112" t="s">
        <v>1195</v>
      </c>
      <c r="K87" s="1129" t="s">
        <v>8701</v>
      </c>
      <c r="L87" s="1129" t="s">
        <v>9069</v>
      </c>
      <c r="M87" s="1129" t="s">
        <v>9070</v>
      </c>
      <c r="N87" s="1112" t="s">
        <v>8162</v>
      </c>
      <c r="O87" s="1129" t="s">
        <v>7858</v>
      </c>
      <c r="P87" s="1112" t="s">
        <v>8598</v>
      </c>
      <c r="Q87" s="1131" t="s">
        <v>9071</v>
      </c>
      <c r="R87" s="1131" t="s">
        <v>2677</v>
      </c>
      <c r="S87" s="1112" t="s">
        <v>9072</v>
      </c>
      <c r="T87" s="1131" t="s">
        <v>806</v>
      </c>
      <c r="U87" s="1131" t="s">
        <v>9073</v>
      </c>
      <c r="V87" s="1131" t="s">
        <v>9074</v>
      </c>
      <c r="W87" s="1134" t="s">
        <v>9075</v>
      </c>
      <c r="X87" s="1134" t="s">
        <v>9076</v>
      </c>
      <c r="Y87" s="1134" t="s">
        <v>2620</v>
      </c>
      <c r="Z87" s="1134" t="s">
        <v>9077</v>
      </c>
      <c r="AA87" s="1112" t="s">
        <v>9078</v>
      </c>
      <c r="AB87" s="1134" t="s">
        <v>5246</v>
      </c>
      <c r="AC87" s="1134" t="s">
        <v>147</v>
      </c>
      <c r="AD87" s="1112" t="s">
        <v>3350</v>
      </c>
      <c r="AE87" s="1126" t="s">
        <v>2443</v>
      </c>
      <c r="AF87" s="1112" t="s">
        <v>9079</v>
      </c>
      <c r="AG87" s="1112" t="s">
        <v>7685</v>
      </c>
      <c r="AH87" s="1135" t="s">
        <v>4618</v>
      </c>
      <c r="AI87" s="1112" t="s">
        <v>9080</v>
      </c>
      <c r="AJ87" s="1135" t="s">
        <v>9081</v>
      </c>
      <c r="AK87" s="1135" t="s">
        <v>4567</v>
      </c>
      <c r="AL87" s="1135" t="s">
        <v>4328</v>
      </c>
      <c r="AM87" s="1112" t="s">
        <v>9082</v>
      </c>
      <c r="AN87" s="1137" t="s">
        <v>9083</v>
      </c>
      <c r="AO87" s="1137" t="s">
        <v>9084</v>
      </c>
      <c r="AP87" s="1137" t="s">
        <v>2936</v>
      </c>
      <c r="AQ87" s="1137" t="s">
        <v>9085</v>
      </c>
      <c r="AR87" s="1137" t="s">
        <v>4335</v>
      </c>
      <c r="AS87" s="1137" t="s">
        <v>3476</v>
      </c>
      <c r="AT87" s="1112" t="s">
        <v>9086</v>
      </c>
      <c r="AU87" s="1121" t="s">
        <v>9087</v>
      </c>
      <c r="AV87" s="1090" t="str">
        <f t="shared" si="6"/>
        <v>6:01</v>
      </c>
      <c r="AW87" s="1233" t="s">
        <v>9088</v>
      </c>
    </row>
    <row r="88">
      <c r="A88" s="1185" t="s">
        <v>9089</v>
      </c>
      <c r="B88" s="1148" t="s">
        <v>7061</v>
      </c>
      <c r="C88" s="1179">
        <v>0.057881944444444444</v>
      </c>
      <c r="D88" s="1126" t="s">
        <v>9090</v>
      </c>
      <c r="E88" s="1142" t="s">
        <v>9091</v>
      </c>
      <c r="F88" s="1126" t="s">
        <v>3364</v>
      </c>
      <c r="G88" s="1126" t="s">
        <v>9092</v>
      </c>
      <c r="H88" s="1128" t="s">
        <v>9093</v>
      </c>
      <c r="I88" s="1128" t="s">
        <v>1361</v>
      </c>
      <c r="J88" s="1130" t="s">
        <v>9094</v>
      </c>
      <c r="K88" s="1130" t="s">
        <v>4990</v>
      </c>
      <c r="L88" s="1130" t="s">
        <v>9095</v>
      </c>
      <c r="M88" s="1130" t="s">
        <v>974</v>
      </c>
      <c r="N88" s="1130" t="s">
        <v>9096</v>
      </c>
      <c r="O88" s="1130" t="s">
        <v>9097</v>
      </c>
      <c r="P88" s="1130" t="s">
        <v>2931</v>
      </c>
      <c r="Q88" s="1133" t="s">
        <v>9098</v>
      </c>
      <c r="R88" s="1133" t="s">
        <v>9099</v>
      </c>
      <c r="S88" s="1133" t="s">
        <v>9100</v>
      </c>
      <c r="T88" s="1133" t="s">
        <v>9101</v>
      </c>
      <c r="U88" s="1133" t="s">
        <v>9102</v>
      </c>
      <c r="V88" s="1133" t="s">
        <v>9103</v>
      </c>
      <c r="W88" s="1144" t="s">
        <v>9104</v>
      </c>
      <c r="X88" s="1144" t="s">
        <v>9105</v>
      </c>
      <c r="Y88" s="1144" t="s">
        <v>9106</v>
      </c>
      <c r="Z88" s="1144" t="s">
        <v>9107</v>
      </c>
      <c r="AA88" s="1089" t="s">
        <v>9108</v>
      </c>
      <c r="AB88" s="1144" t="s">
        <v>8898</v>
      </c>
      <c r="AC88" s="1144" t="s">
        <v>3768</v>
      </c>
      <c r="AD88" s="1142" t="s">
        <v>4334</v>
      </c>
      <c r="AE88" s="1142" t="s">
        <v>2522</v>
      </c>
      <c r="AF88" s="1145" t="s">
        <v>9109</v>
      </c>
      <c r="AG88" s="1145" t="s">
        <v>4938</v>
      </c>
      <c r="AH88" s="1145" t="s">
        <v>9110</v>
      </c>
      <c r="AI88" s="1145" t="s">
        <v>4162</v>
      </c>
      <c r="AJ88" s="1145" t="s">
        <v>9111</v>
      </c>
      <c r="AK88" s="1145" t="s">
        <v>9112</v>
      </c>
      <c r="AL88" s="1145" t="s">
        <v>3231</v>
      </c>
      <c r="AM88" s="1136" t="s">
        <v>4170</v>
      </c>
      <c r="AN88" s="1136" t="s">
        <v>9113</v>
      </c>
      <c r="AO88" s="1136" t="s">
        <v>8449</v>
      </c>
      <c r="AP88" s="1136" t="s">
        <v>9114</v>
      </c>
      <c r="AQ88" s="1136" t="s">
        <v>5540</v>
      </c>
      <c r="AR88" s="1136" t="s">
        <v>9115</v>
      </c>
      <c r="AS88" s="1136" t="s">
        <v>1205</v>
      </c>
      <c r="AT88" s="1130" t="s">
        <v>9116</v>
      </c>
      <c r="AU88" s="1146" t="s">
        <v>9117</v>
      </c>
      <c r="AV88" s="1089" t="str">
        <f t="shared" si="6"/>
        <v>2:11</v>
      </c>
      <c r="AW88" s="1173" t="s">
        <v>9118</v>
      </c>
    </row>
    <row r="89">
      <c r="A89" s="1139" t="s">
        <v>4382</v>
      </c>
      <c r="B89" s="1190" t="s">
        <v>7061</v>
      </c>
      <c r="C89" s="1093">
        <v>0.05893518518518519</v>
      </c>
      <c r="D89" s="1199" t="s">
        <v>9119</v>
      </c>
      <c r="E89" s="1089" t="s">
        <v>9120</v>
      </c>
      <c r="F89" s="1089" t="s">
        <v>9121</v>
      </c>
      <c r="G89" s="1089" t="s">
        <v>9122</v>
      </c>
      <c r="H89" s="1112" t="s">
        <v>5665</v>
      </c>
      <c r="I89" s="1089" t="s">
        <v>9123</v>
      </c>
      <c r="J89" s="1089" t="s">
        <v>8404</v>
      </c>
      <c r="K89" s="1089" t="s">
        <v>8605</v>
      </c>
      <c r="L89" s="1089" t="s">
        <v>9124</v>
      </c>
      <c r="M89" s="1089" t="s">
        <v>9125</v>
      </c>
      <c r="N89" s="1089" t="s">
        <v>9126</v>
      </c>
      <c r="O89" s="1089" t="s">
        <v>4766</v>
      </c>
      <c r="P89" s="1190" t="s">
        <v>9052</v>
      </c>
      <c r="Q89" s="1089" t="s">
        <v>8806</v>
      </c>
      <c r="R89" s="1089" t="s">
        <v>9127</v>
      </c>
      <c r="S89" s="1089" t="s">
        <v>9128</v>
      </c>
      <c r="T89" s="1089" t="s">
        <v>9129</v>
      </c>
      <c r="U89" s="1089" t="s">
        <v>9130</v>
      </c>
      <c r="V89" s="1089" t="s">
        <v>9131</v>
      </c>
      <c r="W89" s="1089" t="s">
        <v>9132</v>
      </c>
      <c r="X89" s="1089" t="s">
        <v>2388</v>
      </c>
      <c r="Y89" s="1089" t="s">
        <v>1626</v>
      </c>
      <c r="Z89" s="1089" t="s">
        <v>9133</v>
      </c>
      <c r="AA89" s="1134" t="s">
        <v>8355</v>
      </c>
      <c r="AB89" s="1089" t="s">
        <v>9134</v>
      </c>
      <c r="AC89" s="1089" t="s">
        <v>981</v>
      </c>
      <c r="AD89" s="1089" t="s">
        <v>9135</v>
      </c>
      <c r="AE89" s="1089" t="s">
        <v>9136</v>
      </c>
      <c r="AF89" s="1089" t="s">
        <v>9137</v>
      </c>
      <c r="AG89" s="1089" t="s">
        <v>9138</v>
      </c>
      <c r="AH89" s="1089" t="s">
        <v>192</v>
      </c>
      <c r="AI89" s="1190" t="s">
        <v>9139</v>
      </c>
      <c r="AJ89" s="1190" t="s">
        <v>9140</v>
      </c>
      <c r="AK89" s="1089" t="s">
        <v>7526</v>
      </c>
      <c r="AL89" s="1089" t="s">
        <v>8185</v>
      </c>
      <c r="AM89" s="1089" t="s">
        <v>7104</v>
      </c>
      <c r="AN89" s="1089" t="s">
        <v>9124</v>
      </c>
      <c r="AO89" s="1089" t="s">
        <v>4474</v>
      </c>
      <c r="AP89" s="1190" t="s">
        <v>9141</v>
      </c>
      <c r="AQ89" s="1089" t="s">
        <v>9142</v>
      </c>
      <c r="AR89" s="1089" t="s">
        <v>9143</v>
      </c>
      <c r="AS89" s="1089" t="s">
        <v>929</v>
      </c>
      <c r="AT89" s="1089" t="s">
        <v>9144</v>
      </c>
      <c r="AU89" s="1089" t="s">
        <v>9145</v>
      </c>
      <c r="AV89" s="1089" t="s">
        <v>9146</v>
      </c>
      <c r="AW89" s="1188" t="s">
        <v>7932</v>
      </c>
    </row>
    <row r="90" ht="15.75" customHeight="1">
      <c r="A90" s="1139" t="s">
        <v>5147</v>
      </c>
      <c r="B90" s="1148" t="s">
        <v>7061</v>
      </c>
      <c r="C90" s="1093">
        <v>0.06635416666666667</v>
      </c>
      <c r="D90" s="1112" t="s">
        <v>9147</v>
      </c>
      <c r="E90" s="1112" t="s">
        <v>6371</v>
      </c>
      <c r="F90" s="1112" t="s">
        <v>9148</v>
      </c>
      <c r="G90" s="1112" t="s">
        <v>9149</v>
      </c>
      <c r="H90" s="1112" t="s">
        <v>9150</v>
      </c>
      <c r="I90" s="1112" t="s">
        <v>2915</v>
      </c>
      <c r="J90" s="1112" t="s">
        <v>9151</v>
      </c>
      <c r="K90" s="1112" t="s">
        <v>3191</v>
      </c>
      <c r="L90" s="1112" t="s">
        <v>9152</v>
      </c>
      <c r="M90" s="1112" t="s">
        <v>739</v>
      </c>
      <c r="N90" s="1112" t="s">
        <v>9153</v>
      </c>
      <c r="O90" s="1112" t="s">
        <v>9154</v>
      </c>
      <c r="P90" s="1112" t="s">
        <v>3100</v>
      </c>
      <c r="Q90" s="1112" t="s">
        <v>9155</v>
      </c>
      <c r="R90" s="1112" t="s">
        <v>9156</v>
      </c>
      <c r="S90" s="1112" t="s">
        <v>9157</v>
      </c>
      <c r="T90" s="1112" t="s">
        <v>9000</v>
      </c>
      <c r="U90" s="1112" t="s">
        <v>9158</v>
      </c>
      <c r="V90" s="1112" t="s">
        <v>5878</v>
      </c>
      <c r="W90" s="1112" t="s">
        <v>9159</v>
      </c>
      <c r="X90" s="1112" t="s">
        <v>9160</v>
      </c>
      <c r="Y90" s="1112" t="s">
        <v>635</v>
      </c>
      <c r="Z90" s="1112" t="s">
        <v>9161</v>
      </c>
      <c r="AA90" s="1144"/>
      <c r="AB90" s="1112" t="s">
        <v>9162</v>
      </c>
      <c r="AC90" s="1112" t="s">
        <v>754</v>
      </c>
      <c r="AD90" s="1112" t="s">
        <v>9163</v>
      </c>
      <c r="AE90" s="1112" t="s">
        <v>9164</v>
      </c>
      <c r="AF90" s="1112" t="s">
        <v>9165</v>
      </c>
      <c r="AG90" s="1112" t="s">
        <v>9166</v>
      </c>
      <c r="AH90" s="1112" t="s">
        <v>9167</v>
      </c>
      <c r="AI90" s="1112" t="s">
        <v>9168</v>
      </c>
      <c r="AJ90" s="1112" t="s">
        <v>9169</v>
      </c>
      <c r="AK90" s="1112" t="s">
        <v>9170</v>
      </c>
      <c r="AL90" s="1112" t="s">
        <v>9171</v>
      </c>
      <c r="AM90" s="1112" t="s">
        <v>9172</v>
      </c>
      <c r="AN90" s="1112" t="s">
        <v>7480</v>
      </c>
      <c r="AO90" s="1112" t="s">
        <v>9173</v>
      </c>
      <c r="AP90" s="1112" t="s">
        <v>9174</v>
      </c>
      <c r="AQ90" s="1112" t="s">
        <v>129</v>
      </c>
      <c r="AR90" s="1112" t="s">
        <v>9175</v>
      </c>
      <c r="AS90" s="1112" t="s">
        <v>3553</v>
      </c>
      <c r="AT90" s="1112" t="s">
        <v>9176</v>
      </c>
      <c r="AU90" s="1150" t="s">
        <v>9177</v>
      </c>
      <c r="AV90" s="1090" t="str">
        <f>TEXT(AU90-C90,"m:ss")</f>
        <v>9:53</v>
      </c>
      <c r="AW90" s="1151" t="s">
        <v>9178</v>
      </c>
    </row>
    <row r="91">
      <c r="A91" s="1152" t="s">
        <v>3906</v>
      </c>
      <c r="B91" s="1153" t="s">
        <v>7061</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7082</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6995</v>
      </c>
      <c r="C1" s="1250" t="s">
        <v>7028</v>
      </c>
      <c r="D1" s="1251" t="s">
        <v>6996</v>
      </c>
      <c r="E1" s="1251" t="s">
        <v>5905</v>
      </c>
      <c r="F1" s="1251" t="s">
        <v>5906</v>
      </c>
      <c r="G1" s="1251" t="s">
        <v>6997</v>
      </c>
      <c r="H1" s="1252"/>
      <c r="I1" s="1253" t="s">
        <v>9179</v>
      </c>
      <c r="J1" s="1254" t="s">
        <v>6999</v>
      </c>
      <c r="K1" s="1252"/>
      <c r="L1" s="1255" t="s">
        <v>5917</v>
      </c>
      <c r="M1" s="1255" t="s">
        <v>7000</v>
      </c>
      <c r="N1" s="1255" t="s">
        <v>7001</v>
      </c>
      <c r="O1" s="1255" t="s">
        <v>7002</v>
      </c>
      <c r="P1" s="1255" t="s">
        <v>5978</v>
      </c>
      <c r="Q1" s="1255" t="s">
        <v>7003</v>
      </c>
      <c r="R1" s="1255" t="s">
        <v>7004</v>
      </c>
      <c r="S1" s="1252"/>
      <c r="T1" s="1256" t="s">
        <v>7005</v>
      </c>
      <c r="U1" s="1257" t="s">
        <v>5913</v>
      </c>
      <c r="V1" s="1257" t="s">
        <v>5971</v>
      </c>
      <c r="W1" s="1256" t="s">
        <v>7006</v>
      </c>
      <c r="X1" s="1256" t="s">
        <v>7007</v>
      </c>
      <c r="Y1" s="1257" t="s">
        <v>9180</v>
      </c>
      <c r="Z1" s="1256" t="s">
        <v>7008</v>
      </c>
      <c r="AA1" s="1256" t="s">
        <v>7009</v>
      </c>
      <c r="AB1" s="1252"/>
      <c r="AC1" s="1258" t="s">
        <v>76</v>
      </c>
      <c r="AD1" s="1259" t="s">
        <v>5907</v>
      </c>
      <c r="AE1" s="1259" t="s">
        <v>5908</v>
      </c>
      <c r="AF1" s="1259" t="s">
        <v>7010</v>
      </c>
      <c r="AG1" s="1259" t="s">
        <v>7011</v>
      </c>
      <c r="AH1" s="1259" t="s">
        <v>5910</v>
      </c>
      <c r="AI1" s="1259" t="s">
        <v>7012</v>
      </c>
      <c r="AJ1" s="1260" t="s">
        <v>7013</v>
      </c>
      <c r="AK1" s="1261"/>
      <c r="AL1" s="1251" t="s">
        <v>7014</v>
      </c>
      <c r="AM1" s="1251" t="s">
        <v>7015</v>
      </c>
      <c r="AN1" s="1261"/>
      <c r="AO1" s="1262" t="s">
        <v>5914</v>
      </c>
      <c r="AP1" s="1262" t="s">
        <v>7016</v>
      </c>
      <c r="AQ1" s="1262" t="s">
        <v>7017</v>
      </c>
      <c r="AR1" s="1262" t="s">
        <v>5915</v>
      </c>
      <c r="AS1" s="1262" t="s">
        <v>7018</v>
      </c>
      <c r="AT1" s="1262" t="s">
        <v>7019</v>
      </c>
      <c r="AU1" s="1262" t="s">
        <v>7020</v>
      </c>
      <c r="AV1" s="1252"/>
      <c r="AW1" s="1263" t="s">
        <v>5916</v>
      </c>
      <c r="AX1" s="1263" t="s">
        <v>7021</v>
      </c>
      <c r="AY1" s="1263" t="s">
        <v>7022</v>
      </c>
      <c r="AZ1" s="1263" t="s">
        <v>7023</v>
      </c>
      <c r="BA1" s="1263" t="s">
        <v>7024</v>
      </c>
      <c r="BB1" s="1263" t="s">
        <v>7025</v>
      </c>
      <c r="BC1" s="1263" t="s">
        <v>7026</v>
      </c>
      <c r="BD1" s="1264"/>
      <c r="BE1" s="1265" t="s">
        <v>7027</v>
      </c>
      <c r="BF1" s="1266" t="s">
        <v>9181</v>
      </c>
      <c r="BG1" s="1266" t="s">
        <v>9182</v>
      </c>
      <c r="BH1" s="1266" t="s">
        <v>5973</v>
      </c>
      <c r="BI1" s="1266" t="s">
        <v>9183</v>
      </c>
      <c r="BJ1" s="1267"/>
      <c r="BK1" s="1268" t="s">
        <v>9184</v>
      </c>
      <c r="BL1" s="1268" t="s">
        <v>9185</v>
      </c>
      <c r="BM1" s="1268" t="s">
        <v>9186</v>
      </c>
      <c r="BN1" s="1268" t="s">
        <v>9187</v>
      </c>
      <c r="BO1" s="1268" t="s">
        <v>9188</v>
      </c>
      <c r="BP1" s="1268" t="s">
        <v>9189</v>
      </c>
      <c r="BQ1" s="1268" t="s">
        <v>5912</v>
      </c>
      <c r="BR1" s="1268" t="s">
        <v>5911</v>
      </c>
      <c r="BS1" s="1268" t="s">
        <v>9190</v>
      </c>
      <c r="BT1" s="1258" t="s">
        <v>68</v>
      </c>
      <c r="BU1" s="1267"/>
      <c r="BV1" s="1269" t="s">
        <v>9191</v>
      </c>
      <c r="BW1" s="1269" t="s">
        <v>9192</v>
      </c>
      <c r="BX1" s="1269" t="s">
        <v>9193</v>
      </c>
      <c r="BY1" s="1269" t="s">
        <v>9194</v>
      </c>
      <c r="BZ1" s="1269" t="s">
        <v>5904</v>
      </c>
      <c r="CA1" s="1267"/>
      <c r="CB1" s="1270" t="s">
        <v>5972</v>
      </c>
      <c r="CC1" s="1271" t="s">
        <v>9195</v>
      </c>
      <c r="CD1" s="1271" t="s">
        <v>9196</v>
      </c>
      <c r="CE1" s="1258" t="s">
        <v>70</v>
      </c>
      <c r="CF1" s="1267"/>
      <c r="CG1" s="1272" t="s">
        <v>9197</v>
      </c>
      <c r="CH1" s="1272" t="s">
        <v>9198</v>
      </c>
      <c r="CI1" s="1272" t="s">
        <v>9199</v>
      </c>
      <c r="CJ1" s="1272" t="s">
        <v>5976</v>
      </c>
      <c r="CK1" s="1267"/>
      <c r="CL1" s="1273" t="s">
        <v>9200</v>
      </c>
      <c r="CM1" s="1273" t="s">
        <v>9201</v>
      </c>
      <c r="CN1" s="1273" t="s">
        <v>5975</v>
      </c>
      <c r="CO1" s="1273" t="s">
        <v>5974</v>
      </c>
      <c r="CP1" s="1267"/>
      <c r="CQ1" s="1258" t="s">
        <v>78</v>
      </c>
      <c r="CR1" s="1258" t="s">
        <v>81</v>
      </c>
      <c r="CS1" s="1258" t="s">
        <v>9202</v>
      </c>
      <c r="CT1" s="1258" t="s">
        <v>65</v>
      </c>
      <c r="CU1" s="1258" t="s">
        <v>9203</v>
      </c>
      <c r="CV1" s="1258" t="s">
        <v>74</v>
      </c>
      <c r="CW1" s="1274" t="s">
        <v>80</v>
      </c>
      <c r="CX1" s="1258" t="s">
        <v>75</v>
      </c>
      <c r="CY1" s="1258" t="s">
        <v>9204</v>
      </c>
      <c r="CZ1" s="1258" t="s">
        <v>84</v>
      </c>
      <c r="DA1" s="1258" t="s">
        <v>82</v>
      </c>
      <c r="DB1" s="1258" t="s">
        <v>5338</v>
      </c>
      <c r="DC1" s="1258" t="s">
        <v>9205</v>
      </c>
      <c r="DD1" s="1267"/>
      <c r="DE1" s="1275" t="s">
        <v>9206</v>
      </c>
      <c r="DF1" s="1276" t="s">
        <v>9207</v>
      </c>
      <c r="DG1" s="1276" t="s">
        <v>9208</v>
      </c>
      <c r="DH1" s="1260" t="s">
        <v>9209</v>
      </c>
      <c r="DI1" s="1277" t="s">
        <v>9210</v>
      </c>
    </row>
    <row r="2">
      <c r="A2" s="1278" t="s">
        <v>9211</v>
      </c>
      <c r="B2" s="1279" t="s">
        <v>9212</v>
      </c>
      <c r="C2" s="1280">
        <v>0.12115740740740741</v>
      </c>
      <c r="D2" s="1281" t="s">
        <v>9213</v>
      </c>
      <c r="E2" s="1281" t="s">
        <v>7164</v>
      </c>
      <c r="F2" s="1281" t="s">
        <v>8080</v>
      </c>
      <c r="G2" s="1281" t="s">
        <v>9214</v>
      </c>
      <c r="H2" s="1281"/>
      <c r="I2" s="1282" t="s">
        <v>9215</v>
      </c>
      <c r="J2" s="1281">
        <v>47.99</v>
      </c>
      <c r="K2" s="1281"/>
      <c r="L2" s="1281" t="s">
        <v>7167</v>
      </c>
      <c r="M2" s="1281" t="s">
        <v>4375</v>
      </c>
      <c r="N2" s="1281" t="s">
        <v>8682</v>
      </c>
      <c r="O2" s="1281" t="s">
        <v>7168</v>
      </c>
      <c r="P2" s="1282" t="s">
        <v>7135</v>
      </c>
      <c r="Q2" s="1282" t="s">
        <v>9216</v>
      </c>
      <c r="R2" s="1281">
        <v>56.72</v>
      </c>
      <c r="S2" s="1281"/>
      <c r="T2" s="1281" t="s">
        <v>9217</v>
      </c>
      <c r="U2" s="1281" t="s">
        <v>5392</v>
      </c>
      <c r="V2" s="1281" t="s">
        <v>9218</v>
      </c>
      <c r="W2" s="1281" t="s">
        <v>3899</v>
      </c>
      <c r="X2" s="1282" t="s">
        <v>7741</v>
      </c>
      <c r="Y2" s="1281" t="s">
        <v>9219</v>
      </c>
      <c r="Z2" s="1281" t="s">
        <v>9220</v>
      </c>
      <c r="AA2" s="1281" t="s">
        <v>9221</v>
      </c>
      <c r="AB2" s="1281"/>
      <c r="AC2" s="1281" t="s">
        <v>5397</v>
      </c>
      <c r="AD2" s="1282" t="s">
        <v>4013</v>
      </c>
      <c r="AE2" s="1281" t="s">
        <v>8220</v>
      </c>
      <c r="AF2" s="1281">
        <v>46.63</v>
      </c>
      <c r="AG2" s="1281" t="s">
        <v>2094</v>
      </c>
      <c r="AH2" s="1281" t="s">
        <v>7177</v>
      </c>
      <c r="AI2" s="1281" t="s">
        <v>7204</v>
      </c>
      <c r="AJ2" s="1283">
        <v>48.89</v>
      </c>
      <c r="AK2" s="1281"/>
      <c r="AL2" s="1281" t="s">
        <v>7178</v>
      </c>
      <c r="AM2" s="1281">
        <v>47.81</v>
      </c>
      <c r="AN2" s="1281"/>
      <c r="AO2" s="1281" t="s">
        <v>9222</v>
      </c>
      <c r="AP2" s="1281" t="s">
        <v>7050</v>
      </c>
      <c r="AQ2" s="1281">
        <v>57.09</v>
      </c>
      <c r="AR2" s="1281" t="s">
        <v>9223</v>
      </c>
      <c r="AS2" s="1281" t="s">
        <v>9224</v>
      </c>
      <c r="AT2" s="1282" t="s">
        <v>9225</v>
      </c>
      <c r="AU2" s="1281" t="s">
        <v>9226</v>
      </c>
      <c r="AV2" s="1281"/>
      <c r="AW2" s="1281" t="s">
        <v>9227</v>
      </c>
      <c r="AX2" s="1281" t="s">
        <v>9228</v>
      </c>
      <c r="AY2" s="1281" t="s">
        <v>4581</v>
      </c>
      <c r="AZ2" s="1281" t="s">
        <v>9229</v>
      </c>
      <c r="BA2" s="1281" t="s">
        <v>9230</v>
      </c>
      <c r="BB2" s="1281" t="s">
        <v>3707</v>
      </c>
      <c r="BC2" s="1281">
        <v>42.88</v>
      </c>
      <c r="BD2" s="1281"/>
      <c r="BE2" s="1281" t="s">
        <v>9231</v>
      </c>
      <c r="BF2" s="1282" t="s">
        <v>9232</v>
      </c>
      <c r="BG2" s="1281" t="s">
        <v>5737</v>
      </c>
      <c r="BH2" s="1282" t="s">
        <v>3914</v>
      </c>
      <c r="BI2" s="1281" t="s">
        <v>9233</v>
      </c>
      <c r="BJ2" s="1281"/>
      <c r="BK2" s="1281" t="s">
        <v>5640</v>
      </c>
      <c r="BL2" s="1281" t="s">
        <v>7412</v>
      </c>
      <c r="BM2" s="1282" t="s">
        <v>9234</v>
      </c>
      <c r="BN2" s="1281">
        <v>59.82</v>
      </c>
      <c r="BO2" s="1281" t="s">
        <v>9235</v>
      </c>
      <c r="BP2" s="1282" t="s">
        <v>9236</v>
      </c>
      <c r="BQ2" s="1281" t="s">
        <v>9237</v>
      </c>
      <c r="BR2" s="1281" t="s">
        <v>3163</v>
      </c>
      <c r="BS2" s="1282" t="s">
        <v>9238</v>
      </c>
      <c r="BT2" s="1281">
        <v>42.39</v>
      </c>
      <c r="BU2" s="1281"/>
      <c r="BV2" s="1282" t="s">
        <v>9108</v>
      </c>
      <c r="BW2" s="1281" t="s">
        <v>9239</v>
      </c>
      <c r="BX2" s="1281" t="s">
        <v>8340</v>
      </c>
      <c r="BY2" s="1282" t="s">
        <v>8555</v>
      </c>
      <c r="BZ2" s="1281" t="s">
        <v>3829</v>
      </c>
      <c r="CA2" s="1281"/>
      <c r="CB2" s="1281" t="s">
        <v>9240</v>
      </c>
      <c r="CC2" s="1281" t="s">
        <v>9241</v>
      </c>
      <c r="CD2" s="1281" t="s">
        <v>4173</v>
      </c>
      <c r="CE2" s="1281">
        <v>49.61</v>
      </c>
      <c r="CF2" s="1281"/>
      <c r="CG2" s="1284" t="s">
        <v>4790</v>
      </c>
      <c r="CH2" s="1281" t="s">
        <v>9242</v>
      </c>
      <c r="CI2" s="1281" t="s">
        <v>9243</v>
      </c>
      <c r="CJ2" s="1281" t="s">
        <v>9132</v>
      </c>
      <c r="CK2" s="1281"/>
      <c r="CL2" s="1281" t="s">
        <v>9244</v>
      </c>
      <c r="CM2" s="1281" t="s">
        <v>9245</v>
      </c>
      <c r="CN2" s="1281" t="s">
        <v>9246</v>
      </c>
      <c r="CO2" s="1281" t="s">
        <v>9247</v>
      </c>
      <c r="CP2" s="1281"/>
      <c r="CQ2" s="1281">
        <v>45.66</v>
      </c>
      <c r="CR2" s="1282">
        <v>45.81</v>
      </c>
      <c r="CS2" s="1282" t="s">
        <v>6142</v>
      </c>
      <c r="CT2" s="1281" t="s">
        <v>8702</v>
      </c>
      <c r="CU2" s="1281">
        <v>30.72</v>
      </c>
      <c r="CV2" s="1281">
        <v>23.86</v>
      </c>
      <c r="CW2" s="1281" t="s">
        <v>3472</v>
      </c>
      <c r="CX2" s="1281">
        <v>48.47</v>
      </c>
      <c r="CY2" s="1282">
        <v>56.62</v>
      </c>
      <c r="CZ2" s="1281">
        <v>17.76</v>
      </c>
      <c r="DA2" s="1281">
        <v>31.39</v>
      </c>
      <c r="DB2" s="1281">
        <v>54.55</v>
      </c>
      <c r="DC2" s="1284">
        <v>35.9</v>
      </c>
      <c r="DD2" s="1281"/>
      <c r="DE2" s="1281" t="s">
        <v>4014</v>
      </c>
      <c r="DF2" s="1281" t="s">
        <v>3717</v>
      </c>
      <c r="DG2" s="1282" t="s">
        <v>9248</v>
      </c>
      <c r="DH2" s="1281" t="s">
        <v>9249</v>
      </c>
      <c r="DI2" s="1281" t="s">
        <v>9250</v>
      </c>
    </row>
    <row r="3">
      <c r="A3" s="1285" t="s">
        <v>5369</v>
      </c>
      <c r="B3" s="1286" t="s">
        <v>9251</v>
      </c>
      <c r="C3" s="1287">
        <v>0.12115740740740741</v>
      </c>
      <c r="D3" s="1288" t="s">
        <v>9252</v>
      </c>
      <c r="E3" s="1288" t="s">
        <v>9253</v>
      </c>
      <c r="F3" s="1288" t="s">
        <v>9254</v>
      </c>
      <c r="G3" s="1288" t="s">
        <v>9255</v>
      </c>
      <c r="H3" s="1289"/>
      <c r="I3" s="1288" t="s">
        <v>9256</v>
      </c>
      <c r="J3" s="1290">
        <v>47.99</v>
      </c>
      <c r="K3" s="1289"/>
      <c r="L3" s="1288" t="s">
        <v>9257</v>
      </c>
      <c r="M3" s="1290" t="s">
        <v>4375</v>
      </c>
      <c r="N3" s="1290" t="s">
        <v>8682</v>
      </c>
      <c r="O3" s="1288" t="s">
        <v>5298</v>
      </c>
      <c r="P3" s="1290" t="s">
        <v>7135</v>
      </c>
      <c r="Q3" s="1290" t="s">
        <v>9216</v>
      </c>
      <c r="R3" s="1290">
        <v>56.72</v>
      </c>
      <c r="S3" s="1289"/>
      <c r="T3" s="1290" t="s">
        <v>9217</v>
      </c>
      <c r="U3" s="1288" t="s">
        <v>8237</v>
      </c>
      <c r="V3" s="1290" t="s">
        <v>9218</v>
      </c>
      <c r="W3" s="1290" t="s">
        <v>3899</v>
      </c>
      <c r="X3" s="1288" t="s">
        <v>9258</v>
      </c>
      <c r="Y3" s="1290" t="s">
        <v>9219</v>
      </c>
      <c r="Z3" s="1290" t="s">
        <v>9220</v>
      </c>
      <c r="AA3" s="1288" t="s">
        <v>9259</v>
      </c>
      <c r="AB3" s="1289"/>
      <c r="AC3" s="1291" t="s">
        <v>5397</v>
      </c>
      <c r="AD3" s="1288" t="s">
        <v>9260</v>
      </c>
      <c r="AE3" s="1290" t="s">
        <v>8220</v>
      </c>
      <c r="AF3" s="1288">
        <v>46.88</v>
      </c>
      <c r="AG3" s="1288" t="s">
        <v>9261</v>
      </c>
      <c r="AH3" s="1288" t="s">
        <v>9262</v>
      </c>
      <c r="AI3" s="1290" t="s">
        <v>7204</v>
      </c>
      <c r="AJ3" s="1288">
        <v>48.92</v>
      </c>
      <c r="AK3" s="1292"/>
      <c r="AL3" s="1293" t="s">
        <v>6640</v>
      </c>
      <c r="AM3" s="1294">
        <v>47.98</v>
      </c>
      <c r="AN3" s="1289"/>
      <c r="AO3" s="1295" t="s">
        <v>9263</v>
      </c>
      <c r="AP3" s="1296" t="s">
        <v>7628</v>
      </c>
      <c r="AQ3" s="1296">
        <v>57.35</v>
      </c>
      <c r="AR3" s="1297" t="s">
        <v>9223</v>
      </c>
      <c r="AS3" s="1297" t="s">
        <v>9224</v>
      </c>
      <c r="AT3" s="1296" t="s">
        <v>9264</v>
      </c>
      <c r="AU3" s="1297" t="s">
        <v>9226</v>
      </c>
      <c r="AV3" s="1292"/>
      <c r="AW3" s="1297" t="s">
        <v>9227</v>
      </c>
      <c r="AX3" s="1298" t="s">
        <v>9265</v>
      </c>
      <c r="AY3" s="1299" t="s">
        <v>4581</v>
      </c>
      <c r="AZ3" s="1299" t="s">
        <v>9229</v>
      </c>
      <c r="BA3" s="1298" t="s">
        <v>5290</v>
      </c>
      <c r="BB3" s="1298" t="s">
        <v>8271</v>
      </c>
      <c r="BC3" s="1299">
        <v>42.88</v>
      </c>
      <c r="BD3" s="1292"/>
      <c r="BE3" s="1298" t="s">
        <v>9266</v>
      </c>
      <c r="BF3" s="1299" t="s">
        <v>9232</v>
      </c>
      <c r="BG3" s="1300" t="s">
        <v>5737</v>
      </c>
      <c r="BH3" s="1300" t="s">
        <v>3914</v>
      </c>
      <c r="BI3" s="1301" t="s">
        <v>9267</v>
      </c>
      <c r="BJ3" s="1302"/>
      <c r="BK3" s="1295" t="s">
        <v>9268</v>
      </c>
      <c r="BL3" s="1303" t="s">
        <v>9269</v>
      </c>
      <c r="BM3" s="1303" t="s">
        <v>9270</v>
      </c>
      <c r="BN3" s="1304">
        <v>59.82</v>
      </c>
      <c r="BO3" s="1303" t="s">
        <v>9271</v>
      </c>
      <c r="BP3" s="1303" t="s">
        <v>9272</v>
      </c>
      <c r="BQ3" s="1303" t="s">
        <v>2078</v>
      </c>
      <c r="BR3" s="1303" t="s">
        <v>9273</v>
      </c>
      <c r="BS3" s="1303" t="s">
        <v>9274</v>
      </c>
      <c r="BT3" s="1303">
        <v>42.76</v>
      </c>
      <c r="BU3" s="1292"/>
      <c r="BV3" s="1305" t="s">
        <v>9108</v>
      </c>
      <c r="BW3" s="1306" t="s">
        <v>9275</v>
      </c>
      <c r="BX3" s="1307" t="s">
        <v>8340</v>
      </c>
      <c r="BY3" s="1306" t="s">
        <v>2768</v>
      </c>
      <c r="BZ3" s="1307" t="s">
        <v>3829</v>
      </c>
      <c r="CA3" s="1302"/>
      <c r="CB3" s="1301" t="s">
        <v>9276</v>
      </c>
      <c r="CC3" s="1308" t="s">
        <v>7278</v>
      </c>
      <c r="CD3" s="1308" t="s">
        <v>2541</v>
      </c>
      <c r="CE3" s="1308">
        <v>52.55</v>
      </c>
      <c r="CF3" s="1292"/>
      <c r="CG3" s="1307" t="s">
        <v>4790</v>
      </c>
      <c r="CH3" s="1298" t="s">
        <v>9277</v>
      </c>
      <c r="CI3" s="1299" t="s">
        <v>9243</v>
      </c>
      <c r="CJ3" s="1299" t="s">
        <v>9132</v>
      </c>
      <c r="CK3" s="1302"/>
      <c r="CL3" s="1295" t="s">
        <v>9278</v>
      </c>
      <c r="CM3" s="1297" t="s">
        <v>9245</v>
      </c>
      <c r="CN3" s="1296" t="s">
        <v>9279</v>
      </c>
      <c r="CO3" s="1296" t="s">
        <v>9235</v>
      </c>
      <c r="CP3" s="1292"/>
      <c r="CQ3" s="1297">
        <v>45.66</v>
      </c>
      <c r="CR3" s="1309">
        <v>45.81</v>
      </c>
      <c r="CS3" s="1295" t="s">
        <v>8010</v>
      </c>
      <c r="CT3" s="1295" t="s">
        <v>8438</v>
      </c>
      <c r="CU3" s="1305">
        <v>30.72</v>
      </c>
      <c r="CV3" s="1305">
        <v>23.86</v>
      </c>
      <c r="CW3" s="1310" t="s">
        <v>3472</v>
      </c>
      <c r="CX3" s="1295">
        <v>48.96</v>
      </c>
      <c r="CY3" s="1305">
        <v>56.62</v>
      </c>
      <c r="CZ3" s="1295">
        <v>18.63</v>
      </c>
      <c r="DA3" s="1305">
        <v>31.39</v>
      </c>
      <c r="DB3" s="1305">
        <v>54.55</v>
      </c>
      <c r="DC3" s="1305">
        <v>35.9</v>
      </c>
      <c r="DD3" s="1302"/>
      <c r="DE3" s="1295" t="s">
        <v>5456</v>
      </c>
      <c r="DF3" s="1311" t="s">
        <v>3717</v>
      </c>
      <c r="DG3" s="1311" t="s">
        <v>9248</v>
      </c>
      <c r="DH3" s="1290" t="s">
        <v>9249</v>
      </c>
      <c r="DI3" s="1309" t="s">
        <v>9250</v>
      </c>
    </row>
    <row r="4">
      <c r="A4" s="1312" t="s">
        <v>325</v>
      </c>
      <c r="B4" s="1286" t="s">
        <v>9280</v>
      </c>
      <c r="C4" s="1286" t="s">
        <v>9281</v>
      </c>
      <c r="D4" s="1290" t="s">
        <v>9213</v>
      </c>
      <c r="E4" s="1288" t="s">
        <v>3097</v>
      </c>
      <c r="F4" s="1290" t="s">
        <v>8080</v>
      </c>
      <c r="G4" s="1288" t="s">
        <v>9282</v>
      </c>
      <c r="H4" s="1313"/>
      <c r="I4" s="1290" t="s">
        <v>9215</v>
      </c>
      <c r="J4" s="1288">
        <v>48.33</v>
      </c>
      <c r="K4" s="1314"/>
      <c r="L4" s="1315" t="s">
        <v>9283</v>
      </c>
      <c r="M4" s="1316" t="s">
        <v>1968</v>
      </c>
      <c r="N4" s="1316" t="s">
        <v>8682</v>
      </c>
      <c r="O4" s="1316" t="s">
        <v>4148</v>
      </c>
      <c r="P4" s="1316" t="s">
        <v>3812</v>
      </c>
      <c r="Q4" s="1316" t="s">
        <v>9284</v>
      </c>
      <c r="R4" s="1316">
        <v>56.35</v>
      </c>
      <c r="S4" s="1316" t="s">
        <v>9285</v>
      </c>
      <c r="T4" s="1315" t="s">
        <v>9285</v>
      </c>
      <c r="U4" s="1316" t="s">
        <v>7401</v>
      </c>
      <c r="V4" s="1316" t="s">
        <v>9286</v>
      </c>
      <c r="W4" s="1316" t="s">
        <v>2547</v>
      </c>
      <c r="X4" s="1316" t="s">
        <v>5543</v>
      </c>
      <c r="Y4" s="1316" t="s">
        <v>9287</v>
      </c>
      <c r="Z4" s="1316" t="s">
        <v>9288</v>
      </c>
      <c r="AA4" s="1317" t="s">
        <v>9221</v>
      </c>
      <c r="AB4" s="1316">
        <v>53.53</v>
      </c>
      <c r="AC4" s="1318" t="s">
        <v>5397</v>
      </c>
      <c r="AD4" s="1317" t="s">
        <v>4013</v>
      </c>
      <c r="AE4" s="1316" t="s">
        <v>8732</v>
      </c>
      <c r="AF4" s="1316">
        <v>46.78</v>
      </c>
      <c r="AG4" s="1316" t="s">
        <v>9261</v>
      </c>
      <c r="AH4" s="1316" t="s">
        <v>8286</v>
      </c>
      <c r="AI4" s="1316" t="s">
        <v>2871</v>
      </c>
      <c r="AJ4" s="1316">
        <v>48.65</v>
      </c>
      <c r="AK4" s="1316" t="s">
        <v>8103</v>
      </c>
      <c r="AL4" s="1319" t="s">
        <v>9289</v>
      </c>
      <c r="AM4" s="1320">
        <v>47.9</v>
      </c>
      <c r="AN4" s="1316" t="s">
        <v>7731</v>
      </c>
      <c r="AO4" s="1315" t="s">
        <v>7731</v>
      </c>
      <c r="AP4" s="1316" t="s">
        <v>7361</v>
      </c>
      <c r="AQ4" s="1316">
        <v>56.99</v>
      </c>
      <c r="AR4" s="1316" t="s">
        <v>196</v>
      </c>
      <c r="AS4" s="1316" t="s">
        <v>9290</v>
      </c>
      <c r="AT4" s="1316" t="s">
        <v>9291</v>
      </c>
      <c r="AU4" s="1316" t="s">
        <v>8103</v>
      </c>
      <c r="AV4" s="1316" t="s">
        <v>6406</v>
      </c>
      <c r="AW4" s="1315" t="s">
        <v>6406</v>
      </c>
      <c r="AX4" s="1316" t="s">
        <v>9292</v>
      </c>
      <c r="AY4" s="1316" t="s">
        <v>7816</v>
      </c>
      <c r="AZ4" s="1316" t="s">
        <v>9293</v>
      </c>
      <c r="BA4" s="1316" t="s">
        <v>7598</v>
      </c>
      <c r="BB4" s="1316" t="s">
        <v>9294</v>
      </c>
      <c r="BC4" s="1316">
        <v>47.08</v>
      </c>
      <c r="BD4" s="1316" t="s">
        <v>9295</v>
      </c>
      <c r="BE4" s="1317" t="s">
        <v>9231</v>
      </c>
      <c r="BF4" s="1316" t="s">
        <v>5117</v>
      </c>
      <c r="BG4" s="1319" t="s">
        <v>9295</v>
      </c>
      <c r="BH4" s="1319" t="s">
        <v>9296</v>
      </c>
      <c r="BI4" s="1316" t="s">
        <v>9297</v>
      </c>
      <c r="BJ4" s="1316" t="s">
        <v>7412</v>
      </c>
      <c r="BK4" s="1319" t="s">
        <v>9298</v>
      </c>
      <c r="BL4" s="1318" t="s">
        <v>7412</v>
      </c>
      <c r="BM4" s="1318" t="s">
        <v>9234</v>
      </c>
      <c r="BN4" s="1319" t="s">
        <v>9299</v>
      </c>
      <c r="BO4" s="1319" t="s">
        <v>9300</v>
      </c>
      <c r="BP4" s="1318" t="s">
        <v>9236</v>
      </c>
      <c r="BQ4" s="1319" t="s">
        <v>9301</v>
      </c>
      <c r="BR4" s="1319" t="s">
        <v>9302</v>
      </c>
      <c r="BS4" s="1319" t="s">
        <v>9303</v>
      </c>
      <c r="BT4" s="1319">
        <v>42.4</v>
      </c>
      <c r="BU4" s="1316">
        <v>17.88</v>
      </c>
      <c r="BV4" s="1319" t="s">
        <v>9304</v>
      </c>
      <c r="BW4" s="1318" t="s">
        <v>9239</v>
      </c>
      <c r="BX4" s="1321" t="s">
        <v>9305</v>
      </c>
      <c r="BY4" s="1319" t="s">
        <v>1926</v>
      </c>
      <c r="BZ4" s="1319" t="s">
        <v>9306</v>
      </c>
      <c r="CA4" s="1316" t="s">
        <v>1926</v>
      </c>
      <c r="CB4" s="1319" t="s">
        <v>9307</v>
      </c>
      <c r="CC4" s="1319" t="s">
        <v>9308</v>
      </c>
      <c r="CD4" s="1316" t="s">
        <v>9309</v>
      </c>
      <c r="CE4" s="1319">
        <v>53.53</v>
      </c>
      <c r="CF4" s="1316" t="s">
        <v>8374</v>
      </c>
      <c r="CG4" s="1316" t="s">
        <v>7108</v>
      </c>
      <c r="CH4" s="1319" t="s">
        <v>9310</v>
      </c>
      <c r="CI4" s="1319" t="s">
        <v>9311</v>
      </c>
      <c r="CJ4" s="1319" t="s">
        <v>9312</v>
      </c>
      <c r="CK4" s="1316" t="s">
        <v>9313</v>
      </c>
      <c r="CL4" s="1318" t="s">
        <v>9244</v>
      </c>
      <c r="CM4" s="1319" t="s">
        <v>2565</v>
      </c>
      <c r="CN4" s="1319" t="s">
        <v>9314</v>
      </c>
      <c r="CO4" s="1319" t="s">
        <v>9313</v>
      </c>
      <c r="CP4" s="1316">
        <v>47.79</v>
      </c>
      <c r="CQ4" s="1319">
        <v>45.72</v>
      </c>
      <c r="CR4" s="1319">
        <v>47.79</v>
      </c>
      <c r="CS4" s="1319" t="s">
        <v>9315</v>
      </c>
      <c r="CT4" s="1318" t="s">
        <v>8702</v>
      </c>
      <c r="CU4" s="1319">
        <v>31.05</v>
      </c>
      <c r="CV4" s="1319">
        <v>24.4</v>
      </c>
      <c r="CW4" s="1319" t="s">
        <v>9302</v>
      </c>
      <c r="CX4" s="1288">
        <v>48.89</v>
      </c>
      <c r="CY4" s="1288">
        <v>58.86</v>
      </c>
      <c r="CZ4" s="1288">
        <v>17.88</v>
      </c>
      <c r="DA4" s="1288">
        <v>33.04</v>
      </c>
      <c r="DB4" s="1288">
        <v>55.43</v>
      </c>
      <c r="DC4" s="1288">
        <v>36.52</v>
      </c>
      <c r="DD4" s="1314"/>
      <c r="DE4" s="1288" t="s">
        <v>9316</v>
      </c>
      <c r="DF4" s="1288" t="s">
        <v>194</v>
      </c>
      <c r="DG4" s="1288" t="s">
        <v>9317</v>
      </c>
      <c r="DH4" s="1288" t="s">
        <v>1283</v>
      </c>
      <c r="DI4" s="1288" t="s">
        <v>9318</v>
      </c>
    </row>
    <row r="5">
      <c r="A5" s="1312" t="s">
        <v>1021</v>
      </c>
      <c r="B5" s="1286" t="s">
        <v>9319</v>
      </c>
      <c r="C5" s="1286" t="s">
        <v>9320</v>
      </c>
      <c r="D5" s="1288" t="s">
        <v>9321</v>
      </c>
      <c r="E5" s="1288" t="s">
        <v>7063</v>
      </c>
      <c r="F5" s="1288" t="s">
        <v>7097</v>
      </c>
      <c r="G5" s="1322" t="s">
        <v>9322</v>
      </c>
      <c r="H5" s="1289"/>
      <c r="I5" s="1323" t="str">
        <f>HYPERLINK("https://youtu.be/lEL8m2E01nU?t=682","2:32.55")</f>
        <v>2:32.55</v>
      </c>
      <c r="J5" s="1288">
        <v>49.91</v>
      </c>
      <c r="K5" s="1289"/>
      <c r="L5" s="1288" t="s">
        <v>7376</v>
      </c>
      <c r="M5" s="1288" t="s">
        <v>1756</v>
      </c>
      <c r="N5" s="1288" t="s">
        <v>2343</v>
      </c>
      <c r="O5" s="1288" t="s">
        <v>911</v>
      </c>
      <c r="P5" s="1323" t="str">
        <f>HYPERLINK("https://youtu.be/qa1JlaDaizA","1:27.27")</f>
        <v>1:27.27</v>
      </c>
      <c r="Q5" s="1323" t="s">
        <v>9323</v>
      </c>
      <c r="R5" s="1288">
        <v>57.89</v>
      </c>
      <c r="S5" s="1314"/>
      <c r="T5" s="1288" t="s">
        <v>1474</v>
      </c>
      <c r="U5" s="1288" t="s">
        <v>9324</v>
      </c>
      <c r="V5" s="1288" t="s">
        <v>3592</v>
      </c>
      <c r="W5" s="1288" t="s">
        <v>9325</v>
      </c>
      <c r="X5" s="1324" t="str">
        <f>HYPERLINK("https://www.twitch.tv/videos/536217404","1:24.99")</f>
        <v>1:24.99</v>
      </c>
      <c r="Y5" s="1288" t="s">
        <v>9326</v>
      </c>
      <c r="Z5" s="1288" t="s">
        <v>9327</v>
      </c>
      <c r="AA5" s="1288" t="s">
        <v>9328</v>
      </c>
      <c r="AB5" s="1314"/>
      <c r="AC5" s="1288" t="s">
        <v>4233</v>
      </c>
      <c r="AD5" s="1325" t="s">
        <v>9329</v>
      </c>
      <c r="AE5" s="1288" t="s">
        <v>834</v>
      </c>
      <c r="AF5" s="1288">
        <v>47.74</v>
      </c>
      <c r="AG5" s="1288" t="s">
        <v>7382</v>
      </c>
      <c r="AH5" s="1288" t="s">
        <v>7050</v>
      </c>
      <c r="AI5" s="1288" t="s">
        <v>7596</v>
      </c>
      <c r="AJ5" s="1326">
        <v>49.3</v>
      </c>
      <c r="AK5" s="1314"/>
      <c r="AL5" s="1288" t="s">
        <v>9330</v>
      </c>
      <c r="AM5" s="1288">
        <v>47.88</v>
      </c>
      <c r="AN5" s="1314"/>
      <c r="AO5" s="1288" t="s">
        <v>9331</v>
      </c>
      <c r="AP5" s="1288" t="s">
        <v>9332</v>
      </c>
      <c r="AQ5" s="1288">
        <v>58.25</v>
      </c>
      <c r="AR5" s="1288" t="s">
        <v>8229</v>
      </c>
      <c r="AS5" s="1288" t="s">
        <v>9333</v>
      </c>
      <c r="AT5" s="1325" t="s">
        <v>9334</v>
      </c>
      <c r="AU5" s="1288" t="s">
        <v>9335</v>
      </c>
      <c r="AV5" s="1289"/>
      <c r="AW5" s="1288" t="s">
        <v>9336</v>
      </c>
      <c r="AX5" s="1288" t="s">
        <v>2395</v>
      </c>
      <c r="AY5" s="1288" t="s">
        <v>9337</v>
      </c>
      <c r="AZ5" s="1288" t="s">
        <v>9338</v>
      </c>
      <c r="BA5" s="1290" t="s">
        <v>9230</v>
      </c>
      <c r="BB5" s="1288" t="s">
        <v>7393</v>
      </c>
      <c r="BC5" s="1288">
        <v>46.45</v>
      </c>
      <c r="BD5" s="1289"/>
      <c r="BE5" s="1288" t="s">
        <v>9339</v>
      </c>
      <c r="BF5" s="1325" t="s">
        <v>9340</v>
      </c>
      <c r="BG5" s="1288" t="s">
        <v>9341</v>
      </c>
      <c r="BH5" s="1323" t="str">
        <f>HYPERLINK("https://youtu.be/lEL8m2E01nU?t=5227","1:36.16")</f>
        <v>1:36.16</v>
      </c>
      <c r="BI5" s="1290" t="s">
        <v>9233</v>
      </c>
      <c r="BJ5" s="1289"/>
      <c r="BK5" s="1290" t="s">
        <v>5640</v>
      </c>
      <c r="BL5" s="1288" t="s">
        <v>9342</v>
      </c>
      <c r="BM5" s="1325" t="s">
        <v>9343</v>
      </c>
      <c r="BN5" s="1288" t="s">
        <v>8287</v>
      </c>
      <c r="BO5" s="1288" t="s">
        <v>9344</v>
      </c>
      <c r="BP5" s="1323" t="str">
        <f>HYPERLINK("https://youtu.be/_zkEZrJiLkI?t=6208","1:52.30")</f>
        <v>1:52.30</v>
      </c>
      <c r="BQ5" s="1288" t="s">
        <v>2176</v>
      </c>
      <c r="BR5" s="1290" t="s">
        <v>3163</v>
      </c>
      <c r="BS5" s="1327" t="s">
        <v>9238</v>
      </c>
      <c r="BT5" s="1290">
        <v>42.39</v>
      </c>
      <c r="BU5" s="1289"/>
      <c r="BV5" s="1325" t="s">
        <v>9345</v>
      </c>
      <c r="BW5" s="1288" t="s">
        <v>9346</v>
      </c>
      <c r="BX5" s="1288" t="s">
        <v>9347</v>
      </c>
      <c r="BY5" s="1327" t="s">
        <v>8555</v>
      </c>
      <c r="BZ5" s="1288" t="s">
        <v>9348</v>
      </c>
      <c r="CA5" s="1289"/>
      <c r="CB5" s="1288" t="s">
        <v>9349</v>
      </c>
      <c r="CC5" s="1288" t="s">
        <v>9350</v>
      </c>
      <c r="CD5" s="1288" t="s">
        <v>9351</v>
      </c>
      <c r="CE5" s="1288">
        <v>51.68</v>
      </c>
      <c r="CF5" s="1289"/>
      <c r="CG5" s="1328" t="s">
        <v>7668</v>
      </c>
      <c r="CH5" s="1288" t="s">
        <v>9352</v>
      </c>
      <c r="CI5" s="1288" t="s">
        <v>9353</v>
      </c>
      <c r="CJ5" s="1288" t="s">
        <v>5616</v>
      </c>
      <c r="CK5" s="1314"/>
      <c r="CL5" s="1288" t="s">
        <v>9354</v>
      </c>
      <c r="CM5" s="1288" t="s">
        <v>758</v>
      </c>
      <c r="CN5" s="1288" t="s">
        <v>9355</v>
      </c>
      <c r="CO5" s="1288" t="s">
        <v>9356</v>
      </c>
      <c r="CP5" s="1314"/>
      <c r="CQ5" s="1288">
        <v>45.92</v>
      </c>
      <c r="CR5" s="1325">
        <v>46.94</v>
      </c>
      <c r="CS5" s="1325" t="s">
        <v>9357</v>
      </c>
      <c r="CT5" s="1288" t="s">
        <v>9358</v>
      </c>
      <c r="CU5" s="1288">
        <v>30.94</v>
      </c>
      <c r="CV5" s="1288">
        <v>23.92</v>
      </c>
      <c r="CW5" s="1288" t="s">
        <v>1229</v>
      </c>
      <c r="CX5" s="1290">
        <v>48.47</v>
      </c>
      <c r="CY5" s="1323" t="str">
        <f>HYPERLINK("https://www.twitch.tv/videos/536198396","57.14")</f>
        <v>57.14</v>
      </c>
      <c r="CZ5" s="1290">
        <v>17.76</v>
      </c>
      <c r="DA5" s="1288">
        <v>32.43</v>
      </c>
      <c r="DB5" s="1288">
        <v>57.15</v>
      </c>
      <c r="DC5" s="1328" t="s">
        <v>3575</v>
      </c>
      <c r="DD5" s="1289"/>
      <c r="DE5" s="1288" t="s">
        <v>8776</v>
      </c>
      <c r="DF5" s="1288" t="s">
        <v>921</v>
      </c>
      <c r="DG5" s="1323" t="str">
        <f>HYPERLINK("https://youtu.be/_zkEZrJiLkI?t=9955","3:51.51")</f>
        <v>3:51.51</v>
      </c>
      <c r="DH5" s="1288" t="s">
        <v>8900</v>
      </c>
      <c r="DI5" s="1288" t="s">
        <v>9359</v>
      </c>
    </row>
    <row r="6">
      <c r="A6" s="1285" t="s">
        <v>5502</v>
      </c>
      <c r="B6" s="1286" t="s">
        <v>9360</v>
      </c>
      <c r="C6" s="1286" t="s">
        <v>9361</v>
      </c>
      <c r="D6" s="1329" t="s">
        <v>9362</v>
      </c>
      <c r="E6" s="1330" t="s">
        <v>9363</v>
      </c>
      <c r="F6" s="1331" t="s">
        <v>9364</v>
      </c>
      <c r="G6" s="1330" t="s">
        <v>9365</v>
      </c>
      <c r="H6" s="1289"/>
      <c r="I6" s="1331" t="s">
        <v>9366</v>
      </c>
      <c r="J6" s="1331">
        <v>50.26</v>
      </c>
      <c r="K6" s="1289"/>
      <c r="L6" s="1331" t="s">
        <v>9367</v>
      </c>
      <c r="M6" s="1331" t="s">
        <v>9368</v>
      </c>
      <c r="N6" s="1331" t="s">
        <v>5253</v>
      </c>
      <c r="O6" s="1331" t="s">
        <v>9369</v>
      </c>
      <c r="P6" s="1331" t="s">
        <v>7894</v>
      </c>
      <c r="Q6" s="1331" t="s">
        <v>9370</v>
      </c>
      <c r="R6" s="1331">
        <v>58.29</v>
      </c>
      <c r="S6" s="1314"/>
      <c r="T6" s="1331" t="s">
        <v>9371</v>
      </c>
      <c r="U6" s="1330" t="s">
        <v>9372</v>
      </c>
      <c r="V6" s="1331" t="s">
        <v>1012</v>
      </c>
      <c r="W6" s="1331" t="s">
        <v>9373</v>
      </c>
      <c r="X6" s="1288" t="s">
        <v>6731</v>
      </c>
      <c r="Y6" s="1331" t="s">
        <v>9374</v>
      </c>
      <c r="Z6" s="1331" t="s">
        <v>9375</v>
      </c>
      <c r="AA6" s="1288" t="s">
        <v>9376</v>
      </c>
      <c r="AB6" s="1314"/>
      <c r="AC6" s="1331" t="s">
        <v>9377</v>
      </c>
      <c r="AD6" s="1288" t="s">
        <v>9378</v>
      </c>
      <c r="AE6" s="1331" t="s">
        <v>7971</v>
      </c>
      <c r="AF6" s="1331">
        <v>47.72</v>
      </c>
      <c r="AG6" s="1331" t="s">
        <v>9379</v>
      </c>
      <c r="AH6" s="1331" t="s">
        <v>5554</v>
      </c>
      <c r="AI6" s="1331" t="s">
        <v>7559</v>
      </c>
      <c r="AJ6" s="1331">
        <v>49.87</v>
      </c>
      <c r="AK6" s="1332"/>
      <c r="AL6" s="1293" t="s">
        <v>9380</v>
      </c>
      <c r="AM6" s="1333">
        <v>47.9</v>
      </c>
      <c r="AN6" s="1314"/>
      <c r="AO6" s="1331" t="s">
        <v>9381</v>
      </c>
      <c r="AP6" s="1331" t="s">
        <v>8946</v>
      </c>
      <c r="AQ6" s="1331">
        <v>58.92</v>
      </c>
      <c r="AR6" s="1331" t="s">
        <v>3777</v>
      </c>
      <c r="AS6" s="1331" t="s">
        <v>9382</v>
      </c>
      <c r="AT6" s="1331" t="s">
        <v>9383</v>
      </c>
      <c r="AU6" s="1334" t="s">
        <v>9384</v>
      </c>
      <c r="AV6" s="1292"/>
      <c r="AW6" s="1331" t="s">
        <v>9385</v>
      </c>
      <c r="AX6" s="1331" t="s">
        <v>3765</v>
      </c>
      <c r="AY6" s="1331" t="s">
        <v>9386</v>
      </c>
      <c r="AZ6" s="1330" t="s">
        <v>9387</v>
      </c>
      <c r="BA6" s="1331" t="s">
        <v>5385</v>
      </c>
      <c r="BB6" s="1335" t="s">
        <v>8050</v>
      </c>
      <c r="BC6" s="1336">
        <v>43.36</v>
      </c>
      <c r="BD6" s="1292"/>
      <c r="BE6" s="1331" t="s">
        <v>9388</v>
      </c>
      <c r="BF6" s="1330" t="s">
        <v>163</v>
      </c>
      <c r="BG6" s="1331" t="s">
        <v>9341</v>
      </c>
      <c r="BH6" s="1331" t="s">
        <v>872</v>
      </c>
      <c r="BI6" s="1301"/>
      <c r="BJ6" s="1302"/>
      <c r="BK6" s="1337" t="s">
        <v>9389</v>
      </c>
      <c r="BL6" s="1331" t="s">
        <v>7198</v>
      </c>
      <c r="BM6" s="1331" t="s">
        <v>9390</v>
      </c>
      <c r="BN6" s="1331" t="s">
        <v>4505</v>
      </c>
      <c r="BO6" s="1331" t="s">
        <v>5150</v>
      </c>
      <c r="BP6" s="1331" t="s">
        <v>9391</v>
      </c>
      <c r="BQ6" s="1338" t="s">
        <v>9237</v>
      </c>
      <c r="BR6" s="1331" t="s">
        <v>9392</v>
      </c>
      <c r="BS6" s="1331" t="s">
        <v>9223</v>
      </c>
      <c r="BT6" s="1331">
        <v>42.84</v>
      </c>
      <c r="BU6" s="1292"/>
      <c r="BV6" s="1331" t="s">
        <v>9393</v>
      </c>
      <c r="BW6" s="1331" t="s">
        <v>9394</v>
      </c>
      <c r="BX6" s="1331" t="s">
        <v>9395</v>
      </c>
      <c r="BY6" s="1331" t="s">
        <v>676</v>
      </c>
      <c r="BZ6" s="1331" t="s">
        <v>4992</v>
      </c>
      <c r="CA6" s="1302"/>
      <c r="CB6" s="1331" t="s">
        <v>9396</v>
      </c>
      <c r="CC6" s="1331" t="s">
        <v>9397</v>
      </c>
      <c r="CD6" s="1331" t="s">
        <v>9398</v>
      </c>
      <c r="CE6" s="1331">
        <v>55.04</v>
      </c>
      <c r="CF6" s="1292"/>
      <c r="CG6" s="1331" t="s">
        <v>1856</v>
      </c>
      <c r="CH6" s="1331" t="s">
        <v>9399</v>
      </c>
      <c r="CI6" s="1330" t="s">
        <v>5636</v>
      </c>
      <c r="CJ6" s="1331" t="s">
        <v>9400</v>
      </c>
      <c r="CK6" s="1339"/>
      <c r="CL6" s="1331" t="s">
        <v>9401</v>
      </c>
      <c r="CM6" s="1331" t="s">
        <v>9402</v>
      </c>
      <c r="CN6" s="1331" t="s">
        <v>9225</v>
      </c>
      <c r="CO6" s="1331" t="s">
        <v>9403</v>
      </c>
      <c r="CP6" s="1332"/>
      <c r="CQ6" s="1331">
        <v>46.44</v>
      </c>
      <c r="CR6" s="1331">
        <v>48.87</v>
      </c>
      <c r="CS6" s="1331" t="s">
        <v>9404</v>
      </c>
      <c r="CT6" s="1295" t="s">
        <v>1756</v>
      </c>
      <c r="CU6" s="1295">
        <v>31.23</v>
      </c>
      <c r="CV6" s="1331">
        <v>25.33</v>
      </c>
      <c r="CW6" s="1331" t="s">
        <v>1759</v>
      </c>
      <c r="CX6" s="1331">
        <v>49.13</v>
      </c>
      <c r="CY6" s="1331">
        <v>58.26</v>
      </c>
      <c r="CZ6" s="1331">
        <v>18.33</v>
      </c>
      <c r="DA6" s="1331">
        <v>33.5</v>
      </c>
      <c r="DB6" s="1331">
        <v>59.19</v>
      </c>
      <c r="DC6" s="1331">
        <v>37.45</v>
      </c>
      <c r="DD6" s="1302"/>
      <c r="DE6" s="1331" t="s">
        <v>9405</v>
      </c>
      <c r="DF6" s="1331" t="s">
        <v>2337</v>
      </c>
      <c r="DG6" s="1331" t="s">
        <v>9406</v>
      </c>
      <c r="DH6" s="1331" t="s">
        <v>9407</v>
      </c>
      <c r="DI6" s="1340" t="s">
        <v>9408</v>
      </c>
    </row>
    <row r="7">
      <c r="A7" s="1312" t="s">
        <v>5473</v>
      </c>
      <c r="B7" s="1286" t="s">
        <v>9409</v>
      </c>
      <c r="C7" s="1286" t="s">
        <v>9410</v>
      </c>
      <c r="D7" s="1288" t="s">
        <v>9411</v>
      </c>
      <c r="E7" s="1290" t="s">
        <v>7164</v>
      </c>
      <c r="F7" s="1288" t="s">
        <v>8619</v>
      </c>
      <c r="G7" s="1288" t="s">
        <v>9412</v>
      </c>
      <c r="H7" s="1314"/>
      <c r="I7" s="1328" t="s">
        <v>9413</v>
      </c>
      <c r="J7" s="1341">
        <v>48.47</v>
      </c>
      <c r="K7" s="1314"/>
      <c r="L7" s="1290" t="s">
        <v>7167</v>
      </c>
      <c r="M7" s="1288" t="s">
        <v>9414</v>
      </c>
      <c r="N7" s="1288" t="s">
        <v>9415</v>
      </c>
      <c r="O7" s="1290" t="s">
        <v>7168</v>
      </c>
      <c r="P7" s="1288" t="s">
        <v>7195</v>
      </c>
      <c r="Q7" s="1288" t="s">
        <v>9416</v>
      </c>
      <c r="R7" s="1288">
        <v>57.34</v>
      </c>
      <c r="S7" s="1314"/>
      <c r="T7" s="1288" t="s">
        <v>9417</v>
      </c>
      <c r="U7" s="1323" t="str">
        <f>HYPERLINK("https://www.twitch.tv/videos/525613330","1:56.00")</f>
        <v>1:56.00</v>
      </c>
      <c r="V7" s="1288" t="s">
        <v>9418</v>
      </c>
      <c r="W7" s="1288" t="s">
        <v>9419</v>
      </c>
      <c r="X7" s="1288" t="s">
        <v>7172</v>
      </c>
      <c r="Y7" s="1288" t="s">
        <v>9420</v>
      </c>
      <c r="Z7" s="1342" t="s">
        <v>9421</v>
      </c>
      <c r="AA7" s="1288" t="s">
        <v>9422</v>
      </c>
      <c r="AB7" s="1314"/>
      <c r="AC7" s="1288" t="s">
        <v>7944</v>
      </c>
      <c r="AD7" s="1288" t="s">
        <v>9423</v>
      </c>
      <c r="AE7" s="1288" t="s">
        <v>9424</v>
      </c>
      <c r="AF7" s="1343">
        <v>46.63</v>
      </c>
      <c r="AG7" s="1290" t="s">
        <v>2094</v>
      </c>
      <c r="AH7" s="1290" t="s">
        <v>7177</v>
      </c>
      <c r="AI7" s="1323" t="str">
        <f>HYPERLINK("https://www.twitch.tv/videos/538066633","1:22.49")</f>
        <v>1:22.49</v>
      </c>
      <c r="AJ7" s="1290">
        <v>48.89</v>
      </c>
      <c r="AK7" s="1344"/>
      <c r="AL7" s="1290" t="s">
        <v>7178</v>
      </c>
      <c r="AM7" s="1288">
        <v>47.96</v>
      </c>
      <c r="AN7" s="1314"/>
      <c r="AO7" s="1288" t="s">
        <v>9331</v>
      </c>
      <c r="AP7" s="1290" t="s">
        <v>7050</v>
      </c>
      <c r="AQ7" s="1290">
        <v>57.09</v>
      </c>
      <c r="AR7" s="1342" t="s">
        <v>676</v>
      </c>
      <c r="AS7" s="1288" t="s">
        <v>9425</v>
      </c>
      <c r="AT7" s="1324" t="str">
        <f>HYPERLINK("https://www.twitch.tv/videos/524838524","1:44.46")</f>
        <v>1:44.46</v>
      </c>
      <c r="AU7" s="1288" t="s">
        <v>4324</v>
      </c>
      <c r="AV7" s="1314"/>
      <c r="AW7" s="1288" t="s">
        <v>9426</v>
      </c>
      <c r="AX7" s="1323" t="str">
        <f>HYPERLINK("https://www.twitch.tv/videos/540841909","1:02.08")</f>
        <v>1:02.08</v>
      </c>
      <c r="AY7" s="1288" t="s">
        <v>7137</v>
      </c>
      <c r="AZ7" s="1288" t="s">
        <v>9427</v>
      </c>
      <c r="BA7" s="1288" t="s">
        <v>9428</v>
      </c>
      <c r="BB7" s="1345" t="s">
        <v>3707</v>
      </c>
      <c r="BC7" s="1288">
        <v>46.35</v>
      </c>
      <c r="BD7" s="1314"/>
      <c r="BE7" s="1288" t="s">
        <v>4977</v>
      </c>
      <c r="BF7" s="1288" t="s">
        <v>8430</v>
      </c>
      <c r="BG7" s="1288" t="s">
        <v>9429</v>
      </c>
      <c r="BH7" s="1288" t="s">
        <v>1633</v>
      </c>
      <c r="BI7" s="1288" t="s">
        <v>9430</v>
      </c>
      <c r="BJ7" s="1314"/>
      <c r="BK7" s="1288" t="s">
        <v>5006</v>
      </c>
      <c r="BL7" s="1331" t="s">
        <v>3606</v>
      </c>
      <c r="BM7" s="1288" t="s">
        <v>9431</v>
      </c>
      <c r="BN7" s="1288">
        <v>59.88</v>
      </c>
      <c r="BO7" s="1288" t="s">
        <v>3871</v>
      </c>
      <c r="BP7" s="1288" t="s">
        <v>9432</v>
      </c>
      <c r="BQ7" s="1288" t="s">
        <v>9433</v>
      </c>
      <c r="BR7" s="1288" t="s">
        <v>8443</v>
      </c>
      <c r="BS7" s="1288" t="s">
        <v>4470</v>
      </c>
      <c r="BT7" s="1288">
        <v>42.82</v>
      </c>
      <c r="BU7" s="1314"/>
      <c r="BV7" s="1288" t="s">
        <v>9434</v>
      </c>
      <c r="BW7" s="1288"/>
      <c r="BX7" s="1288"/>
      <c r="BY7" s="1288"/>
      <c r="BZ7" s="1288" t="s">
        <v>3419</v>
      </c>
      <c r="CA7" s="1314"/>
      <c r="CB7" s="1288" t="s">
        <v>9435</v>
      </c>
      <c r="CC7" s="1288" t="s">
        <v>9436</v>
      </c>
      <c r="CD7" s="1288" t="s">
        <v>9437</v>
      </c>
      <c r="CE7" s="1331">
        <v>50.09</v>
      </c>
      <c r="CF7" s="1314"/>
      <c r="CG7" s="1288" t="s">
        <v>7704</v>
      </c>
      <c r="CH7" s="1288" t="s">
        <v>9438</v>
      </c>
      <c r="CI7" s="1288" t="s">
        <v>9439</v>
      </c>
      <c r="CJ7" s="1288" t="s">
        <v>8925</v>
      </c>
      <c r="CK7" s="1314"/>
      <c r="CL7" s="1288" t="s">
        <v>9440</v>
      </c>
      <c r="CM7" s="1288" t="s">
        <v>9441</v>
      </c>
      <c r="CN7" s="1288" t="s">
        <v>5762</v>
      </c>
      <c r="CO7" s="1290" t="s">
        <v>9247</v>
      </c>
      <c r="CP7" s="1314"/>
      <c r="CQ7" s="1328" t="s">
        <v>3928</v>
      </c>
      <c r="CR7" s="1288">
        <v>50.42</v>
      </c>
      <c r="CS7" s="1288" t="s">
        <v>9442</v>
      </c>
      <c r="CT7" s="1288" t="s">
        <v>8065</v>
      </c>
      <c r="CU7" s="1326">
        <v>31.06</v>
      </c>
      <c r="CV7" s="1288">
        <v>30.53</v>
      </c>
      <c r="CW7" s="1346" t="s">
        <v>7554</v>
      </c>
      <c r="CX7" s="1326">
        <v>51.4</v>
      </c>
      <c r="CY7" s="1326">
        <v>57.8</v>
      </c>
      <c r="CZ7" s="1323" t="str">
        <f>HYPERLINK("https://clips.twitch.tv/ClearHardFlyCharlietheUnicorn","17.94")</f>
        <v>17.94</v>
      </c>
      <c r="DA7" s="1288">
        <v>32.63</v>
      </c>
      <c r="DB7" s="1288">
        <v>58.53</v>
      </c>
      <c r="DC7" s="1288">
        <v>35.99</v>
      </c>
      <c r="DD7" s="1314"/>
      <c r="DE7" s="1290" t="s">
        <v>4014</v>
      </c>
      <c r="DF7" s="1288" t="s">
        <v>4501</v>
      </c>
      <c r="DG7" s="1288" t="s">
        <v>9443</v>
      </c>
      <c r="DH7" s="1288" t="s">
        <v>7849</v>
      </c>
      <c r="DI7" s="1288" t="s">
        <v>9444</v>
      </c>
    </row>
    <row r="8">
      <c r="A8" s="1312" t="s">
        <v>5226</v>
      </c>
      <c r="B8" s="1286" t="s">
        <v>9445</v>
      </c>
      <c r="C8" s="1286" t="s">
        <v>9446</v>
      </c>
      <c r="D8" s="1347" t="s">
        <v>9447</v>
      </c>
      <c r="E8" s="1347" t="s">
        <v>8208</v>
      </c>
      <c r="F8" s="1288" t="s">
        <v>5593</v>
      </c>
      <c r="G8" s="1288" t="s">
        <v>9448</v>
      </c>
      <c r="H8" s="1289"/>
      <c r="I8" s="1288" t="s">
        <v>9449</v>
      </c>
      <c r="J8" s="1288">
        <v>50.47</v>
      </c>
      <c r="K8" s="1289"/>
      <c r="L8" s="1288" t="s">
        <v>2618</v>
      </c>
      <c r="M8" s="1288" t="s">
        <v>2111</v>
      </c>
      <c r="N8" s="1288" t="s">
        <v>9393</v>
      </c>
      <c r="O8" s="1288" t="s">
        <v>8962</v>
      </c>
      <c r="P8" s="1288" t="s">
        <v>8760</v>
      </c>
      <c r="Q8" s="1288" t="s">
        <v>9450</v>
      </c>
      <c r="R8" s="1288">
        <v>58.16</v>
      </c>
      <c r="S8" s="1314"/>
      <c r="T8" s="1288"/>
      <c r="U8" s="1288" t="s">
        <v>9451</v>
      </c>
      <c r="V8" s="1288" t="s">
        <v>9452</v>
      </c>
      <c r="W8" s="1348" t="s">
        <v>9453</v>
      </c>
      <c r="X8" s="1288" t="s">
        <v>9454</v>
      </c>
      <c r="Y8" s="1288" t="s">
        <v>9455</v>
      </c>
      <c r="Z8" s="1288" t="s">
        <v>9456</v>
      </c>
      <c r="AA8" s="1288" t="s">
        <v>9457</v>
      </c>
      <c r="AB8" s="1314"/>
      <c r="AC8" s="1288" t="s">
        <v>9458</v>
      </c>
      <c r="AD8" s="1288" t="s">
        <v>9459</v>
      </c>
      <c r="AE8" s="1288" t="s">
        <v>9460</v>
      </c>
      <c r="AF8" s="1288">
        <v>48.54</v>
      </c>
      <c r="AG8" s="1288" t="s">
        <v>9461</v>
      </c>
      <c r="AH8" s="1288" t="s">
        <v>7779</v>
      </c>
      <c r="AI8" s="1288" t="s">
        <v>7358</v>
      </c>
      <c r="AJ8" s="1288">
        <v>49.57</v>
      </c>
      <c r="AK8" s="1314"/>
      <c r="AL8" s="1288" t="s">
        <v>9462</v>
      </c>
      <c r="AM8" s="1288">
        <v>47.96</v>
      </c>
      <c r="AN8" s="1314"/>
      <c r="AO8" s="1288" t="s">
        <v>9463</v>
      </c>
      <c r="AP8" s="1288" t="s">
        <v>5501</v>
      </c>
      <c r="AQ8" s="1288">
        <v>58.86</v>
      </c>
      <c r="AR8" s="1288" t="s">
        <v>9464</v>
      </c>
      <c r="AS8" s="1288" t="s">
        <v>9465</v>
      </c>
      <c r="AT8" s="1288" t="s">
        <v>9466</v>
      </c>
      <c r="AU8" s="1288" t="s">
        <v>9467</v>
      </c>
      <c r="AV8" s="1289"/>
      <c r="AW8" s="1288" t="s">
        <v>9468</v>
      </c>
      <c r="AX8" s="1288" t="s">
        <v>9469</v>
      </c>
      <c r="AY8" s="1288" t="s">
        <v>7377</v>
      </c>
      <c r="AZ8" s="1288" t="s">
        <v>1058</v>
      </c>
      <c r="BA8" s="1288" t="s">
        <v>9470</v>
      </c>
      <c r="BB8" s="1288" t="s">
        <v>9471</v>
      </c>
      <c r="BC8" s="1288">
        <v>43.48</v>
      </c>
      <c r="BD8" s="1289"/>
      <c r="BE8" s="1288" t="s">
        <v>9472</v>
      </c>
      <c r="BF8" s="1288" t="s">
        <v>9473</v>
      </c>
      <c r="BG8" s="1288" t="s">
        <v>9474</v>
      </c>
      <c r="BH8" s="1288" t="s">
        <v>9475</v>
      </c>
      <c r="BI8" s="1288" t="s">
        <v>9476</v>
      </c>
      <c r="BJ8" s="1313"/>
      <c r="BK8" s="1288" t="s">
        <v>9477</v>
      </c>
      <c r="BL8" s="1288" t="s">
        <v>9478</v>
      </c>
      <c r="BM8" s="1288" t="s">
        <v>9479</v>
      </c>
      <c r="BN8" s="1288" t="s">
        <v>8103</v>
      </c>
      <c r="BO8" s="1288" t="s">
        <v>9480</v>
      </c>
      <c r="BP8" s="1288" t="s">
        <v>9481</v>
      </c>
      <c r="BQ8" s="1288" t="s">
        <v>9482</v>
      </c>
      <c r="BR8" s="1288" t="s">
        <v>9483</v>
      </c>
      <c r="BS8" s="1288" t="s">
        <v>1071</v>
      </c>
      <c r="BT8" s="1288">
        <v>42.95</v>
      </c>
      <c r="BU8" s="1289"/>
      <c r="BV8" s="1288" t="s">
        <v>7433</v>
      </c>
      <c r="BW8" s="1288" t="s">
        <v>9484</v>
      </c>
      <c r="BX8" s="1288" t="s">
        <v>9485</v>
      </c>
      <c r="BY8" s="1288" t="s">
        <v>6623</v>
      </c>
      <c r="BZ8" s="1288" t="s">
        <v>9486</v>
      </c>
      <c r="CA8" s="1289"/>
      <c r="CB8" s="1288" t="s">
        <v>9487</v>
      </c>
      <c r="CC8" s="1288" t="s">
        <v>8048</v>
      </c>
      <c r="CD8" s="1290" t="s">
        <v>4173</v>
      </c>
      <c r="CE8" s="1288" t="s">
        <v>7641</v>
      </c>
      <c r="CF8" s="1289"/>
      <c r="CG8" s="1328" t="s">
        <v>9488</v>
      </c>
      <c r="CH8" s="1288" t="s">
        <v>8679</v>
      </c>
      <c r="CI8" s="1288" t="s">
        <v>9489</v>
      </c>
      <c r="CJ8" s="1288" t="s">
        <v>9490</v>
      </c>
      <c r="CK8" s="1314"/>
      <c r="CL8" s="1288" t="s">
        <v>9491</v>
      </c>
      <c r="CM8" s="1288" t="s">
        <v>2126</v>
      </c>
      <c r="CN8" s="1290" t="s">
        <v>9246</v>
      </c>
      <c r="CO8" s="1288" t="s">
        <v>9492</v>
      </c>
      <c r="CP8" s="1314"/>
      <c r="CQ8" s="1288" t="s">
        <v>9493</v>
      </c>
      <c r="CR8" s="1288">
        <v>48.47</v>
      </c>
      <c r="CS8" s="1288" t="s">
        <v>354</v>
      </c>
      <c r="CT8" s="1346" t="str">
        <f>HYPERLINK("https://youtu.be/Oh88dv14xO0?t=5767","1:31.46")</f>
        <v>1:31.46</v>
      </c>
      <c r="CU8" s="1288">
        <v>31.55</v>
      </c>
      <c r="CV8" s="1288">
        <v>25.22</v>
      </c>
      <c r="CW8" s="1288" t="s">
        <v>9231</v>
      </c>
      <c r="CX8" s="1288">
        <v>49.16</v>
      </c>
      <c r="CY8" s="1288">
        <v>58.92</v>
      </c>
      <c r="CZ8" s="1288">
        <v>18.39</v>
      </c>
      <c r="DA8" s="1288">
        <v>34.67</v>
      </c>
      <c r="DB8" s="1288" t="s">
        <v>9494</v>
      </c>
      <c r="DC8" s="1288">
        <v>37.8</v>
      </c>
      <c r="DD8" s="1289"/>
      <c r="DE8" s="1288" t="s">
        <v>9495</v>
      </c>
      <c r="DF8" s="1288" t="s">
        <v>7947</v>
      </c>
      <c r="DG8" s="1288" t="s">
        <v>9496</v>
      </c>
      <c r="DH8" s="1288" t="s">
        <v>9497</v>
      </c>
      <c r="DI8" s="1328" t="s">
        <v>9498</v>
      </c>
    </row>
    <row r="9">
      <c r="A9" s="1349" t="s">
        <v>9499</v>
      </c>
      <c r="B9" s="1286" t="s">
        <v>9500</v>
      </c>
      <c r="C9" s="1286" t="s">
        <v>9501</v>
      </c>
      <c r="D9" s="1347" t="s">
        <v>9502</v>
      </c>
      <c r="E9" s="1347" t="s">
        <v>9503</v>
      </c>
      <c r="F9" s="1288" t="s">
        <v>9504</v>
      </c>
      <c r="G9" s="1290" t="s">
        <v>9214</v>
      </c>
      <c r="H9" s="1289"/>
      <c r="I9" s="1288" t="s">
        <v>9505</v>
      </c>
      <c r="J9" s="1288">
        <v>49.6</v>
      </c>
      <c r="K9" s="1289"/>
      <c r="L9" s="1288" t="s">
        <v>9506</v>
      </c>
      <c r="M9" s="1288" t="s">
        <v>9507</v>
      </c>
      <c r="N9" s="1288" t="s">
        <v>9508</v>
      </c>
      <c r="O9" s="1288" t="s">
        <v>9509</v>
      </c>
      <c r="P9" s="1323" t="str">
        <f>HYPERLINK("https://youtu.be/h57IX5GPya0","1:28.21")</f>
        <v>1:28.21</v>
      </c>
      <c r="Q9" s="1288" t="s">
        <v>9510</v>
      </c>
      <c r="R9" s="1288">
        <v>57.5</v>
      </c>
      <c r="S9" s="1314"/>
      <c r="T9" s="1288" t="s">
        <v>9511</v>
      </c>
      <c r="U9" s="1324" t="s">
        <v>5392</v>
      </c>
      <c r="V9" s="1288" t="s">
        <v>9512</v>
      </c>
      <c r="W9" s="1288" t="s">
        <v>9513</v>
      </c>
      <c r="X9" s="1288" t="s">
        <v>9514</v>
      </c>
      <c r="Y9" s="1288" t="s">
        <v>9515</v>
      </c>
      <c r="Z9" s="1288" t="s">
        <v>9516</v>
      </c>
      <c r="AA9" s="1288" t="s">
        <v>9517</v>
      </c>
      <c r="AB9" s="1314"/>
      <c r="AC9" s="1288" t="s">
        <v>9509</v>
      </c>
      <c r="AD9" s="1288" t="s">
        <v>9518</v>
      </c>
      <c r="AE9" s="1288" t="s">
        <v>9519</v>
      </c>
      <c r="AF9" s="1288">
        <v>48.7</v>
      </c>
      <c r="AG9" s="1288" t="s">
        <v>9520</v>
      </c>
      <c r="AH9" s="1288" t="s">
        <v>9521</v>
      </c>
      <c r="AI9" s="1288" t="s">
        <v>9512</v>
      </c>
      <c r="AJ9" s="1288">
        <v>49.6</v>
      </c>
      <c r="AK9" s="1344"/>
      <c r="AL9" s="1288" t="s">
        <v>9522</v>
      </c>
      <c r="AM9" s="1288">
        <v>48.0</v>
      </c>
      <c r="AN9" s="1344"/>
      <c r="AO9" s="1324" t="str">
        <f>HYPERLINK("https://youtu.be/L8ezWAWF-o8","2:34.80")</f>
        <v>2:34.80</v>
      </c>
      <c r="AP9" s="1288" t="s">
        <v>9523</v>
      </c>
      <c r="AQ9" s="1288">
        <v>59.2</v>
      </c>
      <c r="AR9" s="1288" t="s">
        <v>9524</v>
      </c>
      <c r="AS9" s="1288" t="s">
        <v>9525</v>
      </c>
      <c r="AT9" s="1288" t="s">
        <v>9526</v>
      </c>
      <c r="AU9" s="1323" t="str">
        <f>HYPERLINK("https://youtu.be/i6TTYmFcTP4","1:03.40")</f>
        <v>1:03.40</v>
      </c>
      <c r="AV9" s="1350"/>
      <c r="AW9" s="1288" t="s">
        <v>9527</v>
      </c>
      <c r="AX9" s="1288" t="s">
        <v>9528</v>
      </c>
      <c r="AY9" s="1288" t="s">
        <v>9529</v>
      </c>
      <c r="AZ9" s="1288" t="s">
        <v>9530</v>
      </c>
      <c r="BA9" s="1288" t="s">
        <v>9531</v>
      </c>
      <c r="BB9" s="1288" t="s">
        <v>9532</v>
      </c>
      <c r="BC9" s="1288">
        <v>47.0</v>
      </c>
      <c r="BD9" s="1289"/>
      <c r="BE9" s="1288" t="s">
        <v>9533</v>
      </c>
      <c r="BF9" s="1288" t="s">
        <v>9534</v>
      </c>
      <c r="BG9" s="1323" t="str">
        <f>HYPERLINK("https://youtu.be/EhBiOMAiPUY","2:06.10*")</f>
        <v>2:06.10*</v>
      </c>
      <c r="BH9" s="1288" t="s">
        <v>9535</v>
      </c>
      <c r="BI9" s="1288" t="s">
        <v>9536</v>
      </c>
      <c r="BJ9" s="1289"/>
      <c r="BK9" s="1288" t="s">
        <v>9537</v>
      </c>
      <c r="BL9" s="1288" t="s">
        <v>9538</v>
      </c>
      <c r="BM9" s="1288" t="s">
        <v>9539</v>
      </c>
      <c r="BN9" s="1288" t="s">
        <v>9540</v>
      </c>
      <c r="BO9" s="1288" t="s">
        <v>9541</v>
      </c>
      <c r="BP9" s="1288" t="s">
        <v>9542</v>
      </c>
      <c r="BQ9" s="1288" t="s">
        <v>9543</v>
      </c>
      <c r="BR9" s="1288" t="s">
        <v>9544</v>
      </c>
      <c r="BS9" s="1288" t="s">
        <v>9545</v>
      </c>
      <c r="BT9" s="1288">
        <v>42.7</v>
      </c>
      <c r="BU9" s="1313"/>
      <c r="BV9" s="1288" t="s">
        <v>9546</v>
      </c>
      <c r="BW9" s="1288" t="s">
        <v>9547</v>
      </c>
      <c r="BX9" s="1288" t="s">
        <v>9548</v>
      </c>
      <c r="BY9" s="1288" t="s">
        <v>9549</v>
      </c>
      <c r="BZ9" s="1288" t="s">
        <v>9550</v>
      </c>
      <c r="CA9" s="1289"/>
      <c r="CB9" s="1288" t="s">
        <v>9551</v>
      </c>
      <c r="CC9" s="1288" t="s">
        <v>9552</v>
      </c>
      <c r="CD9" s="1288" t="s">
        <v>9553</v>
      </c>
      <c r="CE9" s="1288" t="s">
        <v>7641</v>
      </c>
      <c r="CF9" s="1289"/>
      <c r="CG9" s="1288" t="s">
        <v>9554</v>
      </c>
      <c r="CH9" s="1288" t="s">
        <v>9555</v>
      </c>
      <c r="CI9" s="1288" t="s">
        <v>9556</v>
      </c>
      <c r="CJ9" s="1288" t="s">
        <v>9557</v>
      </c>
      <c r="CK9" s="1314"/>
      <c r="CL9" s="1288" t="s">
        <v>9558</v>
      </c>
      <c r="CM9" s="1288" t="s">
        <v>9559</v>
      </c>
      <c r="CN9" s="1288" t="s">
        <v>9560</v>
      </c>
      <c r="CO9" s="1288" t="s">
        <v>9561</v>
      </c>
      <c r="CP9" s="1314"/>
      <c r="CQ9" s="1288" t="s">
        <v>9562</v>
      </c>
      <c r="CR9" s="1288">
        <v>47.7</v>
      </c>
      <c r="CS9" s="1323" t="str">
        <f>HYPERLINK("https://youtu.be/HFv0OOopKOY","1:56.89")</f>
        <v>1:56.89</v>
      </c>
      <c r="CT9" s="1288" t="s">
        <v>9563</v>
      </c>
      <c r="CU9" s="1288">
        <v>31.2</v>
      </c>
      <c r="CV9" s="1288">
        <v>25.1</v>
      </c>
      <c r="CW9" s="1323" t="s">
        <v>9564</v>
      </c>
      <c r="CX9" s="1288">
        <v>50.1</v>
      </c>
      <c r="CY9" s="1288">
        <v>58.6</v>
      </c>
      <c r="CZ9" s="1288">
        <v>18.4</v>
      </c>
      <c r="DA9" s="1288">
        <v>33.9</v>
      </c>
      <c r="DB9" s="1288" t="s">
        <v>9565</v>
      </c>
      <c r="DC9" s="1288">
        <v>37.5</v>
      </c>
      <c r="DD9" s="1289"/>
      <c r="DE9" s="1288" t="s">
        <v>9566</v>
      </c>
      <c r="DF9" s="1288" t="s">
        <v>9567</v>
      </c>
      <c r="DG9" s="1323" t="str">
        <f>HYPERLINK("https://youtu.be/mRW2v9jUe24","3:49.77")</f>
        <v>3:49.77</v>
      </c>
      <c r="DH9" s="1323" t="str">
        <f>HYPERLINK("https://youtu.be/i_jGbWqSTcU","1:40.01")</f>
        <v>1:40.01</v>
      </c>
      <c r="DI9" s="1288" t="s">
        <v>9568</v>
      </c>
    </row>
    <row r="10">
      <c r="A10" s="1351" t="s">
        <v>5714</v>
      </c>
      <c r="B10" s="1328" t="s">
        <v>9569</v>
      </c>
      <c r="C10" s="1328" t="s">
        <v>9570</v>
      </c>
      <c r="D10" s="1347" t="s">
        <v>9571</v>
      </c>
      <c r="E10" s="1331" t="s">
        <v>1554</v>
      </c>
      <c r="F10" s="1331" t="s">
        <v>9572</v>
      </c>
      <c r="G10" s="1331" t="s">
        <v>9573</v>
      </c>
      <c r="H10" s="1352"/>
      <c r="I10" s="1331" t="s">
        <v>9574</v>
      </c>
      <c r="J10" s="1331" t="s">
        <v>9575</v>
      </c>
      <c r="K10" s="1352"/>
      <c r="L10" s="1331" t="s">
        <v>3631</v>
      </c>
      <c r="M10" s="1331" t="s">
        <v>9576</v>
      </c>
      <c r="N10" s="1331" t="s">
        <v>9577</v>
      </c>
      <c r="O10" s="1288" t="s">
        <v>9578</v>
      </c>
      <c r="P10" s="1331" t="s">
        <v>8270</v>
      </c>
      <c r="Q10" s="1331" t="s">
        <v>9579</v>
      </c>
      <c r="R10" s="1331">
        <v>58.44</v>
      </c>
      <c r="S10" s="1352"/>
      <c r="T10" s="1331" t="s">
        <v>9580</v>
      </c>
      <c r="U10" s="1353" t="str">
        <f>HYPERLINK("https://youtu.be/6RSPdezftqQ","1:54.77")</f>
        <v>1:54.77</v>
      </c>
      <c r="V10" s="1353" t="str">
        <f>HYPERLINK("https://www.youtube.com/watch?v=hnYmjafMZr0","1:17.04")</f>
        <v>1:17.04</v>
      </c>
      <c r="W10" s="1331" t="s">
        <v>9581</v>
      </c>
      <c r="X10" s="1331" t="s">
        <v>7506</v>
      </c>
      <c r="Y10" s="1331" t="s">
        <v>9582</v>
      </c>
      <c r="Z10" s="1331" t="s">
        <v>9583</v>
      </c>
      <c r="AA10" s="1331" t="s">
        <v>9467</v>
      </c>
      <c r="AB10" s="1352"/>
      <c r="AC10" s="1331" t="s">
        <v>9584</v>
      </c>
      <c r="AD10" s="1288" t="s">
        <v>9585</v>
      </c>
      <c r="AE10" s="1331" t="s">
        <v>8863</v>
      </c>
      <c r="AF10" s="1331">
        <v>48.01</v>
      </c>
      <c r="AG10" s="1331" t="s">
        <v>526</v>
      </c>
      <c r="AH10" s="1331" t="s">
        <v>9586</v>
      </c>
      <c r="AI10" s="1331" t="s">
        <v>9587</v>
      </c>
      <c r="AJ10" s="1331">
        <v>49.7</v>
      </c>
      <c r="AK10" s="1352"/>
      <c r="AL10" s="1288" t="s">
        <v>9588</v>
      </c>
      <c r="AM10" s="1288">
        <v>47.91</v>
      </c>
      <c r="AN10" s="1352"/>
      <c r="AO10" s="1331" t="s">
        <v>9589</v>
      </c>
      <c r="AP10" s="1331" t="s">
        <v>8044</v>
      </c>
      <c r="AQ10" s="1331">
        <v>59.24</v>
      </c>
      <c r="AR10" s="1353" t="str">
        <f>HYPERLINK("https://www.youtube.com/watch?v=Nzzlh5o-lN4","1:33.09")</f>
        <v>1:33.09</v>
      </c>
      <c r="AS10" s="1331" t="s">
        <v>9590</v>
      </c>
      <c r="AT10" s="1331" t="s">
        <v>9591</v>
      </c>
      <c r="AU10" s="1331" t="s">
        <v>3562</v>
      </c>
      <c r="AV10" s="1347"/>
      <c r="AW10" s="1331" t="s">
        <v>3057</v>
      </c>
      <c r="AX10" s="1331" t="s">
        <v>9592</v>
      </c>
      <c r="AY10" s="1331" t="s">
        <v>890</v>
      </c>
      <c r="AZ10" s="1331" t="s">
        <v>9593</v>
      </c>
      <c r="BA10" s="1331" t="s">
        <v>5609</v>
      </c>
      <c r="BB10" s="1331" t="s">
        <v>9594</v>
      </c>
      <c r="BC10" s="1331">
        <v>47.0</v>
      </c>
      <c r="BD10" s="1352"/>
      <c r="BE10" s="1331" t="s">
        <v>9595</v>
      </c>
      <c r="BF10" s="1288" t="s">
        <v>9596</v>
      </c>
      <c r="BG10" s="1331" t="s">
        <v>9597</v>
      </c>
      <c r="BH10" s="1331" t="s">
        <v>9598</v>
      </c>
      <c r="BI10" s="1331" t="s">
        <v>9599</v>
      </c>
      <c r="BJ10" s="1352"/>
      <c r="BK10" s="1331" t="s">
        <v>9600</v>
      </c>
      <c r="BL10" s="1288" t="s">
        <v>9601</v>
      </c>
      <c r="BM10" s="1353" t="s">
        <v>9602</v>
      </c>
      <c r="BN10" s="1331" t="s">
        <v>9603</v>
      </c>
      <c r="BO10" s="1354" t="str">
        <f>HYPERLINK("https://www.youtube.com/watch?v=Tc8Wb_X0dBU","1:41.36")</f>
        <v>1:41.36</v>
      </c>
      <c r="BP10" s="1331" t="s">
        <v>8396</v>
      </c>
      <c r="BQ10" s="1331" t="s">
        <v>9604</v>
      </c>
      <c r="BR10" s="1331" t="s">
        <v>9605</v>
      </c>
      <c r="BS10" s="1331" t="s">
        <v>8272</v>
      </c>
      <c r="BT10" s="1331">
        <v>42.8</v>
      </c>
      <c r="BU10" s="1352"/>
      <c r="BV10" s="1331" t="s">
        <v>9606</v>
      </c>
      <c r="BW10" s="1331" t="s">
        <v>9607</v>
      </c>
      <c r="BX10" s="1331" t="s">
        <v>9608</v>
      </c>
      <c r="BY10" s="1331" t="s">
        <v>8229</v>
      </c>
      <c r="BZ10" s="1331" t="s">
        <v>5575</v>
      </c>
      <c r="CA10" s="1352"/>
      <c r="CB10" s="1345" t="s">
        <v>9240</v>
      </c>
      <c r="CC10" s="1354" t="s">
        <v>9241</v>
      </c>
      <c r="CD10" s="1331" t="s">
        <v>9609</v>
      </c>
      <c r="CE10" s="1345">
        <v>49.61</v>
      </c>
      <c r="CF10" s="1352"/>
      <c r="CG10" s="1328" t="s">
        <v>9610</v>
      </c>
      <c r="CH10" s="1331" t="s">
        <v>9611</v>
      </c>
      <c r="CI10" s="1331" t="s">
        <v>9612</v>
      </c>
      <c r="CJ10" s="1288" t="s">
        <v>9613</v>
      </c>
      <c r="CK10" s="1352"/>
      <c r="CL10" s="1331" t="s">
        <v>9614</v>
      </c>
      <c r="CM10" s="1331" t="s">
        <v>6314</v>
      </c>
      <c r="CN10" s="1331" t="s">
        <v>1268</v>
      </c>
      <c r="CO10" s="1331" t="s">
        <v>9615</v>
      </c>
      <c r="CP10" s="1352"/>
      <c r="CQ10" s="1331" t="s">
        <v>9616</v>
      </c>
      <c r="CR10" s="1331">
        <v>49.24</v>
      </c>
      <c r="CS10" s="1288" t="s">
        <v>7641</v>
      </c>
      <c r="CT10" s="1288" t="s">
        <v>9617</v>
      </c>
      <c r="CU10" s="1331">
        <v>31.54</v>
      </c>
      <c r="CV10" s="1331">
        <v>24.99</v>
      </c>
      <c r="CW10" s="1331" t="s">
        <v>9618</v>
      </c>
      <c r="CX10" s="1331">
        <v>49.53</v>
      </c>
      <c r="CY10" s="1331">
        <v>58.76</v>
      </c>
      <c r="CZ10" s="1331">
        <v>18.73</v>
      </c>
      <c r="DA10" s="1331">
        <v>33.98</v>
      </c>
      <c r="DB10" s="1331" t="s">
        <v>9619</v>
      </c>
      <c r="DC10" s="1331">
        <v>37.39</v>
      </c>
      <c r="DD10" s="1352"/>
      <c r="DE10" s="1331" t="s">
        <v>9620</v>
      </c>
      <c r="DF10" s="1331" t="s">
        <v>8497</v>
      </c>
      <c r="DG10" s="1331" t="s">
        <v>9621</v>
      </c>
      <c r="DH10" s="1331" t="s">
        <v>1946</v>
      </c>
      <c r="DI10" s="1331" t="s">
        <v>9622</v>
      </c>
    </row>
    <row r="11">
      <c r="A11" s="1285" t="s">
        <v>5550</v>
      </c>
      <c r="B11" s="1286" t="s">
        <v>9623</v>
      </c>
      <c r="C11" s="1286" t="s">
        <v>9624</v>
      </c>
      <c r="D11" s="1347" t="s">
        <v>9625</v>
      </c>
      <c r="E11" s="1347" t="s">
        <v>9626</v>
      </c>
      <c r="F11" s="1288" t="s">
        <v>9627</v>
      </c>
      <c r="G11" s="1288" t="s">
        <v>5753</v>
      </c>
      <c r="H11" s="1289"/>
      <c r="I11" s="1288" t="s">
        <v>9628</v>
      </c>
      <c r="J11" s="1288">
        <v>50.83</v>
      </c>
      <c r="K11" s="1289"/>
      <c r="L11" s="1288" t="s">
        <v>9629</v>
      </c>
      <c r="M11" s="1288" t="s">
        <v>7929</v>
      </c>
      <c r="N11" s="1288" t="s">
        <v>9630</v>
      </c>
      <c r="O11" s="1288" t="s">
        <v>3163</v>
      </c>
      <c r="P11" s="1288" t="s">
        <v>9631</v>
      </c>
      <c r="Q11" s="1288" t="s">
        <v>9632</v>
      </c>
      <c r="R11" s="1288">
        <v>58.83</v>
      </c>
      <c r="S11" s="1314"/>
      <c r="T11" s="1288" t="s">
        <v>9633</v>
      </c>
      <c r="U11" s="1288" t="s">
        <v>9634</v>
      </c>
      <c r="V11" s="1288" t="s">
        <v>9635</v>
      </c>
      <c r="W11" s="1288" t="s">
        <v>9636</v>
      </c>
      <c r="X11" s="1288" t="s">
        <v>4384</v>
      </c>
      <c r="Y11" s="1288" t="s">
        <v>9637</v>
      </c>
      <c r="Z11" s="1288" t="s">
        <v>9638</v>
      </c>
      <c r="AA11" s="1288" t="s">
        <v>9639</v>
      </c>
      <c r="AB11" s="1314"/>
      <c r="AC11" s="1288" t="s">
        <v>2057</v>
      </c>
      <c r="AD11" s="1288" t="s">
        <v>9640</v>
      </c>
      <c r="AE11" s="1288" t="s">
        <v>9641</v>
      </c>
      <c r="AF11" s="1288">
        <v>47.98</v>
      </c>
      <c r="AG11" s="1288" t="s">
        <v>9642</v>
      </c>
      <c r="AH11" s="1288" t="s">
        <v>7852</v>
      </c>
      <c r="AI11" s="1288" t="s">
        <v>9643</v>
      </c>
      <c r="AJ11" s="1288">
        <v>49.34</v>
      </c>
      <c r="AK11" s="1314"/>
      <c r="AL11" s="1288" t="s">
        <v>9644</v>
      </c>
      <c r="AM11" s="1288">
        <v>48.09</v>
      </c>
      <c r="AN11" s="1314"/>
      <c r="AO11" s="1288" t="s">
        <v>9645</v>
      </c>
      <c r="AP11" s="1288" t="s">
        <v>9646</v>
      </c>
      <c r="AQ11" s="1288">
        <v>58.76</v>
      </c>
      <c r="AR11" s="1288" t="s">
        <v>1054</v>
      </c>
      <c r="AS11" s="1288" t="s">
        <v>9647</v>
      </c>
      <c r="AT11" s="1288" t="s">
        <v>9648</v>
      </c>
      <c r="AU11" s="1288" t="s">
        <v>9422</v>
      </c>
      <c r="AV11" s="1289"/>
      <c r="AW11" s="1288" t="s">
        <v>9649</v>
      </c>
      <c r="AX11" s="1288" t="s">
        <v>687</v>
      </c>
      <c r="AY11" s="1288" t="s">
        <v>7376</v>
      </c>
      <c r="AZ11" s="1288" t="s">
        <v>7058</v>
      </c>
      <c r="BA11" s="1288" t="s">
        <v>9650</v>
      </c>
      <c r="BB11" s="1288" t="s">
        <v>7124</v>
      </c>
      <c r="BC11" s="1288">
        <v>47.25</v>
      </c>
      <c r="BD11" s="1289"/>
      <c r="BE11" s="1288" t="s">
        <v>9651</v>
      </c>
      <c r="BF11" s="1288" t="s">
        <v>9652</v>
      </c>
      <c r="BG11" s="1288" t="s">
        <v>7500</v>
      </c>
      <c r="BH11" s="1288" t="s">
        <v>9653</v>
      </c>
      <c r="BI11" s="1288" t="s">
        <v>9654</v>
      </c>
      <c r="BJ11" s="1289"/>
      <c r="BK11" s="1288" t="s">
        <v>9655</v>
      </c>
      <c r="BL11" s="1288" t="s">
        <v>9656</v>
      </c>
      <c r="BM11" s="1288" t="s">
        <v>9657</v>
      </c>
      <c r="BN11" s="1288" t="s">
        <v>9658</v>
      </c>
      <c r="BO11" s="1288" t="s">
        <v>4245</v>
      </c>
      <c r="BP11" s="1288" t="s">
        <v>9659</v>
      </c>
      <c r="BQ11" s="1288" t="s">
        <v>9660</v>
      </c>
      <c r="BR11" s="1288" t="s">
        <v>9661</v>
      </c>
      <c r="BS11" s="1288" t="s">
        <v>8924</v>
      </c>
      <c r="BT11" s="1288">
        <v>43.02</v>
      </c>
      <c r="BU11" s="1289"/>
      <c r="BV11" s="1288" t="s">
        <v>7249</v>
      </c>
      <c r="BW11" s="1288" t="s">
        <v>9662</v>
      </c>
      <c r="BX11" s="1288" t="s">
        <v>9663</v>
      </c>
      <c r="BY11" s="1288">
        <v>1.0</v>
      </c>
      <c r="BZ11" s="1288">
        <v>1.0</v>
      </c>
      <c r="CA11" s="1289"/>
      <c r="CB11" s="1288" t="s">
        <v>9664</v>
      </c>
      <c r="CC11" s="1288" t="s">
        <v>9665</v>
      </c>
      <c r="CD11" s="1288" t="s">
        <v>2672</v>
      </c>
      <c r="CE11" s="1288" t="s">
        <v>7641</v>
      </c>
      <c r="CF11" s="1289"/>
      <c r="CG11" s="1288" t="s">
        <v>8586</v>
      </c>
      <c r="CH11" s="1288" t="s">
        <v>9666</v>
      </c>
      <c r="CI11" s="1288" t="s">
        <v>9667</v>
      </c>
      <c r="CJ11" s="1288" t="s">
        <v>9668</v>
      </c>
      <c r="CK11" s="1314"/>
      <c r="CL11" s="1288" t="s">
        <v>9669</v>
      </c>
      <c r="CM11" s="1288" t="s">
        <v>9670</v>
      </c>
      <c r="CN11" s="1288" t="s">
        <v>9671</v>
      </c>
      <c r="CO11" s="1288" t="s">
        <v>9672</v>
      </c>
      <c r="CP11" s="1314"/>
      <c r="CQ11" s="1288" t="s">
        <v>9673</v>
      </c>
      <c r="CR11" s="1288">
        <v>48.29</v>
      </c>
      <c r="CS11" s="1288" t="s">
        <v>4093</v>
      </c>
      <c r="CT11" s="1288" t="s">
        <v>8450</v>
      </c>
      <c r="CU11" s="1288">
        <v>31.61</v>
      </c>
      <c r="CV11" s="1288">
        <v>25.3</v>
      </c>
      <c r="CW11" s="1288" t="s">
        <v>9674</v>
      </c>
      <c r="CX11" s="1288">
        <v>49.98</v>
      </c>
      <c r="CY11" s="1288">
        <v>59.24</v>
      </c>
      <c r="CZ11" s="1288">
        <v>18.47</v>
      </c>
      <c r="DA11" s="1288">
        <v>33.91</v>
      </c>
      <c r="DB11" s="1288" t="s">
        <v>9675</v>
      </c>
      <c r="DC11" s="1288">
        <v>37.05</v>
      </c>
      <c r="DD11" s="1313"/>
      <c r="DE11" s="1288" t="s">
        <v>9676</v>
      </c>
      <c r="DF11" s="1288" t="s">
        <v>9677</v>
      </c>
      <c r="DG11" s="1288" t="s">
        <v>9678</v>
      </c>
      <c r="DH11" s="1288" t="s">
        <v>9679</v>
      </c>
      <c r="DI11" s="1288" t="s">
        <v>9680</v>
      </c>
    </row>
    <row r="12">
      <c r="A12" s="1285" t="s">
        <v>9681</v>
      </c>
      <c r="B12" s="1286" t="s">
        <v>9682</v>
      </c>
      <c r="C12" s="1286" t="s">
        <v>9683</v>
      </c>
      <c r="D12" s="1347" t="s">
        <v>9684</v>
      </c>
      <c r="E12" s="1347" t="s">
        <v>7426</v>
      </c>
      <c r="F12" s="1288" t="s">
        <v>9685</v>
      </c>
      <c r="G12" s="1288" t="s">
        <v>9686</v>
      </c>
      <c r="H12" s="1289"/>
      <c r="I12" s="1288" t="s">
        <v>9687</v>
      </c>
      <c r="J12" s="1355" t="s">
        <v>9688</v>
      </c>
      <c r="K12" s="1289"/>
      <c r="L12" s="1288" t="s">
        <v>9643</v>
      </c>
      <c r="M12" s="1288" t="s">
        <v>7246</v>
      </c>
      <c r="N12" s="1288" t="s">
        <v>9689</v>
      </c>
      <c r="O12" s="1288" t="s">
        <v>9690</v>
      </c>
      <c r="P12" s="1288" t="s">
        <v>8399</v>
      </c>
      <c r="Q12" s="1288" t="s">
        <v>9691</v>
      </c>
      <c r="R12" s="1288">
        <v>58.5</v>
      </c>
      <c r="S12" s="1314"/>
      <c r="T12" s="1288" t="s">
        <v>2799</v>
      </c>
      <c r="U12" s="1288" t="s">
        <v>9692</v>
      </c>
      <c r="V12" s="1288" t="s">
        <v>7260</v>
      </c>
      <c r="W12" s="1288" t="s">
        <v>8360</v>
      </c>
      <c r="X12" s="1288" t="s">
        <v>3194</v>
      </c>
      <c r="Y12" s="1288" t="s">
        <v>9693</v>
      </c>
      <c r="Z12" s="1288" t="s">
        <v>9694</v>
      </c>
      <c r="AA12" s="1288" t="s">
        <v>9695</v>
      </c>
      <c r="AB12" s="1314"/>
      <c r="AC12" s="1288" t="s">
        <v>9696</v>
      </c>
      <c r="AD12" s="1288" t="s">
        <v>9697</v>
      </c>
      <c r="AE12" s="1288" t="s">
        <v>9698</v>
      </c>
      <c r="AF12" s="1288">
        <v>48.48</v>
      </c>
      <c r="AG12" s="1288" t="s">
        <v>9699</v>
      </c>
      <c r="AH12" s="1288" t="s">
        <v>6824</v>
      </c>
      <c r="AI12" s="1288" t="s">
        <v>8518</v>
      </c>
      <c r="AJ12" s="1288">
        <v>49.4</v>
      </c>
      <c r="AK12" s="1314"/>
      <c r="AL12" s="1288" t="s">
        <v>9700</v>
      </c>
      <c r="AM12" s="1288">
        <v>48.12</v>
      </c>
      <c r="AN12" s="1314"/>
      <c r="AO12" s="1288" t="s">
        <v>9701</v>
      </c>
      <c r="AP12" s="1288" t="s">
        <v>9702</v>
      </c>
      <c r="AQ12" s="1288">
        <v>59.16</v>
      </c>
      <c r="AR12" s="1288" t="s">
        <v>9703</v>
      </c>
      <c r="AS12" s="1288" t="s">
        <v>9704</v>
      </c>
      <c r="AT12" s="1288" t="s">
        <v>9705</v>
      </c>
      <c r="AU12" s="1288" t="s">
        <v>9706</v>
      </c>
      <c r="AV12" s="1289"/>
      <c r="AW12" s="1288" t="s">
        <v>9707</v>
      </c>
      <c r="AX12" s="1288" t="s">
        <v>6644</v>
      </c>
      <c r="AY12" s="1288" t="s">
        <v>8179</v>
      </c>
      <c r="AZ12" s="1288" t="s">
        <v>9427</v>
      </c>
      <c r="BA12" s="1288" t="s">
        <v>9708</v>
      </c>
      <c r="BB12" s="1288" t="s">
        <v>1968</v>
      </c>
      <c r="BC12" s="1288">
        <v>47.11</v>
      </c>
      <c r="BD12" s="1289"/>
      <c r="BE12" s="1288" t="s">
        <v>9709</v>
      </c>
      <c r="BF12" s="1288" t="s">
        <v>9710</v>
      </c>
      <c r="BG12" s="1288" t="s">
        <v>9711</v>
      </c>
      <c r="BH12" s="1288" t="s">
        <v>9712</v>
      </c>
      <c r="BI12" s="1288" t="s">
        <v>9713</v>
      </c>
      <c r="BJ12" s="1289"/>
      <c r="BK12" s="1288" t="s">
        <v>9714</v>
      </c>
      <c r="BL12" s="1288" t="s">
        <v>9715</v>
      </c>
      <c r="BM12" s="1288" t="s">
        <v>9716</v>
      </c>
      <c r="BN12" s="1288" t="s">
        <v>8237</v>
      </c>
      <c r="BO12" s="1288" t="s">
        <v>9717</v>
      </c>
      <c r="BP12" s="1288" t="s">
        <v>8380</v>
      </c>
      <c r="BQ12" s="1288" t="s">
        <v>9718</v>
      </c>
      <c r="BR12" s="1288" t="s">
        <v>2585</v>
      </c>
      <c r="BS12" s="1288" t="s">
        <v>8335</v>
      </c>
      <c r="BT12" s="1288">
        <v>42.79</v>
      </c>
      <c r="BU12" s="1289"/>
      <c r="BV12" s="1288" t="s">
        <v>9719</v>
      </c>
      <c r="BW12" s="1288" t="s">
        <v>9720</v>
      </c>
      <c r="BX12" s="1288" t="s">
        <v>9721</v>
      </c>
      <c r="BY12" s="1288" t="s">
        <v>9722</v>
      </c>
      <c r="BZ12" s="1288" t="s">
        <v>1005</v>
      </c>
      <c r="CA12" s="1289"/>
      <c r="CB12" s="1288" t="s">
        <v>9723</v>
      </c>
      <c r="CC12" s="1288" t="s">
        <v>4540</v>
      </c>
      <c r="CD12" s="1288" t="s">
        <v>2004</v>
      </c>
      <c r="CE12" s="1288" t="s">
        <v>7641</v>
      </c>
      <c r="CF12" s="1289"/>
      <c r="CG12" s="1288" t="s">
        <v>9724</v>
      </c>
      <c r="CH12" s="1290" t="s">
        <v>9242</v>
      </c>
      <c r="CI12" s="1288" t="s">
        <v>9725</v>
      </c>
      <c r="CJ12" s="1288" t="s">
        <v>9726</v>
      </c>
      <c r="CK12" s="1314"/>
      <c r="CL12" s="1288" t="s">
        <v>9727</v>
      </c>
      <c r="CM12" s="1288" t="s">
        <v>9728</v>
      </c>
      <c r="CN12" s="1288" t="s">
        <v>9729</v>
      </c>
      <c r="CO12" s="1288" t="s">
        <v>9730</v>
      </c>
      <c r="CP12" s="1314"/>
      <c r="CQ12" s="1288" t="s">
        <v>9731</v>
      </c>
      <c r="CR12" s="1288">
        <v>48.19</v>
      </c>
      <c r="CS12" s="1324" t="str">
        <f>HYPERLINK("https://www.youtube.com/watch?v=ULSYbWi59rw","1:54.11")</f>
        <v>1:54.11</v>
      </c>
      <c r="CT12" s="1288" t="s">
        <v>8314</v>
      </c>
      <c r="CU12" s="1288">
        <v>31.53</v>
      </c>
      <c r="CV12" s="1288">
        <v>25.35</v>
      </c>
      <c r="CW12" s="1288" t="s">
        <v>3929</v>
      </c>
      <c r="CX12" s="1288">
        <v>50.39</v>
      </c>
      <c r="CY12" s="1288">
        <v>58.75</v>
      </c>
      <c r="CZ12" s="1288">
        <v>18.5</v>
      </c>
      <c r="DA12" s="1288">
        <v>33.67</v>
      </c>
      <c r="DB12" s="1288" t="s">
        <v>9732</v>
      </c>
      <c r="DC12" s="1288">
        <v>37.76</v>
      </c>
      <c r="DD12" s="1289"/>
      <c r="DE12" s="1288" t="s">
        <v>9733</v>
      </c>
      <c r="DF12" s="1288" t="s">
        <v>3777</v>
      </c>
      <c r="DG12" s="1288" t="s">
        <v>9734</v>
      </c>
      <c r="DH12" s="1288" t="s">
        <v>9735</v>
      </c>
      <c r="DI12" s="1288" t="s">
        <v>9736</v>
      </c>
    </row>
    <row r="13">
      <c r="A13" s="1312" t="s">
        <v>7493</v>
      </c>
      <c r="B13" s="1355" t="s">
        <v>9737</v>
      </c>
      <c r="C13" s="1286" t="s">
        <v>9738</v>
      </c>
      <c r="D13" s="1347" t="s">
        <v>9739</v>
      </c>
      <c r="E13" s="1347" t="s">
        <v>312</v>
      </c>
      <c r="F13" s="1288" t="s">
        <v>5677</v>
      </c>
      <c r="G13" s="1288" t="s">
        <v>9740</v>
      </c>
      <c r="H13" s="1289"/>
      <c r="I13" s="1288" t="s">
        <v>9741</v>
      </c>
      <c r="J13" s="1288">
        <v>52.24</v>
      </c>
      <c r="K13" s="1289"/>
      <c r="L13" s="1288" t="s">
        <v>8283</v>
      </c>
      <c r="M13" s="1288" t="s">
        <v>8691</v>
      </c>
      <c r="N13" s="1288" t="s">
        <v>9742</v>
      </c>
      <c r="O13" s="1288" t="s">
        <v>9743</v>
      </c>
      <c r="P13" s="1288" t="s">
        <v>9744</v>
      </c>
      <c r="Q13" s="1288" t="s">
        <v>9745</v>
      </c>
      <c r="R13" s="1288">
        <v>58.93</v>
      </c>
      <c r="S13" s="1314"/>
      <c r="T13" s="1288" t="s">
        <v>9746</v>
      </c>
      <c r="U13" s="1288" t="s">
        <v>9747</v>
      </c>
      <c r="V13" s="1288" t="s">
        <v>5646</v>
      </c>
      <c r="W13" s="1288" t="s">
        <v>9748</v>
      </c>
      <c r="X13" s="1288" t="s">
        <v>1837</v>
      </c>
      <c r="Y13" s="1288" t="s">
        <v>9749</v>
      </c>
      <c r="Z13" s="1288" t="s">
        <v>9750</v>
      </c>
      <c r="AA13" s="1288" t="s">
        <v>9751</v>
      </c>
      <c r="AB13" s="1314"/>
      <c r="AC13" s="1288" t="s">
        <v>1756</v>
      </c>
      <c r="AD13" s="1288" t="s">
        <v>9752</v>
      </c>
      <c r="AE13" s="1288" t="s">
        <v>9753</v>
      </c>
      <c r="AF13" s="1288">
        <v>49.08</v>
      </c>
      <c r="AG13" s="1288" t="s">
        <v>3829</v>
      </c>
      <c r="AH13" s="1288" t="s">
        <v>2577</v>
      </c>
      <c r="AI13" s="1288" t="s">
        <v>8579</v>
      </c>
      <c r="AJ13" s="1288">
        <v>53.54</v>
      </c>
      <c r="AK13" s="1314"/>
      <c r="AL13" s="1288" t="s">
        <v>7958</v>
      </c>
      <c r="AM13" s="1288">
        <v>50.17</v>
      </c>
      <c r="AN13" s="1314"/>
      <c r="AO13" s="1288" t="s">
        <v>9754</v>
      </c>
      <c r="AP13" s="1288" t="s">
        <v>4801</v>
      </c>
      <c r="AQ13" s="1288">
        <v>59.52</v>
      </c>
      <c r="AR13" s="1288" t="s">
        <v>9755</v>
      </c>
      <c r="AS13" s="1288" t="s">
        <v>9756</v>
      </c>
      <c r="AT13" s="1288" t="s">
        <v>9757</v>
      </c>
      <c r="AU13" s="1288" t="s">
        <v>5696</v>
      </c>
      <c r="AV13" s="1289"/>
      <c r="AW13" s="1288" t="s">
        <v>9758</v>
      </c>
      <c r="AX13" s="1288" t="s">
        <v>1888</v>
      </c>
      <c r="AY13" s="1288" t="s">
        <v>8142</v>
      </c>
      <c r="AZ13" s="1288" t="s">
        <v>9759</v>
      </c>
      <c r="BA13" s="1288" t="s">
        <v>8423</v>
      </c>
      <c r="BB13" s="1288" t="s">
        <v>8550</v>
      </c>
      <c r="BC13" s="1288">
        <v>47.09</v>
      </c>
      <c r="BD13" s="1289"/>
      <c r="BE13" s="1288" t="s">
        <v>9760</v>
      </c>
      <c r="BF13" s="1288" t="s">
        <v>9761</v>
      </c>
      <c r="BG13" s="1288" t="s">
        <v>9762</v>
      </c>
      <c r="BH13" s="1288" t="s">
        <v>9763</v>
      </c>
      <c r="BI13" s="1288" t="s">
        <v>9764</v>
      </c>
      <c r="BJ13" s="1289"/>
      <c r="BK13" s="1288" t="s">
        <v>9765</v>
      </c>
      <c r="BL13" s="1288" t="s">
        <v>9766</v>
      </c>
      <c r="BM13" s="1288" t="s">
        <v>9767</v>
      </c>
      <c r="BN13" s="1288" t="s">
        <v>7669</v>
      </c>
      <c r="BO13" s="1288" t="s">
        <v>9768</v>
      </c>
      <c r="BP13" s="1288" t="s">
        <v>4901</v>
      </c>
      <c r="BQ13" s="1288" t="s">
        <v>9769</v>
      </c>
      <c r="BR13" s="1288" t="s">
        <v>1318</v>
      </c>
      <c r="BS13" s="1288" t="s">
        <v>9770</v>
      </c>
      <c r="BT13" s="1288">
        <v>43.23</v>
      </c>
      <c r="BU13" s="1289"/>
      <c r="BV13" s="1288" t="s">
        <v>9771</v>
      </c>
      <c r="BW13" s="1288" t="s">
        <v>7641</v>
      </c>
      <c r="BX13" s="1288" t="s">
        <v>7641</v>
      </c>
      <c r="BY13" s="1288" t="s">
        <v>9772</v>
      </c>
      <c r="BZ13" s="1288" t="s">
        <v>9386</v>
      </c>
      <c r="CA13" s="1289"/>
      <c r="CB13" s="1288" t="s">
        <v>9773</v>
      </c>
      <c r="CC13" s="1288" t="s">
        <v>9774</v>
      </c>
      <c r="CD13" s="1288" t="s">
        <v>9775</v>
      </c>
      <c r="CE13" s="1288" t="s">
        <v>7641</v>
      </c>
      <c r="CF13" s="1289"/>
      <c r="CG13" s="1328" t="s">
        <v>1610</v>
      </c>
      <c r="CH13" s="1288" t="s">
        <v>9776</v>
      </c>
      <c r="CI13" s="1288" t="s">
        <v>9777</v>
      </c>
      <c r="CJ13" s="1288" t="s">
        <v>9778</v>
      </c>
      <c r="CK13" s="1314"/>
      <c r="CL13" s="1288" t="s">
        <v>9779</v>
      </c>
      <c r="CM13" s="1288" t="s">
        <v>7080</v>
      </c>
      <c r="CN13" s="1288" t="s">
        <v>9780</v>
      </c>
      <c r="CO13" s="1288" t="s">
        <v>9781</v>
      </c>
      <c r="CP13" s="1314"/>
      <c r="CQ13" s="1288" t="s">
        <v>9782</v>
      </c>
      <c r="CR13" s="1288" t="s">
        <v>4952</v>
      </c>
      <c r="CS13" s="1288" t="s">
        <v>9783</v>
      </c>
      <c r="CT13" s="1288" t="s">
        <v>9784</v>
      </c>
      <c r="CU13" s="1288">
        <v>32.81</v>
      </c>
      <c r="CV13" s="1288">
        <v>26.89</v>
      </c>
      <c r="CW13" s="1288" t="s">
        <v>9785</v>
      </c>
      <c r="CX13" s="1288">
        <v>52.07</v>
      </c>
      <c r="CY13" s="1288">
        <v>59.35</v>
      </c>
      <c r="CZ13" s="1288">
        <v>18.82</v>
      </c>
      <c r="DA13" s="1288">
        <v>34.76</v>
      </c>
      <c r="DB13" s="1288" t="s">
        <v>9786</v>
      </c>
      <c r="DC13" s="1288">
        <v>37.87</v>
      </c>
      <c r="DD13" s="1289"/>
      <c r="DE13" s="1288" t="s">
        <v>7369</v>
      </c>
      <c r="DF13" s="1288" t="s">
        <v>9787</v>
      </c>
      <c r="DG13" s="1288" t="s">
        <v>9788</v>
      </c>
      <c r="DH13" s="1288" t="s">
        <v>8827</v>
      </c>
      <c r="DI13" s="1288" t="s">
        <v>9789</v>
      </c>
    </row>
    <row r="14">
      <c r="A14" s="1285" t="s">
        <v>5183</v>
      </c>
      <c r="B14" s="1286" t="s">
        <v>9790</v>
      </c>
      <c r="C14" s="1286" t="s">
        <v>9791</v>
      </c>
      <c r="D14" s="1331" t="s">
        <v>9792</v>
      </c>
      <c r="E14" s="1331" t="s">
        <v>8723</v>
      </c>
      <c r="F14" s="1331" t="s">
        <v>9793</v>
      </c>
      <c r="G14" s="1331" t="s">
        <v>9794</v>
      </c>
      <c r="H14" s="1289"/>
      <c r="I14" s="1331" t="s">
        <v>9795</v>
      </c>
      <c r="J14" s="1331">
        <v>51.19</v>
      </c>
      <c r="K14" s="1289"/>
      <c r="L14" s="1331" t="s">
        <v>4587</v>
      </c>
      <c r="M14" s="1331" t="s">
        <v>9796</v>
      </c>
      <c r="N14" s="1331" t="s">
        <v>9797</v>
      </c>
      <c r="O14" s="1331" t="s">
        <v>8217</v>
      </c>
      <c r="P14" s="1331" t="s">
        <v>9798</v>
      </c>
      <c r="Q14" s="1331" t="s">
        <v>9799</v>
      </c>
      <c r="R14" s="1331">
        <v>59.16</v>
      </c>
      <c r="S14" s="1314"/>
      <c r="T14" s="1331" t="s">
        <v>2449</v>
      </c>
      <c r="U14" s="1331" t="s">
        <v>9800</v>
      </c>
      <c r="V14" s="1331" t="s">
        <v>7586</v>
      </c>
      <c r="W14" s="1331" t="s">
        <v>3074</v>
      </c>
      <c r="X14" s="1331" t="s">
        <v>4599</v>
      </c>
      <c r="Y14" s="1331" t="s">
        <v>9801</v>
      </c>
      <c r="Z14" s="1331" t="s">
        <v>9802</v>
      </c>
      <c r="AA14" s="1331" t="s">
        <v>9803</v>
      </c>
      <c r="AB14" s="1289"/>
      <c r="AC14" s="1331" t="s">
        <v>5585</v>
      </c>
      <c r="AD14" s="1331" t="s">
        <v>7082</v>
      </c>
      <c r="AE14" s="1331" t="s">
        <v>2531</v>
      </c>
      <c r="AF14" s="1331">
        <v>49.53</v>
      </c>
      <c r="AG14" s="1331" t="s">
        <v>8557</v>
      </c>
      <c r="AH14" s="1331" t="s">
        <v>9804</v>
      </c>
      <c r="AI14" s="1331" t="s">
        <v>4098</v>
      </c>
      <c r="AJ14" s="1331">
        <v>49.63</v>
      </c>
      <c r="AK14" s="1332"/>
      <c r="AL14" s="1331" t="s">
        <v>8689</v>
      </c>
      <c r="AM14" s="1288">
        <v>48.28</v>
      </c>
      <c r="AN14" s="1314"/>
      <c r="AO14" s="1331" t="s">
        <v>9805</v>
      </c>
      <c r="AP14" s="1296" t="s">
        <v>3903</v>
      </c>
      <c r="AQ14" s="1331">
        <v>59.39</v>
      </c>
      <c r="AR14" s="1331" t="s">
        <v>9806</v>
      </c>
      <c r="AS14" s="1331" t="s">
        <v>9807</v>
      </c>
      <c r="AT14" s="1331" t="s">
        <v>9808</v>
      </c>
      <c r="AU14" s="1331" t="s">
        <v>9809</v>
      </c>
      <c r="AV14" s="1292"/>
      <c r="AW14" s="1331" t="s">
        <v>4449</v>
      </c>
      <c r="AX14" s="1331" t="s">
        <v>9457</v>
      </c>
      <c r="AY14" s="1331" t="s">
        <v>3812</v>
      </c>
      <c r="AZ14" s="1331" t="s">
        <v>8293</v>
      </c>
      <c r="BA14" s="1331" t="s">
        <v>7630</v>
      </c>
      <c r="BB14" s="1331" t="s">
        <v>9810</v>
      </c>
      <c r="BC14" s="1331">
        <v>47.02</v>
      </c>
      <c r="BD14" s="1292"/>
      <c r="BE14" s="1331" t="s">
        <v>9811</v>
      </c>
      <c r="BF14" s="1331" t="s">
        <v>9812</v>
      </c>
      <c r="BG14" s="1331" t="s">
        <v>9813</v>
      </c>
      <c r="BH14" s="1331" t="s">
        <v>9814</v>
      </c>
      <c r="BI14" s="1331" t="s">
        <v>5702</v>
      </c>
      <c r="BJ14" s="1302"/>
      <c r="BK14" s="1331" t="s">
        <v>9815</v>
      </c>
      <c r="BL14" s="1331" t="s">
        <v>7969</v>
      </c>
      <c r="BM14" s="1331" t="s">
        <v>9816</v>
      </c>
      <c r="BN14" s="1331" t="s">
        <v>9817</v>
      </c>
      <c r="BO14" s="1331" t="s">
        <v>9818</v>
      </c>
      <c r="BP14" s="1331" t="s">
        <v>9819</v>
      </c>
      <c r="BQ14" s="1331" t="s">
        <v>9820</v>
      </c>
      <c r="BR14" s="1331" t="s">
        <v>1318</v>
      </c>
      <c r="BS14" s="1331" t="s">
        <v>8494</v>
      </c>
      <c r="BT14" s="1331">
        <v>43.21</v>
      </c>
      <c r="BU14" s="1292"/>
      <c r="BV14" s="1331" t="s">
        <v>9821</v>
      </c>
      <c r="BW14" s="1331" t="s">
        <v>9822</v>
      </c>
      <c r="BX14" s="1331" t="s">
        <v>9823</v>
      </c>
      <c r="BY14" s="1331" t="s">
        <v>5623</v>
      </c>
      <c r="BZ14" s="1331" t="s">
        <v>8327</v>
      </c>
      <c r="CA14" s="1302"/>
      <c r="CB14" s="1331" t="s">
        <v>9824</v>
      </c>
      <c r="CC14" s="1331" t="s">
        <v>9825</v>
      </c>
      <c r="CD14" s="1331" t="s">
        <v>9826</v>
      </c>
      <c r="CE14" s="1331" t="s">
        <v>7641</v>
      </c>
      <c r="CF14" s="1292"/>
      <c r="CG14" s="1331" t="s">
        <v>2890</v>
      </c>
      <c r="CH14" s="1331" t="s">
        <v>9827</v>
      </c>
      <c r="CI14" s="1331" t="s">
        <v>9828</v>
      </c>
      <c r="CJ14" s="1331" t="s">
        <v>7981</v>
      </c>
      <c r="CK14" s="1302"/>
      <c r="CL14" s="1331" t="s">
        <v>9829</v>
      </c>
      <c r="CM14" s="1331" t="s">
        <v>9830</v>
      </c>
      <c r="CN14" s="1331" t="s">
        <v>9831</v>
      </c>
      <c r="CO14" s="1331" t="s">
        <v>9832</v>
      </c>
      <c r="CP14" s="1292"/>
      <c r="CQ14" s="1331">
        <v>47.26</v>
      </c>
      <c r="CR14" s="1331">
        <v>53.29</v>
      </c>
      <c r="CS14" s="1331" t="s">
        <v>9833</v>
      </c>
      <c r="CT14" s="1331" t="s">
        <v>2787</v>
      </c>
      <c r="CU14" s="1331">
        <v>31.4</v>
      </c>
      <c r="CV14" s="1331">
        <v>26.15</v>
      </c>
      <c r="CW14" s="1331" t="s">
        <v>9834</v>
      </c>
      <c r="CX14" s="1331">
        <v>50.76</v>
      </c>
      <c r="CY14" s="1331">
        <v>59.63</v>
      </c>
      <c r="CZ14" s="1331">
        <v>18.29</v>
      </c>
      <c r="DA14" s="1331">
        <v>33.84</v>
      </c>
      <c r="DB14" s="1331" t="s">
        <v>3204</v>
      </c>
      <c r="DC14" s="1331">
        <v>38.46</v>
      </c>
      <c r="DD14" s="1302"/>
      <c r="DE14" s="1331" t="s">
        <v>9835</v>
      </c>
      <c r="DF14" s="1331" t="s">
        <v>1949</v>
      </c>
      <c r="DG14" s="1331" t="s">
        <v>9836</v>
      </c>
      <c r="DH14" s="1331" t="s">
        <v>9837</v>
      </c>
      <c r="DI14" s="1331" t="s">
        <v>6013</v>
      </c>
    </row>
    <row r="15">
      <c r="A15" s="1285" t="s">
        <v>2297</v>
      </c>
      <c r="B15" s="1286" t="s">
        <v>9501</v>
      </c>
      <c r="C15" s="1286" t="s">
        <v>9838</v>
      </c>
      <c r="D15" s="1288" t="s">
        <v>9839</v>
      </c>
      <c r="E15" s="1347" t="s">
        <v>9840</v>
      </c>
      <c r="F15" s="1288" t="s">
        <v>4643</v>
      </c>
      <c r="G15" s="1288" t="s">
        <v>9841</v>
      </c>
      <c r="H15" s="1289"/>
      <c r="I15" s="1288" t="s">
        <v>9842</v>
      </c>
      <c r="J15" s="1288">
        <v>48.56</v>
      </c>
      <c r="K15" s="1313"/>
      <c r="L15" s="1288" t="s">
        <v>6917</v>
      </c>
      <c r="M15" s="1288" t="s">
        <v>8462</v>
      </c>
      <c r="N15" s="1288" t="s">
        <v>9843</v>
      </c>
      <c r="O15" s="1288" t="s">
        <v>8594</v>
      </c>
      <c r="P15" s="1288" t="s">
        <v>3867</v>
      </c>
      <c r="Q15" s="1288" t="s">
        <v>3627</v>
      </c>
      <c r="R15" s="1288">
        <v>59.14</v>
      </c>
      <c r="S15" s="1314"/>
      <c r="T15" s="1288" t="s">
        <v>9844</v>
      </c>
      <c r="U15" s="1288" t="s">
        <v>4490</v>
      </c>
      <c r="V15" s="1288" t="s">
        <v>926</v>
      </c>
      <c r="W15" s="1288" t="s">
        <v>9845</v>
      </c>
      <c r="X15" s="1288" t="s">
        <v>7744</v>
      </c>
      <c r="Y15" s="1331" t="s">
        <v>9846</v>
      </c>
      <c r="Z15" s="1288" t="s">
        <v>9847</v>
      </c>
      <c r="AA15" s="1288" t="s">
        <v>9848</v>
      </c>
      <c r="AB15" s="1314"/>
      <c r="AC15" s="1288" t="s">
        <v>8112</v>
      </c>
      <c r="AD15" s="1288" t="s">
        <v>9849</v>
      </c>
      <c r="AE15" s="1288" t="s">
        <v>9850</v>
      </c>
      <c r="AF15" s="1288">
        <v>47.39</v>
      </c>
      <c r="AG15" s="1288" t="s">
        <v>2556</v>
      </c>
      <c r="AH15" s="1288" t="s">
        <v>9851</v>
      </c>
      <c r="AI15" s="1288" t="s">
        <v>9852</v>
      </c>
      <c r="AJ15" s="1331">
        <v>49.56</v>
      </c>
      <c r="AK15" s="1314"/>
      <c r="AL15" s="1288" t="s">
        <v>9853</v>
      </c>
      <c r="AM15" s="1288">
        <v>48.31</v>
      </c>
      <c r="AN15" s="1314"/>
      <c r="AO15" s="1288" t="s">
        <v>9854</v>
      </c>
      <c r="AP15" s="1331" t="s">
        <v>7200</v>
      </c>
      <c r="AQ15" s="1288">
        <v>57.62</v>
      </c>
      <c r="AR15" s="1331" t="s">
        <v>9855</v>
      </c>
      <c r="AS15" s="1331" t="s">
        <v>9856</v>
      </c>
      <c r="AT15" s="1331" t="s">
        <v>9857</v>
      </c>
      <c r="AU15" s="1331" t="s">
        <v>2143</v>
      </c>
      <c r="AV15" s="1289"/>
      <c r="AW15" s="1331" t="s">
        <v>9858</v>
      </c>
      <c r="AX15" s="1288" t="s">
        <v>5273</v>
      </c>
      <c r="AY15" s="1331" t="s">
        <v>9587</v>
      </c>
      <c r="AZ15" s="1331" t="s">
        <v>3539</v>
      </c>
      <c r="BA15" s="1331" t="s">
        <v>9859</v>
      </c>
      <c r="BB15" s="1331" t="s">
        <v>2324</v>
      </c>
      <c r="BC15" s="1288">
        <v>42.96</v>
      </c>
      <c r="BD15" s="1313"/>
      <c r="BE15" s="1288" t="s">
        <v>9331</v>
      </c>
      <c r="BF15" s="1288" t="s">
        <v>9860</v>
      </c>
      <c r="BG15" s="1288" t="s">
        <v>9861</v>
      </c>
      <c r="BH15" s="1288" t="s">
        <v>9862</v>
      </c>
      <c r="BI15" s="1288" t="s">
        <v>3972</v>
      </c>
      <c r="BJ15" s="1289"/>
      <c r="BK15" s="1288" t="s">
        <v>9863</v>
      </c>
      <c r="BL15" s="1288" t="s">
        <v>9864</v>
      </c>
      <c r="BM15" s="1288" t="s">
        <v>9865</v>
      </c>
      <c r="BN15" s="1288" t="s">
        <v>1210</v>
      </c>
      <c r="BO15" s="1288" t="s">
        <v>9866</v>
      </c>
      <c r="BP15" s="1288" t="s">
        <v>9867</v>
      </c>
      <c r="BQ15" s="1288" t="s">
        <v>7058</v>
      </c>
      <c r="BR15" s="1288" t="s">
        <v>9868</v>
      </c>
      <c r="BS15" s="1288" t="s">
        <v>8910</v>
      </c>
      <c r="BT15" s="1288">
        <v>44.22</v>
      </c>
      <c r="BU15" s="1289"/>
      <c r="BV15" s="1288" t="s">
        <v>9869</v>
      </c>
      <c r="BW15" s="1288" t="s">
        <v>9870</v>
      </c>
      <c r="BX15" s="1288" t="s">
        <v>9871</v>
      </c>
      <c r="BY15" s="1288" t="s">
        <v>9872</v>
      </c>
      <c r="BZ15" s="1288" t="s">
        <v>9873</v>
      </c>
      <c r="CA15" s="1289"/>
      <c r="CB15" s="1288" t="s">
        <v>9874</v>
      </c>
      <c r="CC15" s="1288" t="s">
        <v>9875</v>
      </c>
      <c r="CD15" s="1288" t="s">
        <v>9876</v>
      </c>
      <c r="CE15" s="1288" t="s">
        <v>7641</v>
      </c>
      <c r="CF15" s="1289"/>
      <c r="CG15" s="1288" t="s">
        <v>8754</v>
      </c>
      <c r="CH15" s="1288" t="s">
        <v>9877</v>
      </c>
      <c r="CI15" s="1288" t="s">
        <v>9878</v>
      </c>
      <c r="CJ15" s="1288" t="s">
        <v>9879</v>
      </c>
      <c r="CK15" s="1314"/>
      <c r="CL15" s="1288" t="s">
        <v>9880</v>
      </c>
      <c r="CM15" s="1288" t="s">
        <v>8830</v>
      </c>
      <c r="CN15" s="1288" t="s">
        <v>4371</v>
      </c>
      <c r="CO15" s="1288" t="s">
        <v>8531</v>
      </c>
      <c r="CP15" s="1314"/>
      <c r="CQ15" s="1288" t="s">
        <v>9881</v>
      </c>
      <c r="CR15" s="1288">
        <v>54.12</v>
      </c>
      <c r="CS15" s="1288" t="s">
        <v>9882</v>
      </c>
      <c r="CT15" s="1288" t="s">
        <v>9883</v>
      </c>
      <c r="CU15" s="1288">
        <v>31.49</v>
      </c>
      <c r="CV15" s="1288">
        <v>24.9</v>
      </c>
      <c r="CW15" s="1288" t="s">
        <v>9884</v>
      </c>
      <c r="CX15" s="1288">
        <v>53.93</v>
      </c>
      <c r="CY15" s="1288" t="s">
        <v>9885</v>
      </c>
      <c r="CZ15" s="1288">
        <v>18.72</v>
      </c>
      <c r="DA15" s="1288">
        <v>35.39</v>
      </c>
      <c r="DB15" s="1288" t="s">
        <v>9886</v>
      </c>
      <c r="DC15" s="1288">
        <v>38.28</v>
      </c>
      <c r="DD15" s="1289"/>
      <c r="DE15" s="1288" t="s">
        <v>9073</v>
      </c>
      <c r="DF15" s="1288" t="s">
        <v>9142</v>
      </c>
      <c r="DG15" s="1288" t="s">
        <v>9887</v>
      </c>
      <c r="DH15" s="1331" t="s">
        <v>9888</v>
      </c>
      <c r="DI15" s="1288" t="s">
        <v>4359</v>
      </c>
    </row>
    <row r="16">
      <c r="A16" s="1285" t="s">
        <v>1531</v>
      </c>
      <c r="B16" s="1287">
        <v>0.12564814814814815</v>
      </c>
      <c r="C16" s="1287">
        <v>0.13260416666666666</v>
      </c>
      <c r="D16" s="1288" t="s">
        <v>9889</v>
      </c>
      <c r="E16" s="1288" t="s">
        <v>4041</v>
      </c>
      <c r="F16" s="1288" t="s">
        <v>9890</v>
      </c>
      <c r="G16" s="1288" t="s">
        <v>9891</v>
      </c>
      <c r="H16" s="1289"/>
      <c r="I16" s="1288" t="s">
        <v>9892</v>
      </c>
      <c r="J16" s="1288" t="s">
        <v>9893</v>
      </c>
      <c r="K16" s="1289"/>
      <c r="L16" s="1288" t="s">
        <v>9894</v>
      </c>
      <c r="M16" s="1288" t="s">
        <v>3774</v>
      </c>
      <c r="N16" s="1288" t="s">
        <v>9895</v>
      </c>
      <c r="O16" s="1288" t="s">
        <v>9896</v>
      </c>
      <c r="P16" s="1288" t="s">
        <v>9897</v>
      </c>
      <c r="Q16" s="1288" t="s">
        <v>9898</v>
      </c>
      <c r="R16" s="1288">
        <v>59.7</v>
      </c>
      <c r="S16" s="1314"/>
      <c r="T16" s="1288" t="s">
        <v>9899</v>
      </c>
      <c r="U16" s="1288" t="s">
        <v>7819</v>
      </c>
      <c r="V16" s="1288" t="s">
        <v>4352</v>
      </c>
      <c r="W16" s="1288" t="s">
        <v>9900</v>
      </c>
      <c r="X16" s="1288" t="s">
        <v>9901</v>
      </c>
      <c r="Y16" s="1288" t="s">
        <v>9902</v>
      </c>
      <c r="Z16" s="1288" t="s">
        <v>9903</v>
      </c>
      <c r="AA16" s="1288" t="s">
        <v>9904</v>
      </c>
      <c r="AB16" s="1289"/>
      <c r="AC16" s="1308" t="s">
        <v>7581</v>
      </c>
      <c r="AD16" s="1288" t="s">
        <v>9905</v>
      </c>
      <c r="AE16" s="1288" t="s">
        <v>9906</v>
      </c>
      <c r="AF16" s="1288">
        <v>48.08</v>
      </c>
      <c r="AG16" s="1288" t="s">
        <v>622</v>
      </c>
      <c r="AH16" s="1288" t="s">
        <v>8335</v>
      </c>
      <c r="AI16" s="1288" t="s">
        <v>9907</v>
      </c>
      <c r="AJ16" s="1288">
        <v>49.94</v>
      </c>
      <c r="AK16" s="1292"/>
      <c r="AL16" s="1293" t="s">
        <v>9908</v>
      </c>
      <c r="AM16" s="1294">
        <v>48.08</v>
      </c>
      <c r="AN16" s="1289"/>
      <c r="AO16" s="1295" t="s">
        <v>9909</v>
      </c>
      <c r="AP16" s="1296" t="s">
        <v>9724</v>
      </c>
      <c r="AQ16" s="1296">
        <v>59.42</v>
      </c>
      <c r="AR16" s="1296" t="s">
        <v>9910</v>
      </c>
      <c r="AS16" s="1296" t="s">
        <v>9911</v>
      </c>
      <c r="AT16" s="1296" t="s">
        <v>5466</v>
      </c>
      <c r="AU16" s="1296" t="s">
        <v>9912</v>
      </c>
      <c r="AV16" s="1292"/>
      <c r="AW16" s="1296" t="s">
        <v>9913</v>
      </c>
      <c r="AX16" s="1298" t="s">
        <v>9914</v>
      </c>
      <c r="AY16" s="1298" t="s">
        <v>7195</v>
      </c>
      <c r="AZ16" s="1298" t="s">
        <v>9915</v>
      </c>
      <c r="BA16" s="1298" t="s">
        <v>9916</v>
      </c>
      <c r="BB16" s="1298" t="s">
        <v>9917</v>
      </c>
      <c r="BC16" s="1298">
        <v>47.14</v>
      </c>
      <c r="BD16" s="1292"/>
      <c r="BE16" s="1298" t="s">
        <v>9918</v>
      </c>
      <c r="BF16" s="1298" t="s">
        <v>9919</v>
      </c>
      <c r="BG16" s="1301" t="s">
        <v>9920</v>
      </c>
      <c r="BH16" s="1301" t="s">
        <v>9921</v>
      </c>
      <c r="BI16" s="1301" t="s">
        <v>9922</v>
      </c>
      <c r="BJ16" s="1302"/>
      <c r="BK16" s="1295" t="s">
        <v>9923</v>
      </c>
      <c r="BL16" s="1303" t="s">
        <v>9924</v>
      </c>
      <c r="BM16" s="1303" t="s">
        <v>9925</v>
      </c>
      <c r="BN16" s="1303" t="s">
        <v>9226</v>
      </c>
      <c r="BO16" s="1303" t="s">
        <v>7858</v>
      </c>
      <c r="BP16" s="1303" t="s">
        <v>4580</v>
      </c>
      <c r="BQ16" s="1303" t="s">
        <v>9926</v>
      </c>
      <c r="BR16" s="1303" t="s">
        <v>7215</v>
      </c>
      <c r="BS16" s="1303" t="s">
        <v>4088</v>
      </c>
      <c r="BT16" s="1303">
        <v>44.04</v>
      </c>
      <c r="BU16" s="1292"/>
      <c r="BV16" s="1295" t="s">
        <v>7550</v>
      </c>
      <c r="BW16" s="1306" t="s">
        <v>9927</v>
      </c>
      <c r="BX16" s="1306" t="s">
        <v>9928</v>
      </c>
      <c r="BY16" s="1306" t="s">
        <v>1807</v>
      </c>
      <c r="BZ16" s="1306" t="s">
        <v>9929</v>
      </c>
      <c r="CA16" s="1302"/>
      <c r="CB16" s="1301" t="s">
        <v>9930</v>
      </c>
      <c r="CC16" s="1308" t="s">
        <v>9931</v>
      </c>
      <c r="CD16" s="1308" t="s">
        <v>9250</v>
      </c>
      <c r="CE16" s="1308">
        <v>53.69</v>
      </c>
      <c r="CF16" s="1292"/>
      <c r="CG16" s="1306" t="s">
        <v>3101</v>
      </c>
      <c r="CH16" s="1298" t="s">
        <v>8922</v>
      </c>
      <c r="CI16" s="1298" t="s">
        <v>9932</v>
      </c>
      <c r="CJ16" s="1298" t="s">
        <v>8464</v>
      </c>
      <c r="CK16" s="1302"/>
      <c r="CL16" s="1295" t="s">
        <v>9933</v>
      </c>
      <c r="CM16" s="1296" t="s">
        <v>9934</v>
      </c>
      <c r="CN16" s="1296" t="s">
        <v>9935</v>
      </c>
      <c r="CO16" s="1296" t="s">
        <v>9717</v>
      </c>
      <c r="CP16" s="1292"/>
      <c r="CQ16" s="1296">
        <v>47.93</v>
      </c>
      <c r="CR16" s="1340">
        <v>51.75</v>
      </c>
      <c r="CS16" s="1295" t="s">
        <v>364</v>
      </c>
      <c r="CT16" s="1295" t="s">
        <v>5250</v>
      </c>
      <c r="CU16" s="1295">
        <v>33.53</v>
      </c>
      <c r="CV16" s="1295">
        <v>25.44</v>
      </c>
      <c r="CW16" s="1294" t="s">
        <v>9936</v>
      </c>
      <c r="CX16" s="1295">
        <v>49.79</v>
      </c>
      <c r="CY16" s="1295">
        <v>59.13</v>
      </c>
      <c r="CZ16" s="1295">
        <v>18.33</v>
      </c>
      <c r="DA16" s="1295">
        <v>33.76</v>
      </c>
      <c r="DB16" s="1295" t="s">
        <v>9937</v>
      </c>
      <c r="DC16" s="1295">
        <v>37.63</v>
      </c>
      <c r="DD16" s="1302"/>
      <c r="DE16" s="1295" t="s">
        <v>5627</v>
      </c>
      <c r="DF16" s="1293" t="s">
        <v>1837</v>
      </c>
      <c r="DG16" s="1293" t="s">
        <v>9938</v>
      </c>
      <c r="DH16" s="1288" t="s">
        <v>7942</v>
      </c>
      <c r="DI16" s="1340" t="s">
        <v>4261</v>
      </c>
    </row>
    <row r="17">
      <c r="A17" s="1312" t="s">
        <v>5699</v>
      </c>
      <c r="B17" s="1286" t="s">
        <v>9939</v>
      </c>
      <c r="C17" s="1286" t="s">
        <v>9940</v>
      </c>
      <c r="D17" s="1288" t="s">
        <v>9941</v>
      </c>
      <c r="E17" s="1331" t="s">
        <v>7168</v>
      </c>
      <c r="F17" s="1331" t="s">
        <v>9324</v>
      </c>
      <c r="G17" s="1288" t="s">
        <v>9942</v>
      </c>
      <c r="H17" s="1289"/>
      <c r="I17" s="1288" t="s">
        <v>9943</v>
      </c>
      <c r="J17" s="1288">
        <v>50.41</v>
      </c>
      <c r="K17" s="1289"/>
      <c r="L17" s="1288" t="s">
        <v>9944</v>
      </c>
      <c r="M17" s="1288" t="s">
        <v>3511</v>
      </c>
      <c r="N17" s="1288" t="s">
        <v>9945</v>
      </c>
      <c r="O17" s="1331" t="s">
        <v>9946</v>
      </c>
      <c r="P17" s="1288" t="s">
        <v>9947</v>
      </c>
      <c r="Q17" s="1288" t="s">
        <v>9948</v>
      </c>
      <c r="R17" s="1288">
        <v>58.97</v>
      </c>
      <c r="S17" s="1314"/>
      <c r="T17" s="1288" t="s">
        <v>9949</v>
      </c>
      <c r="U17" s="1288" t="s">
        <v>9950</v>
      </c>
      <c r="V17" s="1331" t="s">
        <v>7913</v>
      </c>
      <c r="W17" s="1331" t="s">
        <v>9951</v>
      </c>
      <c r="X17" s="1331" t="s">
        <v>7696</v>
      </c>
      <c r="Y17" s="1331" t="s">
        <v>9952</v>
      </c>
      <c r="Z17" s="1288"/>
      <c r="AA17" s="1288"/>
      <c r="AB17" s="1289"/>
      <c r="AC17" s="1331" t="s">
        <v>5146</v>
      </c>
      <c r="AD17" s="1331" t="s">
        <v>9953</v>
      </c>
      <c r="AE17" s="1331" t="s">
        <v>9460</v>
      </c>
      <c r="AF17" s="1331">
        <v>47.24</v>
      </c>
      <c r="AG17" s="1331" t="s">
        <v>1081</v>
      </c>
      <c r="AH17" s="1331" t="s">
        <v>7698</v>
      </c>
      <c r="AI17" s="1288" t="s">
        <v>1297</v>
      </c>
      <c r="AJ17" s="1331">
        <v>49.92</v>
      </c>
      <c r="AK17" s="1332"/>
      <c r="AL17" s="1331" t="s">
        <v>9954</v>
      </c>
      <c r="AM17" s="1338">
        <v>47.81</v>
      </c>
      <c r="AN17" s="1314"/>
      <c r="AO17" s="1331" t="s">
        <v>9955</v>
      </c>
      <c r="AP17" s="1331" t="s">
        <v>8270</v>
      </c>
      <c r="AQ17" s="1331">
        <v>58.95</v>
      </c>
      <c r="AR17" s="1296" t="s">
        <v>636</v>
      </c>
      <c r="AS17" s="1331" t="s">
        <v>9956</v>
      </c>
      <c r="AT17" s="1296" t="s">
        <v>9957</v>
      </c>
      <c r="AU17" s="1331" t="s">
        <v>2143</v>
      </c>
      <c r="AV17" s="1292"/>
      <c r="AW17" s="1331" t="s">
        <v>9958</v>
      </c>
      <c r="AX17" s="1298" t="s">
        <v>9959</v>
      </c>
      <c r="AY17" s="1331" t="s">
        <v>890</v>
      </c>
      <c r="AZ17" s="1331" t="s">
        <v>9960</v>
      </c>
      <c r="BA17" s="1331" t="s">
        <v>5565</v>
      </c>
      <c r="BB17" s="1331" t="s">
        <v>7596</v>
      </c>
      <c r="BC17" s="1331">
        <v>47.03</v>
      </c>
      <c r="BD17" s="1292"/>
      <c r="BE17" s="1331" t="s">
        <v>9961</v>
      </c>
      <c r="BF17" s="1331" t="s">
        <v>9962</v>
      </c>
      <c r="BG17" s="1331" t="s">
        <v>9963</v>
      </c>
      <c r="BH17" s="1301" t="s">
        <v>741</v>
      </c>
      <c r="BI17" s="1301" t="s">
        <v>9964</v>
      </c>
      <c r="BJ17" s="1302"/>
      <c r="BK17" s="1295" t="s">
        <v>9965</v>
      </c>
      <c r="BL17" s="1303" t="s">
        <v>5002</v>
      </c>
      <c r="BM17" s="1331" t="s">
        <v>9966</v>
      </c>
      <c r="BN17" s="1303" t="s">
        <v>8121</v>
      </c>
      <c r="BO17" s="1303" t="s">
        <v>9967</v>
      </c>
      <c r="BP17" s="1303" t="s">
        <v>9968</v>
      </c>
      <c r="BQ17" s="1303" t="s">
        <v>9969</v>
      </c>
      <c r="BR17" s="1331" t="s">
        <v>9970</v>
      </c>
      <c r="BS17" s="1303" t="s">
        <v>9971</v>
      </c>
      <c r="BT17" s="1303">
        <v>43.28</v>
      </c>
      <c r="BU17" s="1292"/>
      <c r="BV17" s="1295" t="s">
        <v>9972</v>
      </c>
      <c r="BW17" s="1306"/>
      <c r="BX17" s="1306"/>
      <c r="BY17" s="1306"/>
      <c r="BZ17" s="1306" t="s">
        <v>9973</v>
      </c>
      <c r="CA17" s="1302"/>
      <c r="CB17" s="1301"/>
      <c r="CC17" s="1308" t="s">
        <v>1866</v>
      </c>
      <c r="CD17" s="1308"/>
      <c r="CE17" s="1356">
        <v>53.3</v>
      </c>
      <c r="CF17" s="1292"/>
      <c r="CG17" s="1306" t="s">
        <v>3643</v>
      </c>
      <c r="CH17" s="1298" t="s">
        <v>8933</v>
      </c>
      <c r="CI17" s="1331" t="s">
        <v>9974</v>
      </c>
      <c r="CJ17" s="1298" t="s">
        <v>9975</v>
      </c>
      <c r="CK17" s="1302"/>
      <c r="CL17" s="1331" t="s">
        <v>9976</v>
      </c>
      <c r="CM17" s="1296" t="s">
        <v>9977</v>
      </c>
      <c r="CN17" s="1331" t="s">
        <v>9978</v>
      </c>
      <c r="CO17" s="1331" t="s">
        <v>5277</v>
      </c>
      <c r="CP17" s="1292"/>
      <c r="CQ17" s="1331">
        <v>52.79</v>
      </c>
      <c r="CR17" s="1331" t="s">
        <v>3537</v>
      </c>
      <c r="CS17" s="1330" t="s">
        <v>9979</v>
      </c>
      <c r="CT17" s="1295" t="s">
        <v>8809</v>
      </c>
      <c r="CU17" s="1295">
        <v>33.06</v>
      </c>
      <c r="CV17" s="1331">
        <v>24.78</v>
      </c>
      <c r="CW17" s="1331" t="s">
        <v>7928</v>
      </c>
      <c r="CX17" s="1295">
        <v>51.72</v>
      </c>
      <c r="CY17" s="1331">
        <v>59.46</v>
      </c>
      <c r="CZ17" s="1357">
        <v>19.0</v>
      </c>
      <c r="DA17" s="1358">
        <v>33.3</v>
      </c>
      <c r="DB17" s="1331" t="s">
        <v>9980</v>
      </c>
      <c r="DC17" s="1295">
        <v>37.62</v>
      </c>
      <c r="DD17" s="1302"/>
      <c r="DE17" s="1331" t="s">
        <v>271</v>
      </c>
      <c r="DF17" s="1331" t="s">
        <v>6825</v>
      </c>
      <c r="DG17" s="1293" t="s">
        <v>9981</v>
      </c>
      <c r="DH17" s="1331" t="s">
        <v>8423</v>
      </c>
      <c r="DI17" s="1331" t="s">
        <v>9982</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6994</v>
      </c>
      <c r="C1" s="1370" t="s">
        <v>9983</v>
      </c>
      <c r="D1" s="1371" t="s">
        <v>6632</v>
      </c>
      <c r="E1" s="1372" t="s">
        <v>6864</v>
      </c>
      <c r="F1" s="1373" t="s">
        <v>38</v>
      </c>
      <c r="G1" s="1374" t="s">
        <v>36</v>
      </c>
      <c r="H1" s="1370" t="s">
        <v>9984</v>
      </c>
      <c r="I1" s="1375" t="s">
        <v>39</v>
      </c>
      <c r="J1" s="1376" t="s">
        <v>6818</v>
      </c>
      <c r="K1" s="1048" t="s">
        <v>7028</v>
      </c>
      <c r="L1" s="1048" t="s">
        <v>7030</v>
      </c>
    </row>
    <row r="2" ht="15.75" customHeight="1">
      <c r="A2" s="1061" t="s">
        <v>7031</v>
      </c>
      <c r="B2" s="1062" t="s">
        <v>7032</v>
      </c>
      <c r="C2" s="1064" t="s">
        <v>9985</v>
      </c>
      <c r="D2" s="1065" t="s">
        <v>9986</v>
      </c>
      <c r="E2" s="1066" t="s">
        <v>9987</v>
      </c>
      <c r="F2" s="1067" t="s">
        <v>9988</v>
      </c>
      <c r="G2" s="1069" t="s">
        <v>9989</v>
      </c>
      <c r="H2" s="1064" t="s">
        <v>9990</v>
      </c>
      <c r="I2" s="1070" t="s">
        <v>9991</v>
      </c>
      <c r="J2" s="1071" t="s">
        <v>9992</v>
      </c>
      <c r="K2" s="1073" t="s">
        <v>7059</v>
      </c>
      <c r="L2" s="1074"/>
    </row>
    <row r="3" ht="15.75" customHeight="1">
      <c r="A3" s="1075" t="s">
        <v>7060</v>
      </c>
      <c r="B3" s="1076" t="s">
        <v>7061</v>
      </c>
      <c r="C3" s="1064" t="s">
        <v>9993</v>
      </c>
      <c r="D3" s="1065" t="s">
        <v>9994</v>
      </c>
      <c r="E3" s="1066" t="s">
        <v>9995</v>
      </c>
      <c r="F3" s="1067" t="s">
        <v>9996</v>
      </c>
      <c r="G3" s="1069" t="s">
        <v>9997</v>
      </c>
      <c r="H3" s="1064" t="s">
        <v>9998</v>
      </c>
      <c r="I3" s="1070" t="s">
        <v>9999</v>
      </c>
      <c r="J3" s="1071" t="s">
        <v>10000</v>
      </c>
      <c r="K3" s="1377" t="s">
        <v>7637</v>
      </c>
    </row>
    <row r="4" ht="15.75" customHeight="1">
      <c r="A4" s="1077" t="s">
        <v>7093</v>
      </c>
      <c r="B4" s="1078" t="s">
        <v>7094</v>
      </c>
      <c r="C4" s="1064"/>
      <c r="D4" s="1065"/>
      <c r="E4" s="1066"/>
      <c r="F4" s="1067"/>
      <c r="G4" s="1069"/>
      <c r="H4" s="1064"/>
      <c r="I4" s="1070"/>
      <c r="J4" s="1071"/>
      <c r="K4" s="1378"/>
    </row>
    <row r="5" ht="15.75" customHeight="1">
      <c r="A5" s="1080" t="s">
        <v>325</v>
      </c>
      <c r="B5" s="1081" t="s">
        <v>7032</v>
      </c>
      <c r="C5" s="1095" t="s">
        <v>10001</v>
      </c>
      <c r="D5" s="1099" t="s">
        <v>9986</v>
      </c>
      <c r="E5" s="1099" t="s">
        <v>9987</v>
      </c>
      <c r="F5" s="1099" t="s">
        <v>9988</v>
      </c>
      <c r="G5" s="1099" t="s">
        <v>9989</v>
      </c>
      <c r="H5" s="1379" t="s">
        <v>9990</v>
      </c>
      <c r="I5" s="1099" t="s">
        <v>9991</v>
      </c>
      <c r="J5" s="1099" t="s">
        <v>9992</v>
      </c>
      <c r="K5" s="1100" t="s">
        <v>7059</v>
      </c>
      <c r="L5" s="1100"/>
    </row>
    <row r="6" ht="15.75" customHeight="1">
      <c r="A6" s="1092" t="s">
        <v>5369</v>
      </c>
      <c r="B6" s="1081" t="s">
        <v>7032</v>
      </c>
      <c r="C6" s="1100" t="s">
        <v>10002</v>
      </c>
      <c r="D6" s="1100" t="s">
        <v>10003</v>
      </c>
      <c r="E6" s="1100" t="s">
        <v>10004</v>
      </c>
      <c r="F6" s="1095" t="s">
        <v>10005</v>
      </c>
      <c r="G6" s="1095" t="s">
        <v>10006</v>
      </c>
      <c r="H6" s="1380" t="s">
        <v>10007</v>
      </c>
      <c r="I6" s="1095" t="s">
        <v>10008</v>
      </c>
      <c r="J6" s="1095" t="s">
        <v>10009</v>
      </c>
      <c r="K6" s="1100" t="s">
        <v>7161</v>
      </c>
      <c r="L6" s="1100"/>
    </row>
    <row r="7" ht="15.75" customHeight="1">
      <c r="A7" s="1092" t="s">
        <v>1643</v>
      </c>
      <c r="B7" s="1081" t="s">
        <v>7032</v>
      </c>
      <c r="C7" s="1100" t="s">
        <v>10010</v>
      </c>
      <c r="D7" s="1100" t="s">
        <v>10011</v>
      </c>
      <c r="E7" s="1095" t="s">
        <v>10012</v>
      </c>
      <c r="F7" s="1381" t="s">
        <v>10013</v>
      </c>
      <c r="G7" s="1100" t="s">
        <v>10014</v>
      </c>
      <c r="H7" s="1100" t="s">
        <v>10015</v>
      </c>
      <c r="I7" s="1100" t="s">
        <v>10016</v>
      </c>
      <c r="J7" s="1100" t="s">
        <v>10017</v>
      </c>
      <c r="K7" s="1100" t="s">
        <v>10018</v>
      </c>
      <c r="L7" s="1100" t="s">
        <v>10019</v>
      </c>
    </row>
    <row r="8" ht="15.75" customHeight="1">
      <c r="A8" s="1141" t="s">
        <v>1313</v>
      </c>
      <c r="B8" s="1081" t="s">
        <v>7032</v>
      </c>
      <c r="C8" s="1382" t="s">
        <v>9985</v>
      </c>
      <c r="D8" s="1100" t="s">
        <v>10020</v>
      </c>
      <c r="E8" s="1100" t="s">
        <v>10021</v>
      </c>
      <c r="F8" s="1100" t="s">
        <v>10022</v>
      </c>
      <c r="G8" s="1100" t="s">
        <v>10023</v>
      </c>
      <c r="H8" s="1100" t="s">
        <v>10024</v>
      </c>
      <c r="I8" s="1100" t="s">
        <v>10025</v>
      </c>
      <c r="J8" s="1100" t="s">
        <v>10026</v>
      </c>
      <c r="K8" s="1100" t="s">
        <v>7264</v>
      </c>
      <c r="L8" s="1100"/>
    </row>
    <row r="9" ht="15.75" customHeight="1">
      <c r="A9" s="1080" t="s">
        <v>5473</v>
      </c>
      <c r="B9" s="1081" t="s">
        <v>7032</v>
      </c>
      <c r="C9" s="1100" t="s">
        <v>10027</v>
      </c>
      <c r="D9" s="1100" t="s">
        <v>10028</v>
      </c>
      <c r="E9" s="1100" t="s">
        <v>10029</v>
      </c>
      <c r="F9" s="1100" t="s">
        <v>10030</v>
      </c>
      <c r="G9" s="1100" t="s">
        <v>10031</v>
      </c>
      <c r="H9" s="1100" t="s">
        <v>10032</v>
      </c>
      <c r="I9" s="1100" t="s">
        <v>10033</v>
      </c>
      <c r="J9" s="1100" t="s">
        <v>10034</v>
      </c>
      <c r="K9" s="1100" t="s">
        <v>7187</v>
      </c>
      <c r="L9" s="1100"/>
    </row>
    <row r="10" ht="16.5" customHeight="1">
      <c r="A10" s="1383" t="s">
        <v>2297</v>
      </c>
      <c r="B10" s="1081" t="s">
        <v>7032</v>
      </c>
      <c r="C10" s="1100" t="s">
        <v>10035</v>
      </c>
      <c r="D10" s="1100" t="s">
        <v>10036</v>
      </c>
      <c r="E10" s="1100" t="s">
        <v>10037</v>
      </c>
      <c r="F10" s="1100" t="s">
        <v>10038</v>
      </c>
      <c r="G10" s="1100" t="s">
        <v>10039</v>
      </c>
      <c r="H10" s="1100" t="s">
        <v>10040</v>
      </c>
      <c r="I10" s="1100" t="s">
        <v>10041</v>
      </c>
      <c r="J10" s="1100" t="s">
        <v>10042</v>
      </c>
      <c r="K10" s="1100" t="s">
        <v>7207</v>
      </c>
      <c r="L10" s="1100" t="s">
        <v>10043</v>
      </c>
    </row>
    <row r="11" ht="15.75" customHeight="1">
      <c r="A11" s="1139" t="s">
        <v>930</v>
      </c>
      <c r="B11" s="1081" t="s">
        <v>7032</v>
      </c>
      <c r="C11" s="1100" t="s">
        <v>10044</v>
      </c>
      <c r="D11" s="1100" t="s">
        <v>10045</v>
      </c>
      <c r="E11" s="1100" t="s">
        <v>10046</v>
      </c>
      <c r="F11" s="1100" t="s">
        <v>10047</v>
      </c>
      <c r="G11" s="1100" t="s">
        <v>10048</v>
      </c>
      <c r="H11" s="1100" t="s">
        <v>10049</v>
      </c>
      <c r="I11" s="1100" t="s">
        <v>10050</v>
      </c>
      <c r="J11" s="1100" t="s">
        <v>10051</v>
      </c>
      <c r="K11" s="1100" t="s">
        <v>7807</v>
      </c>
      <c r="L11" s="1100" t="s">
        <v>7808</v>
      </c>
    </row>
    <row r="12" ht="15.75" customHeight="1">
      <c r="A12" s="1080" t="s">
        <v>1021</v>
      </c>
      <c r="B12" s="1081" t="s">
        <v>7032</v>
      </c>
      <c r="C12" s="1100" t="s">
        <v>10052</v>
      </c>
      <c r="D12" s="1100" t="s">
        <v>10053</v>
      </c>
      <c r="E12" s="1100" t="s">
        <v>10054</v>
      </c>
      <c r="F12" s="1100" t="s">
        <v>10055</v>
      </c>
      <c r="G12" s="1100" t="s">
        <v>10056</v>
      </c>
      <c r="H12" s="1100" t="s">
        <v>10057</v>
      </c>
      <c r="I12" s="1100" t="s">
        <v>10058</v>
      </c>
      <c r="J12" s="1100" t="s">
        <v>10059</v>
      </c>
      <c r="K12" s="1100" t="s">
        <v>7394</v>
      </c>
      <c r="L12" s="1100"/>
    </row>
    <row r="13" ht="15.75" customHeight="1">
      <c r="A13" s="1080" t="s">
        <v>5699</v>
      </c>
      <c r="B13" s="1081" t="s">
        <v>7032</v>
      </c>
      <c r="C13" s="1100" t="s">
        <v>10060</v>
      </c>
      <c r="D13" s="1100" t="s">
        <v>10061</v>
      </c>
      <c r="E13" s="1100" t="s">
        <v>10062</v>
      </c>
      <c r="F13" s="1100" t="s">
        <v>10063</v>
      </c>
      <c r="G13" s="1100" t="s">
        <v>10064</v>
      </c>
      <c r="H13" s="1100" t="s">
        <v>10065</v>
      </c>
      <c r="I13" s="1100" t="s">
        <v>10066</v>
      </c>
      <c r="J13" s="1100" t="s">
        <v>10067</v>
      </c>
      <c r="K13" s="1100" t="s">
        <v>7709</v>
      </c>
      <c r="L13" s="1100"/>
    </row>
    <row r="14" ht="15.75" customHeight="1">
      <c r="A14" s="1139" t="s">
        <v>10068</v>
      </c>
      <c r="B14" s="1210" t="s">
        <v>7032</v>
      </c>
      <c r="C14" s="1100" t="s">
        <v>10069</v>
      </c>
      <c r="D14" s="1100" t="s">
        <v>10070</v>
      </c>
      <c r="E14" s="1381" t="s">
        <v>10071</v>
      </c>
      <c r="F14" s="1100" t="s">
        <v>10072</v>
      </c>
      <c r="G14" s="1100" t="s">
        <v>10073</v>
      </c>
      <c r="H14" s="1100" t="s">
        <v>10074</v>
      </c>
      <c r="I14" s="1100" t="s">
        <v>10075</v>
      </c>
      <c r="J14" s="1100" t="s">
        <v>10076</v>
      </c>
      <c r="K14" s="1100" t="s">
        <v>7447</v>
      </c>
      <c r="L14" s="1100"/>
    </row>
    <row r="15" ht="15.75" customHeight="1">
      <c r="A15" s="1092" t="s">
        <v>7396</v>
      </c>
      <c r="B15" s="1081" t="s">
        <v>7032</v>
      </c>
      <c r="C15" s="1100" t="s">
        <v>10077</v>
      </c>
      <c r="D15" s="1100" t="s">
        <v>10078</v>
      </c>
      <c r="E15" s="1100" t="s">
        <v>10079</v>
      </c>
      <c r="F15" s="1100" t="s">
        <v>10080</v>
      </c>
      <c r="G15" s="1100" t="s">
        <v>10081</v>
      </c>
      <c r="H15" s="1100" t="s">
        <v>10082</v>
      </c>
      <c r="I15" s="1100" t="s">
        <v>10083</v>
      </c>
      <c r="J15" s="1100" t="s">
        <v>10084</v>
      </c>
      <c r="K15" s="1100" t="s">
        <v>7420</v>
      </c>
      <c r="L15" s="1100"/>
    </row>
    <row r="16" ht="15.75" customHeight="1">
      <c r="A16" s="1139" t="s">
        <v>617</v>
      </c>
      <c r="B16" s="1210" t="s">
        <v>7061</v>
      </c>
      <c r="C16" s="1100" t="s">
        <v>9993</v>
      </c>
      <c r="D16" s="1100" t="s">
        <v>9994</v>
      </c>
      <c r="E16" s="1100" t="s">
        <v>9995</v>
      </c>
      <c r="F16" s="1100" t="s">
        <v>9996</v>
      </c>
      <c r="G16" s="1100" t="s">
        <v>9997</v>
      </c>
      <c r="H16" s="1100" t="s">
        <v>9998</v>
      </c>
      <c r="I16" s="1100" t="s">
        <v>9999</v>
      </c>
      <c r="J16" s="1100" t="s">
        <v>10000</v>
      </c>
      <c r="K16" s="1100" t="s">
        <v>7637</v>
      </c>
      <c r="L16" s="1100" t="s">
        <v>10085</v>
      </c>
    </row>
    <row r="17" ht="15.75" customHeight="1">
      <c r="A17" s="1152" t="s">
        <v>2402</v>
      </c>
      <c r="B17" s="1210" t="s">
        <v>7032</v>
      </c>
      <c r="C17" s="1100" t="s">
        <v>10086</v>
      </c>
      <c r="D17" s="1100" t="s">
        <v>10087</v>
      </c>
      <c r="E17" s="1100" t="s">
        <v>10088</v>
      </c>
      <c r="F17" s="1100" t="s">
        <v>10089</v>
      </c>
      <c r="G17" s="1100" t="s">
        <v>10090</v>
      </c>
      <c r="H17" s="1100" t="s">
        <v>10091</v>
      </c>
      <c r="I17" s="1100" t="s">
        <v>10092</v>
      </c>
      <c r="J17" s="1100" t="s">
        <v>10093</v>
      </c>
      <c r="K17" s="1100" t="s">
        <v>10094</v>
      </c>
      <c r="L17" s="1100" t="s">
        <v>10095</v>
      </c>
    </row>
    <row r="18">
      <c r="A18" s="1384" t="s">
        <v>2710</v>
      </c>
      <c r="B18" s="1176" t="s">
        <v>7061</v>
      </c>
      <c r="C18" s="1100" t="s">
        <v>10096</v>
      </c>
      <c r="D18" s="1100" t="s">
        <v>10097</v>
      </c>
      <c r="E18" s="1100" t="s">
        <v>10098</v>
      </c>
      <c r="F18" s="1100" t="s">
        <v>10099</v>
      </c>
      <c r="G18" s="1100" t="s">
        <v>10100</v>
      </c>
      <c r="H18" s="1100" t="s">
        <v>10101</v>
      </c>
      <c r="I18" s="1100" t="s">
        <v>10102</v>
      </c>
      <c r="J18" s="1100" t="s">
        <v>10103</v>
      </c>
      <c r="K18" s="1100" t="s">
        <v>8839</v>
      </c>
      <c r="L18" s="1100" t="s">
        <v>10104</v>
      </c>
    </row>
    <row r="19" ht="16.5" customHeight="1">
      <c r="A19" s="1152"/>
      <c r="B19" s="1081"/>
      <c r="C19" s="1240"/>
      <c r="D19" s="1100"/>
      <c r="E19" s="1100"/>
      <c r="F19" s="1100"/>
      <c r="G19" s="1100"/>
      <c r="H19" s="1100"/>
      <c r="I19" s="1100"/>
      <c r="J19" s="1100"/>
      <c r="K19" s="1100"/>
      <c r="L19" s="1100"/>
    </row>
    <row r="20" ht="15.75" customHeight="1">
      <c r="A20" s="1152" t="s">
        <v>4382</v>
      </c>
      <c r="B20" s="1210" t="s">
        <v>7061</v>
      </c>
      <c r="C20" s="1193" t="s">
        <v>10105</v>
      </c>
      <c r="D20" s="1100" t="s">
        <v>10106</v>
      </c>
      <c r="E20" s="1100" t="s">
        <v>10107</v>
      </c>
      <c r="F20" s="1100" t="s">
        <v>10108</v>
      </c>
      <c r="G20" s="1100" t="s">
        <v>10109</v>
      </c>
      <c r="H20" s="1100" t="s">
        <v>10110</v>
      </c>
      <c r="I20" s="1100" t="s">
        <v>10111</v>
      </c>
      <c r="J20" s="1100" t="s">
        <v>10112</v>
      </c>
      <c r="K20" s="1100" t="s">
        <v>9145</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385"/>
      <c r="B24" s="138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38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384"/>
      <c r="B36" s="138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385"/>
      <c r="B39" s="138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384"/>
      <c r="B44" s="138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385"/>
      <c r="B51" s="138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384"/>
      <c r="B54" s="138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38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384"/>
      <c r="B59" s="138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384"/>
      <c r="B62" s="138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385"/>
      <c r="B64" s="1194"/>
      <c r="C64" s="1100"/>
      <c r="D64" s="1100"/>
      <c r="E64" s="1100"/>
      <c r="F64" s="1100"/>
      <c r="G64" s="1100"/>
      <c r="H64" s="1100"/>
      <c r="I64" s="1100"/>
      <c r="J64" s="1100"/>
      <c r="K64" s="1100"/>
      <c r="L64" s="1100"/>
    </row>
    <row r="65">
      <c r="A65" s="1384"/>
      <c r="B65" s="138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385"/>
      <c r="B68" s="1148"/>
      <c r="C68" s="1100"/>
      <c r="D68" s="1100"/>
      <c r="E68" s="1100"/>
      <c r="F68" s="1100"/>
      <c r="G68" s="1100"/>
      <c r="H68" s="1100"/>
      <c r="I68" s="1100"/>
      <c r="J68" s="1100"/>
      <c r="K68" s="1100"/>
      <c r="L68" s="1100"/>
    </row>
    <row r="69">
      <c r="A69" s="1389"/>
      <c r="B69" s="1386"/>
      <c r="C69" s="1390"/>
      <c r="D69" s="1391"/>
      <c r="E69" s="1391"/>
      <c r="F69" s="1391"/>
      <c r="G69" s="1392"/>
      <c r="H69" s="1392"/>
      <c r="I69" s="1392"/>
      <c r="J69" s="1392"/>
      <c r="K69" s="1393"/>
      <c r="L69" s="1394"/>
    </row>
    <row r="70">
      <c r="A70" s="1395"/>
      <c r="B70" s="1396"/>
      <c r="C70" s="1390"/>
      <c r="D70" s="1397"/>
      <c r="E70" s="1398"/>
      <c r="F70" s="1399"/>
      <c r="G70" s="1400"/>
      <c r="H70" s="1401"/>
      <c r="I70" s="1402"/>
      <c r="J70" s="1403"/>
      <c r="K70" s="1404"/>
      <c r="L70" s="1405"/>
    </row>
    <row r="71">
      <c r="A71" s="1389"/>
      <c r="B71" s="1392"/>
      <c r="C71" s="1390"/>
      <c r="D71" s="1392"/>
      <c r="E71" s="1392"/>
      <c r="F71" s="1392"/>
      <c r="G71" s="1392"/>
      <c r="H71" s="1392"/>
      <c r="I71" s="1392"/>
      <c r="J71" s="1392"/>
      <c r="K71" s="1393"/>
      <c r="L71" s="1394"/>
    </row>
    <row r="72">
      <c r="A72" s="1395"/>
      <c r="B72" s="1396"/>
      <c r="C72" s="1390"/>
      <c r="D72" s="1397"/>
      <c r="E72" s="1398"/>
      <c r="F72" s="1399"/>
      <c r="G72" s="1400"/>
      <c r="H72" s="1401"/>
      <c r="I72" s="1402"/>
      <c r="J72" s="1403"/>
      <c r="K72" s="1404"/>
      <c r="L72" s="1405"/>
    </row>
    <row r="73">
      <c r="A73" s="1389"/>
      <c r="B73" s="1392"/>
      <c r="C73" s="1390"/>
      <c r="D73" s="1392"/>
      <c r="E73" s="1392"/>
      <c r="F73" s="1392"/>
      <c r="G73" s="1392"/>
      <c r="H73" s="1392"/>
      <c r="I73" s="1392"/>
      <c r="J73" s="1392"/>
      <c r="K73" s="1393"/>
      <c r="L73" s="1394"/>
    </row>
    <row r="74">
      <c r="A74" s="1395"/>
      <c r="B74" s="1396"/>
      <c r="C74" s="1390"/>
      <c r="D74" s="1397"/>
      <c r="E74" s="1398"/>
      <c r="F74" s="1399"/>
      <c r="G74" s="1400"/>
      <c r="H74" s="1401"/>
      <c r="I74" s="1402"/>
      <c r="J74" s="1403"/>
      <c r="K74" s="1404"/>
      <c r="L74" s="1405"/>
    </row>
    <row r="75">
      <c r="A75" s="1389"/>
      <c r="B75" s="1392"/>
      <c r="C75" s="1390"/>
      <c r="D75" s="1392"/>
      <c r="E75" s="1392"/>
      <c r="F75" s="1392"/>
      <c r="G75" s="1392"/>
      <c r="H75" s="1392"/>
      <c r="I75" s="1392"/>
      <c r="J75" s="1392"/>
      <c r="K75" s="1393"/>
      <c r="L75" s="1394"/>
    </row>
    <row r="76">
      <c r="A76" s="1395"/>
      <c r="B76" s="1396"/>
      <c r="C76" s="1390"/>
      <c r="D76" s="1397"/>
      <c r="E76" s="1398"/>
      <c r="F76" s="1399"/>
      <c r="G76" s="1400"/>
      <c r="H76" s="1401"/>
      <c r="I76" s="1402"/>
      <c r="J76" s="1403"/>
      <c r="K76" s="1404"/>
      <c r="L76" s="1405"/>
    </row>
    <row r="77">
      <c r="A77" s="1389"/>
      <c r="B77" s="1392"/>
      <c r="C77" s="1390"/>
      <c r="D77" s="1392"/>
      <c r="E77" s="1392"/>
      <c r="F77" s="1392"/>
      <c r="G77" s="1392"/>
      <c r="H77" s="1392"/>
      <c r="I77" s="1392"/>
      <c r="J77" s="1392"/>
      <c r="K77" s="1393"/>
      <c r="L77" s="1394"/>
    </row>
    <row r="78">
      <c r="A78" s="1395"/>
      <c r="B78" s="1396"/>
      <c r="C78" s="1390"/>
      <c r="D78" s="1397"/>
      <c r="E78" s="1398"/>
      <c r="F78" s="1399"/>
      <c r="G78" s="1400"/>
      <c r="H78" s="1401"/>
      <c r="I78" s="1402"/>
      <c r="J78" s="1403"/>
      <c r="K78" s="1404"/>
      <c r="L78" s="1405"/>
    </row>
    <row r="79">
      <c r="A79" s="1389"/>
      <c r="B79" s="1392"/>
      <c r="C79" s="1390"/>
      <c r="D79" s="1392"/>
      <c r="E79" s="1392"/>
      <c r="F79" s="1392"/>
      <c r="G79" s="1392"/>
      <c r="H79" s="1392"/>
      <c r="I79" s="1392"/>
      <c r="J79" s="1392"/>
      <c r="K79" s="1393"/>
      <c r="L79" s="1394"/>
    </row>
    <row r="80">
      <c r="A80" s="1395"/>
      <c r="B80" s="1396"/>
      <c r="C80" s="1390"/>
      <c r="D80" s="1397"/>
      <c r="E80" s="1398"/>
      <c r="F80" s="1399"/>
      <c r="G80" s="1400"/>
      <c r="H80" s="1401"/>
      <c r="I80" s="1402"/>
      <c r="J80" s="1403"/>
      <c r="K80" s="1404"/>
      <c r="L80" s="1405"/>
    </row>
    <row r="81">
      <c r="A81" s="1389"/>
      <c r="B81" s="1392"/>
      <c r="C81" s="1390"/>
      <c r="D81" s="1392"/>
      <c r="E81" s="1392"/>
      <c r="F81" s="1392"/>
      <c r="G81" s="1392"/>
      <c r="H81" s="1392"/>
      <c r="I81" s="1392"/>
      <c r="J81" s="1392"/>
      <c r="K81" s="1393"/>
      <c r="L81" s="1394"/>
    </row>
    <row r="82">
      <c r="A82" s="1395"/>
      <c r="B82" s="1396"/>
      <c r="C82" s="1390"/>
      <c r="D82" s="1397"/>
      <c r="E82" s="1398"/>
      <c r="F82" s="1399"/>
      <c r="G82" s="1400"/>
      <c r="H82" s="1401"/>
      <c r="I82" s="1402"/>
      <c r="J82" s="1403"/>
      <c r="K82" s="1404"/>
      <c r="L82" s="1405"/>
    </row>
    <row r="83">
      <c r="A83" s="1389"/>
      <c r="B83" s="1392"/>
      <c r="C83" s="1390"/>
      <c r="D83" s="1392"/>
      <c r="E83" s="1392"/>
      <c r="F83" s="1392"/>
      <c r="G83" s="1392"/>
      <c r="H83" s="1392"/>
      <c r="I83" s="1392"/>
      <c r="J83" s="1392"/>
      <c r="K83" s="1393"/>
      <c r="L83" s="1394"/>
    </row>
    <row r="84">
      <c r="A84" s="1395"/>
      <c r="B84" s="1396"/>
      <c r="C84" s="1390"/>
      <c r="D84" s="1397"/>
      <c r="E84" s="1398"/>
      <c r="F84" s="1399"/>
      <c r="G84" s="1400"/>
      <c r="H84" s="1401"/>
      <c r="I84" s="1402"/>
      <c r="J84" s="1403"/>
      <c r="K84" s="1404"/>
      <c r="L84" s="1405"/>
    </row>
    <row r="85">
      <c r="A85" s="1389"/>
      <c r="B85" s="1392"/>
      <c r="C85" s="1390"/>
      <c r="D85" s="1392"/>
      <c r="E85" s="1392"/>
      <c r="F85" s="1392"/>
      <c r="G85" s="1392"/>
      <c r="H85" s="1392"/>
      <c r="I85" s="1392"/>
      <c r="J85" s="1392"/>
      <c r="K85" s="1393"/>
      <c r="L85" s="1394"/>
    </row>
    <row r="86">
      <c r="A86" s="1395"/>
      <c r="B86" s="1396"/>
      <c r="C86" s="1390"/>
      <c r="D86" s="1397"/>
      <c r="E86" s="1398"/>
      <c r="F86" s="1399"/>
      <c r="G86" s="1400"/>
      <c r="H86" s="1401"/>
      <c r="I86" s="1402"/>
      <c r="J86" s="1403"/>
      <c r="K86" s="1404"/>
      <c r="L86" s="1405"/>
    </row>
    <row r="87">
      <c r="A87" s="1389"/>
      <c r="B87" s="1392"/>
      <c r="C87" s="1390"/>
      <c r="D87" s="1392"/>
      <c r="E87" s="1392"/>
      <c r="F87" s="1392"/>
      <c r="G87" s="1392"/>
      <c r="H87" s="1392"/>
      <c r="I87" s="1392"/>
      <c r="J87" s="1392"/>
      <c r="K87" s="1393"/>
      <c r="L87" s="1394"/>
    </row>
    <row r="88">
      <c r="A88" s="1395"/>
      <c r="B88" s="1396"/>
      <c r="C88" s="1390"/>
      <c r="D88" s="1397"/>
      <c r="E88" s="1398"/>
      <c r="F88" s="1399"/>
      <c r="G88" s="1400"/>
      <c r="H88" s="1401"/>
      <c r="I88" s="1402"/>
      <c r="J88" s="1403"/>
      <c r="K88" s="1404"/>
      <c r="L88" s="1405"/>
    </row>
    <row r="89">
      <c r="A89" s="1389"/>
      <c r="B89" s="1392"/>
      <c r="C89" s="1390"/>
      <c r="D89" s="1392"/>
      <c r="E89" s="1392"/>
      <c r="F89" s="1392"/>
      <c r="G89" s="1392"/>
      <c r="H89" s="1392"/>
      <c r="I89" s="1392"/>
      <c r="J89" s="1392"/>
      <c r="K89" s="1393"/>
      <c r="L89" s="1394"/>
    </row>
    <row r="90">
      <c r="A90" s="1395"/>
      <c r="B90" s="1396"/>
      <c r="C90" s="1390"/>
      <c r="D90" s="1397"/>
      <c r="E90" s="1398"/>
      <c r="F90" s="1399"/>
      <c r="G90" s="1400"/>
      <c r="H90" s="1401"/>
      <c r="I90" s="1402"/>
      <c r="J90" s="1403"/>
      <c r="K90" s="1404"/>
      <c r="L90" s="1405"/>
    </row>
    <row r="91">
      <c r="A91" s="1389"/>
      <c r="B91" s="1392"/>
      <c r="C91" s="1390"/>
      <c r="D91" s="1392"/>
      <c r="E91" s="1392"/>
      <c r="F91" s="1392"/>
      <c r="G91" s="1392"/>
      <c r="H91" s="1392"/>
      <c r="I91" s="1392"/>
      <c r="J91" s="1392"/>
      <c r="K91" s="1393"/>
      <c r="L91" s="1394"/>
    </row>
    <row r="92">
      <c r="A92" s="1395"/>
      <c r="B92" s="1396"/>
      <c r="C92" s="1390"/>
      <c r="D92" s="1397"/>
      <c r="E92" s="1398"/>
      <c r="F92" s="1399"/>
      <c r="G92" s="1400"/>
      <c r="H92" s="1401"/>
      <c r="I92" s="1402"/>
      <c r="J92" s="1403"/>
      <c r="K92" s="1404"/>
      <c r="L92" s="1405"/>
    </row>
    <row r="93">
      <c r="A93" s="1389"/>
      <c r="B93" s="1392"/>
      <c r="C93" s="1390"/>
      <c r="D93" s="1392"/>
      <c r="E93" s="1392"/>
      <c r="F93" s="1392"/>
      <c r="G93" s="1392"/>
      <c r="H93" s="1392"/>
      <c r="I93" s="1392"/>
      <c r="J93" s="1392"/>
      <c r="K93" s="1393"/>
      <c r="L93" s="1394"/>
    </row>
    <row r="94">
      <c r="A94" s="1395"/>
      <c r="B94" s="1396"/>
      <c r="C94" s="1390"/>
      <c r="D94" s="1397"/>
      <c r="E94" s="1398"/>
      <c r="F94" s="1399"/>
      <c r="G94" s="1400"/>
      <c r="H94" s="1401"/>
      <c r="I94" s="1402"/>
      <c r="J94" s="1403"/>
      <c r="K94" s="1404"/>
      <c r="L94" s="1405"/>
    </row>
    <row r="95">
      <c r="A95" s="1389"/>
      <c r="B95" s="1392"/>
      <c r="C95" s="1390"/>
      <c r="D95" s="1392"/>
      <c r="E95" s="1392"/>
      <c r="F95" s="1392"/>
      <c r="G95" s="1392"/>
      <c r="H95" s="1392"/>
      <c r="I95" s="1392"/>
      <c r="J95" s="1392"/>
      <c r="K95" s="1393"/>
      <c r="L95" s="1394"/>
    </row>
    <row r="96">
      <c r="A96" s="1395"/>
      <c r="B96" s="1396"/>
      <c r="C96" s="1390"/>
      <c r="D96" s="1397"/>
      <c r="E96" s="1398"/>
      <c r="F96" s="1399"/>
      <c r="G96" s="1400"/>
      <c r="H96" s="1401"/>
      <c r="I96" s="1402"/>
      <c r="J96" s="1403"/>
      <c r="K96" s="1404"/>
      <c r="L96" s="1405"/>
    </row>
    <row r="97">
      <c r="A97" s="1389"/>
      <c r="B97" s="1392"/>
      <c r="C97" s="1390"/>
      <c r="D97" s="1392"/>
      <c r="E97" s="1392"/>
      <c r="F97" s="1392"/>
      <c r="G97" s="1392"/>
      <c r="H97" s="1392"/>
      <c r="I97" s="1392"/>
      <c r="J97" s="1392"/>
      <c r="K97" s="1393"/>
      <c r="L97" s="1394"/>
    </row>
    <row r="98">
      <c r="A98" s="1395"/>
      <c r="B98" s="1396"/>
      <c r="C98" s="1401"/>
      <c r="D98" s="1397"/>
      <c r="E98" s="1398"/>
      <c r="F98" s="1399"/>
      <c r="G98" s="1400"/>
      <c r="H98" s="1401"/>
      <c r="I98" s="1402"/>
      <c r="J98" s="1403"/>
      <c r="K98" s="1404"/>
      <c r="L98" s="1405"/>
    </row>
    <row r="99">
      <c r="A99" s="1389"/>
      <c r="B99" s="1392"/>
      <c r="C99" s="1392"/>
      <c r="D99" s="1392"/>
      <c r="E99" s="1392"/>
      <c r="F99" s="1392"/>
      <c r="G99" s="1392"/>
      <c r="H99" s="1392"/>
      <c r="I99" s="1392"/>
      <c r="J99" s="1392"/>
      <c r="K99" s="1393"/>
      <c r="L99" s="1394"/>
    </row>
    <row r="100">
      <c r="A100" s="1395"/>
      <c r="B100" s="1396"/>
      <c r="C100" s="1401"/>
      <c r="D100" s="1397"/>
      <c r="E100" s="1398"/>
      <c r="F100" s="1399"/>
      <c r="G100" s="1400"/>
      <c r="H100" s="1401"/>
      <c r="I100" s="1402"/>
      <c r="J100" s="1403"/>
      <c r="K100" s="1404"/>
      <c r="L100" s="1405"/>
    </row>
    <row r="101">
      <c r="A101" s="1389"/>
      <c r="B101" s="1392"/>
      <c r="C101" s="1392"/>
      <c r="D101" s="1392"/>
      <c r="E101" s="1392"/>
      <c r="F101" s="1392"/>
      <c r="G101" s="1392"/>
      <c r="H101" s="1392"/>
      <c r="I101" s="1392"/>
      <c r="J101" s="1392"/>
      <c r="K101" s="1393"/>
      <c r="L101" s="1394"/>
    </row>
    <row r="102">
      <c r="A102" s="1395"/>
      <c r="B102" s="1396"/>
      <c r="C102" s="1401"/>
      <c r="D102" s="1397"/>
      <c r="E102" s="1398"/>
      <c r="F102" s="1399"/>
      <c r="G102" s="1400"/>
      <c r="H102" s="1401"/>
      <c r="I102" s="1402"/>
      <c r="J102" s="1403"/>
      <c r="K102" s="1404"/>
      <c r="L102" s="1405"/>
    </row>
    <row r="103">
      <c r="A103" s="1389"/>
      <c r="B103" s="1392"/>
      <c r="C103" s="1392"/>
      <c r="D103" s="1392"/>
      <c r="E103" s="1392"/>
      <c r="F103" s="1392"/>
      <c r="G103" s="1392"/>
      <c r="H103" s="1392"/>
      <c r="I103" s="1392"/>
      <c r="J103" s="1392"/>
      <c r="K103" s="1393"/>
      <c r="L103" s="1394"/>
    </row>
    <row r="104">
      <c r="A104" s="1395"/>
      <c r="B104" s="1396"/>
      <c r="C104" s="1401"/>
      <c r="D104" s="1397"/>
      <c r="E104" s="1398"/>
      <c r="F104" s="1399"/>
      <c r="G104" s="1400"/>
      <c r="H104" s="1401"/>
      <c r="I104" s="1402"/>
      <c r="J104" s="1403"/>
      <c r="K104" s="1404"/>
      <c r="L104" s="1405"/>
    </row>
    <row r="105">
      <c r="A105" s="1389"/>
      <c r="B105" s="1392"/>
      <c r="C105" s="1392"/>
      <c r="D105" s="1392"/>
      <c r="E105" s="1392"/>
      <c r="F105" s="1392"/>
      <c r="G105" s="1392"/>
      <c r="H105" s="1392"/>
      <c r="I105" s="1392"/>
      <c r="J105" s="1392"/>
      <c r="K105" s="1393"/>
      <c r="L105" s="1394"/>
    </row>
    <row r="106">
      <c r="A106" s="1395"/>
      <c r="B106" s="1396"/>
      <c r="C106" s="1401"/>
      <c r="D106" s="1397"/>
      <c r="E106" s="1398"/>
      <c r="F106" s="1399"/>
      <c r="G106" s="1400"/>
      <c r="H106" s="1401"/>
      <c r="I106" s="1402"/>
      <c r="J106" s="1403"/>
      <c r="K106" s="1404"/>
      <c r="L106" s="1405"/>
    </row>
    <row r="107">
      <c r="A107" s="1389"/>
      <c r="B107" s="1392"/>
      <c r="C107" s="1392"/>
      <c r="D107" s="1392"/>
      <c r="E107" s="1392"/>
      <c r="F107" s="1392"/>
      <c r="G107" s="1392"/>
      <c r="H107" s="1392"/>
      <c r="I107" s="1392"/>
      <c r="J107" s="1392"/>
      <c r="K107" s="1393"/>
      <c r="L107" s="1394"/>
    </row>
    <row r="108">
      <c r="A108" s="1395"/>
      <c r="B108" s="1396"/>
      <c r="C108" s="1401"/>
      <c r="D108" s="1397"/>
      <c r="E108" s="1398"/>
      <c r="F108" s="1399"/>
      <c r="G108" s="1400"/>
      <c r="H108" s="1401"/>
      <c r="I108" s="1402"/>
      <c r="J108" s="1403"/>
      <c r="K108" s="1404"/>
      <c r="L108" s="1405"/>
    </row>
    <row r="109">
      <c r="A109" s="1389"/>
      <c r="B109" s="1392"/>
      <c r="C109" s="1392"/>
      <c r="D109" s="1392"/>
      <c r="E109" s="1392"/>
      <c r="F109" s="1392"/>
      <c r="G109" s="1392"/>
      <c r="H109" s="1392"/>
      <c r="I109" s="1392"/>
      <c r="J109" s="1392"/>
      <c r="K109" s="1393"/>
      <c r="L109" s="1394"/>
    </row>
    <row r="110">
      <c r="A110" s="1395"/>
      <c r="B110" s="1396"/>
      <c r="C110" s="1401"/>
      <c r="D110" s="1397"/>
      <c r="E110" s="1398"/>
      <c r="F110" s="1399"/>
      <c r="G110" s="1400"/>
      <c r="H110" s="1401"/>
      <c r="I110" s="1402"/>
      <c r="J110" s="1403"/>
      <c r="K110" s="1404"/>
      <c r="L110" s="1405"/>
    </row>
    <row r="111">
      <c r="A111" s="1389"/>
      <c r="B111" s="1392"/>
      <c r="C111" s="1392"/>
      <c r="D111" s="1392"/>
      <c r="E111" s="1392"/>
      <c r="F111" s="1392"/>
      <c r="G111" s="1392"/>
      <c r="H111" s="1392"/>
      <c r="I111" s="1392"/>
      <c r="J111" s="1392"/>
      <c r="K111" s="1393"/>
      <c r="L111" s="1394"/>
    </row>
    <row r="112">
      <c r="A112" s="1395"/>
      <c r="B112" s="1396"/>
      <c r="C112" s="1401"/>
      <c r="D112" s="1397"/>
      <c r="E112" s="1398"/>
      <c r="F112" s="1399"/>
      <c r="G112" s="1400"/>
      <c r="H112" s="1401"/>
      <c r="I112" s="1402"/>
      <c r="J112" s="1403"/>
      <c r="K112" s="1404"/>
      <c r="L112" s="1405"/>
    </row>
    <row r="113">
      <c r="A113" s="1389"/>
      <c r="B113" s="1392"/>
      <c r="C113" s="1392"/>
      <c r="D113" s="1392"/>
      <c r="E113" s="1392"/>
      <c r="F113" s="1392"/>
      <c r="G113" s="1392"/>
      <c r="H113" s="1392"/>
      <c r="I113" s="1392"/>
      <c r="J113" s="1392"/>
      <c r="K113" s="1393"/>
      <c r="L113" s="1394"/>
    </row>
    <row r="114">
      <c r="A114" s="1395"/>
      <c r="B114" s="1396"/>
      <c r="C114" s="1401"/>
      <c r="D114" s="1397"/>
      <c r="E114" s="1398"/>
      <c r="F114" s="1399"/>
      <c r="G114" s="1400"/>
      <c r="H114" s="1401"/>
      <c r="I114" s="1402"/>
      <c r="J114" s="1403"/>
      <c r="K114" s="1404"/>
      <c r="L114" s="1405"/>
    </row>
    <row r="115">
      <c r="A115" s="1389"/>
      <c r="B115" s="1392"/>
      <c r="C115" s="1392"/>
      <c r="D115" s="1392"/>
      <c r="E115" s="1392"/>
      <c r="F115" s="1392"/>
      <c r="G115" s="1392"/>
      <c r="H115" s="1392"/>
      <c r="I115" s="1392"/>
      <c r="J115" s="1392"/>
      <c r="K115" s="1393"/>
      <c r="L115" s="1394"/>
    </row>
    <row r="116">
      <c r="A116" s="1395"/>
      <c r="B116" s="1396"/>
      <c r="C116" s="1401"/>
      <c r="D116" s="1397"/>
      <c r="E116" s="1398"/>
      <c r="F116" s="1399"/>
      <c r="G116" s="1400"/>
      <c r="H116" s="1401"/>
      <c r="I116" s="1402"/>
      <c r="J116" s="1403"/>
      <c r="K116" s="1404"/>
      <c r="L116" s="1405"/>
    </row>
    <row r="117">
      <c r="A117" s="1389"/>
      <c r="B117" s="1392"/>
      <c r="C117" s="1392"/>
      <c r="D117" s="1392"/>
      <c r="E117" s="1392"/>
      <c r="F117" s="1392"/>
      <c r="G117" s="1392"/>
      <c r="H117" s="1392"/>
      <c r="I117" s="1392"/>
      <c r="J117" s="1392"/>
      <c r="K117" s="1393"/>
      <c r="L117" s="1394"/>
    </row>
    <row r="118">
      <c r="A118" s="1395"/>
      <c r="B118" s="1396"/>
      <c r="C118" s="1401"/>
      <c r="D118" s="1397"/>
      <c r="E118" s="1398"/>
      <c r="F118" s="1399"/>
      <c r="G118" s="1400"/>
      <c r="H118" s="1401"/>
      <c r="I118" s="1402"/>
      <c r="J118" s="1403"/>
      <c r="K118" s="1404"/>
      <c r="L118" s="1405"/>
    </row>
    <row r="119">
      <c r="A119" s="1389"/>
      <c r="B119" s="1392"/>
      <c r="C119" s="1392"/>
      <c r="D119" s="1392"/>
      <c r="E119" s="1392"/>
      <c r="F119" s="1392"/>
      <c r="G119" s="1392"/>
      <c r="H119" s="1392"/>
      <c r="I119" s="1392"/>
      <c r="J119" s="1392"/>
      <c r="K119" s="1393"/>
      <c r="L119" s="1394"/>
    </row>
    <row r="120">
      <c r="A120" s="1395"/>
      <c r="B120" s="1396"/>
      <c r="C120" s="1401"/>
      <c r="D120" s="1397"/>
      <c r="E120" s="1398"/>
      <c r="F120" s="1399"/>
      <c r="G120" s="1400"/>
      <c r="H120" s="1401"/>
      <c r="I120" s="1402"/>
      <c r="J120" s="1403"/>
      <c r="K120" s="1404"/>
      <c r="L120" s="1405"/>
    </row>
    <row r="121">
      <c r="A121" s="1389"/>
      <c r="B121" s="1392"/>
      <c r="C121" s="1392"/>
      <c r="D121" s="1392"/>
      <c r="E121" s="1392"/>
      <c r="F121" s="1392"/>
      <c r="G121" s="1392"/>
      <c r="H121" s="1392"/>
      <c r="I121" s="1392"/>
      <c r="J121" s="1392"/>
      <c r="K121" s="1393"/>
      <c r="L121" s="1394"/>
    </row>
    <row r="122">
      <c r="A122" s="1395"/>
      <c r="B122" s="1396"/>
      <c r="C122" s="1401"/>
      <c r="D122" s="1397"/>
      <c r="E122" s="1398"/>
      <c r="F122" s="1399"/>
      <c r="G122" s="1400"/>
      <c r="H122" s="1401"/>
      <c r="I122" s="1402"/>
      <c r="J122" s="1403"/>
      <c r="K122" s="1404"/>
      <c r="L122" s="1405"/>
    </row>
    <row r="123">
      <c r="A123" s="1389"/>
      <c r="B123" s="1392"/>
      <c r="C123" s="1392"/>
      <c r="D123" s="1392"/>
      <c r="E123" s="1392"/>
      <c r="F123" s="1392"/>
      <c r="G123" s="1392"/>
      <c r="H123" s="1392"/>
      <c r="I123" s="1392"/>
      <c r="J123" s="1392"/>
      <c r="K123" s="1393"/>
      <c r="L123" s="1394"/>
    </row>
    <row r="124">
      <c r="A124" s="1395"/>
      <c r="B124" s="1396"/>
      <c r="C124" s="1401"/>
      <c r="D124" s="1397"/>
      <c r="E124" s="1398"/>
      <c r="F124" s="1399"/>
      <c r="G124" s="1400"/>
      <c r="H124" s="1401"/>
      <c r="I124" s="1402"/>
      <c r="J124" s="1403"/>
      <c r="K124" s="1404"/>
      <c r="L124" s="1405"/>
    </row>
    <row r="125">
      <c r="A125" s="1389"/>
      <c r="B125" s="1392"/>
      <c r="C125" s="1392"/>
      <c r="D125" s="1392"/>
      <c r="E125" s="1392"/>
      <c r="F125" s="1392"/>
      <c r="G125" s="1392"/>
      <c r="H125" s="1392"/>
      <c r="I125" s="1392"/>
      <c r="J125" s="1392"/>
      <c r="K125" s="1393"/>
      <c r="L125" s="1394"/>
    </row>
    <row r="126">
      <c r="A126" s="1395"/>
      <c r="B126" s="1396"/>
      <c r="C126" s="1401"/>
      <c r="D126" s="1397"/>
      <c r="E126" s="1398"/>
      <c r="F126" s="1399"/>
      <c r="G126" s="1400"/>
      <c r="H126" s="1401"/>
      <c r="I126" s="1402"/>
      <c r="J126" s="1403"/>
      <c r="K126" s="1404"/>
      <c r="L126" s="1405"/>
    </row>
    <row r="127">
      <c r="A127" s="1389"/>
      <c r="B127" s="1392"/>
      <c r="C127" s="1392"/>
      <c r="D127" s="1392"/>
      <c r="E127" s="1392"/>
      <c r="F127" s="1392"/>
      <c r="G127" s="1392"/>
      <c r="H127" s="1392"/>
      <c r="I127" s="1392"/>
      <c r="J127" s="1392"/>
      <c r="K127" s="1393"/>
      <c r="L127" s="1394"/>
    </row>
    <row r="128">
      <c r="A128" s="1395"/>
      <c r="B128" s="1396"/>
      <c r="C128" s="1401"/>
      <c r="D128" s="1397"/>
      <c r="E128" s="1398"/>
      <c r="F128" s="1399"/>
      <c r="G128" s="1400"/>
      <c r="H128" s="1401"/>
      <c r="I128" s="1402"/>
      <c r="J128" s="1403"/>
      <c r="K128" s="1404"/>
      <c r="L128" s="1405"/>
    </row>
    <row r="129">
      <c r="A129" s="1389"/>
      <c r="B129" s="1392"/>
      <c r="C129" s="1392"/>
      <c r="D129" s="1392"/>
      <c r="E129" s="1392"/>
      <c r="F129" s="1392"/>
      <c r="G129" s="1392"/>
      <c r="H129" s="1392"/>
      <c r="I129" s="1392"/>
      <c r="J129" s="1392"/>
      <c r="K129" s="1393"/>
      <c r="L129" s="1394"/>
    </row>
    <row r="130">
      <c r="A130" s="1395"/>
      <c r="B130" s="1396"/>
      <c r="C130" s="1401"/>
      <c r="D130" s="1397"/>
      <c r="E130" s="1398"/>
      <c r="F130" s="1399"/>
      <c r="G130" s="1400"/>
      <c r="H130" s="1401"/>
      <c r="I130" s="1402"/>
      <c r="J130" s="1403"/>
      <c r="K130" s="1404"/>
      <c r="L130" s="1405"/>
    </row>
    <row r="131">
      <c r="A131" s="1389"/>
      <c r="B131" s="1392"/>
      <c r="C131" s="1392"/>
      <c r="D131" s="1392"/>
      <c r="E131" s="1392"/>
      <c r="F131" s="1392"/>
      <c r="G131" s="1392"/>
      <c r="H131" s="1392"/>
      <c r="I131" s="1392"/>
      <c r="J131" s="1392"/>
      <c r="K131" s="1393"/>
      <c r="L131" s="1394"/>
    </row>
    <row r="132">
      <c r="A132" s="1395"/>
      <c r="B132" s="1396"/>
      <c r="C132" s="1401"/>
      <c r="D132" s="1397"/>
      <c r="E132" s="1398"/>
      <c r="F132" s="1399"/>
      <c r="G132" s="1400"/>
      <c r="H132" s="1401"/>
      <c r="I132" s="1402"/>
      <c r="J132" s="1403"/>
      <c r="K132" s="1404"/>
      <c r="L132" s="1405"/>
    </row>
    <row r="133">
      <c r="A133" s="1389"/>
      <c r="B133" s="1392"/>
      <c r="C133" s="1392"/>
      <c r="D133" s="1392"/>
      <c r="E133" s="1392"/>
      <c r="F133" s="1392"/>
      <c r="G133" s="1392"/>
      <c r="H133" s="1392"/>
      <c r="I133" s="1392"/>
      <c r="J133" s="1392"/>
      <c r="K133" s="1393"/>
      <c r="L133" s="1394"/>
    </row>
    <row r="134">
      <c r="A134" s="1395"/>
      <c r="B134" s="1396"/>
      <c r="C134" s="1401"/>
      <c r="D134" s="1397"/>
      <c r="E134" s="1398"/>
      <c r="F134" s="1399"/>
      <c r="G134" s="1400"/>
      <c r="H134" s="1401"/>
      <c r="I134" s="1402"/>
      <c r="J134" s="1403"/>
      <c r="K134" s="1404"/>
      <c r="L134" s="1405"/>
    </row>
    <row r="135">
      <c r="A135" s="1389"/>
      <c r="B135" s="1392"/>
      <c r="C135" s="1392"/>
      <c r="D135" s="1392"/>
      <c r="E135" s="1392"/>
      <c r="F135" s="1392"/>
      <c r="G135" s="1392"/>
      <c r="H135" s="1392"/>
      <c r="I135" s="1392"/>
      <c r="J135" s="1392"/>
      <c r="K135" s="1393"/>
      <c r="L135" s="1394"/>
    </row>
    <row r="136">
      <c r="A136" s="1395"/>
      <c r="B136" s="1396"/>
      <c r="C136" s="1401"/>
      <c r="D136" s="1397"/>
      <c r="E136" s="1398"/>
      <c r="F136" s="1399"/>
      <c r="G136" s="1400"/>
      <c r="H136" s="1401"/>
      <c r="I136" s="1402"/>
      <c r="J136" s="1403"/>
      <c r="K136" s="1404"/>
      <c r="L136" s="1405"/>
    </row>
    <row r="137">
      <c r="A137" s="1389"/>
      <c r="B137" s="1392"/>
      <c r="C137" s="1392"/>
      <c r="D137" s="1392"/>
      <c r="E137" s="1392"/>
      <c r="F137" s="1392"/>
      <c r="G137" s="1392"/>
      <c r="H137" s="1392"/>
      <c r="I137" s="1392"/>
      <c r="J137" s="1392"/>
      <c r="K137" s="1393"/>
      <c r="L137" s="1394"/>
    </row>
    <row r="138">
      <c r="A138" s="1395"/>
      <c r="B138" s="1396"/>
      <c r="C138" s="1401"/>
      <c r="D138" s="1397"/>
      <c r="E138" s="1398"/>
      <c r="F138" s="1399"/>
      <c r="G138" s="1400"/>
      <c r="H138" s="1401"/>
      <c r="I138" s="1402"/>
      <c r="J138" s="1403"/>
      <c r="K138" s="1404"/>
      <c r="L138" s="1405"/>
    </row>
    <row r="139">
      <c r="A139" s="1389"/>
      <c r="B139" s="1392"/>
      <c r="C139" s="1392"/>
      <c r="D139" s="1392"/>
      <c r="E139" s="1392"/>
      <c r="F139" s="1392"/>
      <c r="G139" s="1392"/>
      <c r="H139" s="1392"/>
      <c r="I139" s="1392"/>
      <c r="J139" s="1392"/>
      <c r="K139" s="1393"/>
      <c r="L139" s="1394"/>
    </row>
    <row r="140">
      <c r="A140" s="1395"/>
      <c r="B140" s="1396"/>
      <c r="C140" s="1401"/>
      <c r="D140" s="1397"/>
      <c r="E140" s="1398"/>
      <c r="F140" s="1399"/>
      <c r="G140" s="1400"/>
      <c r="H140" s="1401"/>
      <c r="I140" s="1402"/>
      <c r="J140" s="1403"/>
      <c r="K140" s="1404"/>
      <c r="L140" s="1405"/>
    </row>
    <row r="141">
      <c r="A141" s="1389"/>
      <c r="B141" s="1392"/>
      <c r="C141" s="1392"/>
      <c r="D141" s="1392"/>
      <c r="E141" s="1392"/>
      <c r="F141" s="1392"/>
      <c r="G141" s="1392"/>
      <c r="H141" s="1392"/>
      <c r="I141" s="1392"/>
      <c r="J141" s="1392"/>
      <c r="K141" s="1393"/>
      <c r="L141" s="1394"/>
    </row>
    <row r="142">
      <c r="A142" s="1395"/>
      <c r="B142" s="1396"/>
      <c r="C142" s="1401"/>
      <c r="D142" s="1397"/>
      <c r="E142" s="1398"/>
      <c r="F142" s="1399"/>
      <c r="G142" s="1400"/>
      <c r="H142" s="1401"/>
      <c r="I142" s="1402"/>
      <c r="J142" s="1403"/>
      <c r="K142" s="1404"/>
      <c r="L142" s="1405"/>
    </row>
    <row r="143">
      <c r="A143" s="1389"/>
      <c r="B143" s="1392"/>
      <c r="C143" s="1392"/>
      <c r="D143" s="1392"/>
      <c r="E143" s="1392"/>
      <c r="F143" s="1392"/>
      <c r="G143" s="1392"/>
      <c r="H143" s="1392"/>
      <c r="I143" s="1392"/>
      <c r="J143" s="1392"/>
      <c r="K143" s="1393"/>
      <c r="L143" s="1394"/>
    </row>
    <row r="144">
      <c r="A144" s="1395"/>
      <c r="B144" s="1396"/>
      <c r="C144" s="1401"/>
      <c r="D144" s="1397"/>
      <c r="E144" s="1398"/>
      <c r="F144" s="1399"/>
      <c r="G144" s="1400"/>
      <c r="H144" s="1401"/>
      <c r="I144" s="1402"/>
      <c r="J144" s="1403"/>
      <c r="K144" s="1404"/>
      <c r="L144" s="1405"/>
    </row>
    <row r="145">
      <c r="A145" s="1389"/>
      <c r="B145" s="1392"/>
      <c r="C145" s="1392"/>
      <c r="D145" s="1392"/>
      <c r="E145" s="1392"/>
      <c r="F145" s="1392"/>
      <c r="G145" s="1392"/>
      <c r="H145" s="1392"/>
      <c r="I145" s="1392"/>
      <c r="J145" s="1392"/>
      <c r="K145" s="1393"/>
      <c r="L145" s="1394"/>
    </row>
    <row r="146">
      <c r="A146" s="1395"/>
      <c r="B146" s="1396"/>
      <c r="C146" s="1401"/>
      <c r="D146" s="1397"/>
      <c r="E146" s="1398"/>
      <c r="F146" s="1399"/>
      <c r="G146" s="1400"/>
      <c r="H146" s="1401"/>
      <c r="I146" s="1402"/>
      <c r="J146" s="1403"/>
      <c r="K146" s="1404"/>
      <c r="L146" s="1405"/>
    </row>
    <row r="147">
      <c r="A147" s="1389"/>
      <c r="B147" s="1392"/>
      <c r="C147" s="1392"/>
      <c r="D147" s="1392"/>
      <c r="E147" s="1392"/>
      <c r="F147" s="1392"/>
      <c r="G147" s="1392"/>
      <c r="H147" s="1392"/>
      <c r="I147" s="1392"/>
      <c r="J147" s="1392"/>
      <c r="K147" s="1393"/>
      <c r="L147" s="1394"/>
    </row>
    <row r="148">
      <c r="A148" s="1395"/>
      <c r="B148" s="1396"/>
      <c r="C148" s="1401"/>
      <c r="D148" s="1397"/>
      <c r="E148" s="1398"/>
      <c r="F148" s="1399"/>
      <c r="G148" s="1400"/>
      <c r="H148" s="1401"/>
      <c r="I148" s="1402"/>
      <c r="J148" s="1403"/>
      <c r="K148" s="1404"/>
      <c r="L148" s="1405"/>
    </row>
    <row r="149">
      <c r="A149" s="1389"/>
      <c r="B149" s="1392"/>
      <c r="C149" s="1392"/>
      <c r="D149" s="1392"/>
      <c r="E149" s="1392"/>
      <c r="F149" s="1392"/>
      <c r="G149" s="1392"/>
      <c r="H149" s="1392"/>
      <c r="I149" s="1392"/>
      <c r="J149" s="1392"/>
      <c r="K149" s="1393"/>
      <c r="L149" s="1394"/>
    </row>
    <row r="150">
      <c r="A150" s="1395"/>
      <c r="B150" s="1396"/>
      <c r="C150" s="1401"/>
      <c r="D150" s="1397"/>
      <c r="E150" s="1398"/>
      <c r="F150" s="1399"/>
      <c r="G150" s="1400"/>
      <c r="H150" s="1401"/>
      <c r="I150" s="1402"/>
      <c r="J150" s="1403"/>
      <c r="K150" s="1404"/>
      <c r="L150" s="1405"/>
    </row>
    <row r="151">
      <c r="A151" s="1389"/>
      <c r="B151" s="1392"/>
      <c r="C151" s="1392"/>
      <c r="D151" s="1392"/>
      <c r="E151" s="1392"/>
      <c r="F151" s="1392"/>
      <c r="G151" s="1392"/>
      <c r="H151" s="1392"/>
      <c r="I151" s="1392"/>
      <c r="J151" s="1392"/>
      <c r="K151" s="1393"/>
      <c r="L151" s="1394"/>
    </row>
    <row r="152">
      <c r="A152" s="1395"/>
      <c r="B152" s="1396"/>
      <c r="C152" s="1401"/>
      <c r="D152" s="1397"/>
      <c r="E152" s="1398"/>
      <c r="F152" s="1399"/>
      <c r="G152" s="1400"/>
      <c r="H152" s="1401"/>
      <c r="I152" s="1402"/>
      <c r="J152" s="1403"/>
      <c r="K152" s="1404"/>
      <c r="L152" s="1405"/>
    </row>
    <row r="153">
      <c r="A153" s="1389"/>
      <c r="B153" s="1392"/>
      <c r="C153" s="1392"/>
      <c r="D153" s="1392"/>
      <c r="E153" s="1392"/>
      <c r="F153" s="1392"/>
      <c r="G153" s="1392"/>
      <c r="H153" s="1392"/>
      <c r="I153" s="1392"/>
      <c r="J153" s="1392"/>
      <c r="K153" s="1393"/>
      <c r="L153" s="1394"/>
    </row>
    <row r="154">
      <c r="A154" s="1395"/>
      <c r="B154" s="1396"/>
      <c r="C154" s="1401"/>
      <c r="D154" s="1397"/>
      <c r="E154" s="1398"/>
      <c r="F154" s="1399"/>
      <c r="G154" s="1400"/>
      <c r="H154" s="1401"/>
      <c r="I154" s="1402"/>
      <c r="J154" s="1403"/>
      <c r="K154" s="1404"/>
      <c r="L154" s="1405"/>
    </row>
    <row r="155">
      <c r="A155" s="1389"/>
      <c r="B155" s="1392"/>
      <c r="C155" s="1392"/>
      <c r="D155" s="1392"/>
      <c r="E155" s="1392"/>
      <c r="F155" s="1392"/>
      <c r="G155" s="1392"/>
      <c r="H155" s="1392"/>
      <c r="I155" s="1392"/>
      <c r="J155" s="1392"/>
      <c r="K155" s="1393"/>
      <c r="L155" s="1394"/>
    </row>
    <row r="156">
      <c r="A156" s="1395"/>
      <c r="B156" s="1396"/>
      <c r="C156" s="1401"/>
      <c r="D156" s="1397"/>
      <c r="E156" s="1398"/>
      <c r="F156" s="1399"/>
      <c r="G156" s="1400"/>
      <c r="H156" s="1401"/>
      <c r="I156" s="1402"/>
      <c r="J156" s="1403"/>
      <c r="K156" s="1404"/>
      <c r="L156" s="1405"/>
    </row>
    <row r="157">
      <c r="A157" s="1389"/>
      <c r="B157" s="1392"/>
      <c r="C157" s="1392"/>
      <c r="D157" s="1392"/>
      <c r="E157" s="1392"/>
      <c r="F157" s="1392"/>
      <c r="G157" s="1392"/>
      <c r="H157" s="1392"/>
      <c r="I157" s="1392"/>
      <c r="J157" s="1392"/>
      <c r="K157" s="1393"/>
      <c r="L157" s="1394"/>
    </row>
    <row r="158">
      <c r="A158" s="1395"/>
      <c r="B158" s="1396"/>
      <c r="C158" s="1401"/>
      <c r="D158" s="1397"/>
      <c r="E158" s="1398"/>
      <c r="F158" s="1399"/>
      <c r="G158" s="1400"/>
      <c r="H158" s="1401"/>
      <c r="I158" s="1402"/>
      <c r="J158" s="1403"/>
      <c r="K158" s="1404"/>
      <c r="L158" s="1405"/>
    </row>
    <row r="159">
      <c r="A159" s="1389"/>
      <c r="B159" s="1392"/>
      <c r="C159" s="1392"/>
      <c r="D159" s="1392"/>
      <c r="E159" s="1392"/>
      <c r="F159" s="1392"/>
      <c r="G159" s="1392"/>
      <c r="H159" s="1392"/>
      <c r="I159" s="1392"/>
      <c r="J159" s="1392"/>
      <c r="K159" s="1393"/>
      <c r="L159" s="1394"/>
    </row>
    <row r="160">
      <c r="A160" s="1395"/>
      <c r="B160" s="1396"/>
      <c r="C160" s="1401"/>
      <c r="D160" s="1397"/>
      <c r="E160" s="1398"/>
      <c r="F160" s="1399"/>
      <c r="G160" s="1400"/>
      <c r="H160" s="1401"/>
      <c r="I160" s="1402"/>
      <c r="J160" s="1403"/>
      <c r="K160" s="1404"/>
      <c r="L160" s="1405"/>
    </row>
    <row r="161">
      <c r="A161" s="1389"/>
      <c r="B161" s="1392"/>
      <c r="C161" s="1392"/>
      <c r="D161" s="1392"/>
      <c r="E161" s="1392"/>
      <c r="F161" s="1392"/>
      <c r="G161" s="1392"/>
      <c r="H161" s="1392"/>
      <c r="I161" s="1392"/>
      <c r="J161" s="1392"/>
      <c r="K161" s="1393"/>
      <c r="L161" s="1394"/>
    </row>
    <row r="162">
      <c r="A162" s="1395"/>
      <c r="B162" s="1396"/>
      <c r="C162" s="1401"/>
      <c r="D162" s="1397"/>
      <c r="E162" s="1398"/>
      <c r="F162" s="1399"/>
      <c r="G162" s="1400"/>
      <c r="H162" s="1401"/>
      <c r="I162" s="1402"/>
      <c r="J162" s="1403"/>
      <c r="K162" s="1404"/>
      <c r="L162" s="1405"/>
    </row>
    <row r="163">
      <c r="A163" s="1389"/>
      <c r="B163" s="1392"/>
      <c r="C163" s="1392"/>
      <c r="D163" s="1392"/>
      <c r="E163" s="1392"/>
      <c r="F163" s="1392"/>
      <c r="G163" s="1392"/>
      <c r="H163" s="1392"/>
      <c r="I163" s="1392"/>
      <c r="J163" s="1392"/>
      <c r="K163" s="1393"/>
      <c r="L163" s="1394"/>
    </row>
    <row r="164">
      <c r="A164" s="1395"/>
      <c r="B164" s="1396"/>
      <c r="C164" s="1401"/>
      <c r="D164" s="1397"/>
      <c r="E164" s="1398"/>
      <c r="F164" s="1399"/>
      <c r="G164" s="1400"/>
      <c r="H164" s="1401"/>
      <c r="I164" s="1402"/>
      <c r="J164" s="1403"/>
      <c r="K164" s="1404"/>
      <c r="L164" s="1405"/>
    </row>
    <row r="165">
      <c r="A165" s="1389"/>
      <c r="B165" s="1392"/>
      <c r="C165" s="1392"/>
      <c r="D165" s="1392"/>
      <c r="E165" s="1392"/>
      <c r="F165" s="1392"/>
      <c r="G165" s="1392"/>
      <c r="H165" s="1392"/>
      <c r="I165" s="1392"/>
      <c r="J165" s="1392"/>
      <c r="K165" s="1393"/>
      <c r="L165" s="1394"/>
    </row>
    <row r="166">
      <c r="A166" s="1395"/>
      <c r="B166" s="1396"/>
      <c r="C166" s="1401"/>
      <c r="D166" s="1397"/>
      <c r="E166" s="1398"/>
      <c r="F166" s="1399"/>
      <c r="G166" s="1400"/>
      <c r="H166" s="1401"/>
      <c r="I166" s="1402"/>
      <c r="J166" s="1403"/>
      <c r="K166" s="1404"/>
      <c r="L166" s="1405"/>
    </row>
    <row r="167">
      <c r="A167" s="1389"/>
      <c r="B167" s="1392"/>
      <c r="C167" s="1392"/>
      <c r="D167" s="1392"/>
      <c r="E167" s="1392"/>
      <c r="F167" s="1392"/>
      <c r="G167" s="1392"/>
      <c r="H167" s="1392"/>
      <c r="I167" s="1392"/>
      <c r="J167" s="1392"/>
      <c r="K167" s="1393"/>
      <c r="L167" s="1394"/>
    </row>
    <row r="168">
      <c r="A168" s="1395"/>
      <c r="B168" s="1396"/>
      <c r="C168" s="1401"/>
      <c r="D168" s="1397"/>
      <c r="E168" s="1398"/>
      <c r="F168" s="1399"/>
      <c r="G168" s="1400"/>
      <c r="H168" s="1401"/>
      <c r="I168" s="1402"/>
      <c r="J168" s="1403"/>
      <c r="K168" s="1404"/>
      <c r="L168" s="1405"/>
    </row>
    <row r="169">
      <c r="A169" s="1389"/>
      <c r="B169" s="1392"/>
      <c r="C169" s="1392"/>
      <c r="D169" s="1392"/>
      <c r="E169" s="1392"/>
      <c r="F169" s="1392"/>
      <c r="G169" s="1392"/>
      <c r="H169" s="1392"/>
      <c r="I169" s="1392"/>
      <c r="J169" s="1392"/>
      <c r="K169" s="1393"/>
      <c r="L169" s="1394"/>
    </row>
    <row r="170">
      <c r="A170" s="1395"/>
      <c r="B170" s="1396"/>
      <c r="C170" s="1401"/>
      <c r="D170" s="1397"/>
      <c r="E170" s="1398"/>
      <c r="F170" s="1399"/>
      <c r="G170" s="1400"/>
      <c r="H170" s="1401"/>
      <c r="I170" s="1402"/>
      <c r="J170" s="1403"/>
      <c r="K170" s="1404"/>
      <c r="L170" s="1405"/>
    </row>
    <row r="171">
      <c r="A171" s="1389"/>
      <c r="B171" s="1392"/>
      <c r="C171" s="1392"/>
      <c r="D171" s="1392"/>
      <c r="E171" s="1392"/>
      <c r="F171" s="1392"/>
      <c r="G171" s="1392"/>
      <c r="H171" s="1392"/>
      <c r="I171" s="1392"/>
      <c r="J171" s="1392"/>
      <c r="K171" s="1393"/>
      <c r="L171" s="1394"/>
    </row>
    <row r="172">
      <c r="A172" s="1395"/>
      <c r="B172" s="1396"/>
      <c r="C172" s="1401"/>
      <c r="D172" s="1397"/>
      <c r="E172" s="1398"/>
      <c r="F172" s="1399"/>
      <c r="G172" s="1400"/>
      <c r="H172" s="1401"/>
      <c r="I172" s="1402"/>
      <c r="J172" s="1403"/>
      <c r="K172" s="1404"/>
      <c r="L172" s="1405"/>
    </row>
    <row r="173">
      <c r="A173" s="1389"/>
      <c r="B173" s="1392"/>
      <c r="C173" s="1392"/>
      <c r="D173" s="1392"/>
      <c r="E173" s="1392"/>
      <c r="F173" s="1392"/>
      <c r="G173" s="1392"/>
      <c r="H173" s="1392"/>
      <c r="I173" s="1392"/>
      <c r="J173" s="1392"/>
      <c r="K173" s="1393"/>
      <c r="L173" s="1394"/>
    </row>
    <row r="174">
      <c r="A174" s="1395"/>
      <c r="B174" s="1396"/>
      <c r="C174" s="1401"/>
      <c r="D174" s="1397"/>
      <c r="E174" s="1398"/>
      <c r="F174" s="1399"/>
      <c r="G174" s="1400"/>
      <c r="H174" s="1401"/>
      <c r="I174" s="1402"/>
      <c r="J174" s="1403"/>
      <c r="K174" s="1404"/>
      <c r="L174" s="1405"/>
    </row>
    <row r="175">
      <c r="A175" s="1389"/>
      <c r="B175" s="1392"/>
      <c r="C175" s="1392"/>
      <c r="D175" s="1392"/>
      <c r="E175" s="1392"/>
      <c r="F175" s="1392"/>
      <c r="G175" s="1392"/>
      <c r="H175" s="1392"/>
      <c r="I175" s="1392"/>
      <c r="J175" s="1392"/>
      <c r="K175" s="1393"/>
      <c r="L175" s="1394"/>
    </row>
    <row r="176">
      <c r="A176" s="1395"/>
      <c r="B176" s="1396"/>
      <c r="C176" s="1401"/>
      <c r="D176" s="1397"/>
      <c r="E176" s="1398"/>
      <c r="F176" s="1399"/>
      <c r="G176" s="1400"/>
      <c r="H176" s="1401"/>
      <c r="I176" s="1402"/>
      <c r="J176" s="1403"/>
      <c r="K176" s="1404"/>
      <c r="L176" s="1405"/>
    </row>
    <row r="177">
      <c r="A177" s="1389"/>
      <c r="B177" s="1392"/>
      <c r="C177" s="1392"/>
      <c r="D177" s="1392"/>
      <c r="E177" s="1392"/>
      <c r="F177" s="1392"/>
      <c r="G177" s="1392"/>
      <c r="H177" s="1392"/>
      <c r="I177" s="1392"/>
      <c r="J177" s="1392"/>
      <c r="K177" s="1393"/>
      <c r="L177" s="1394"/>
    </row>
    <row r="178">
      <c r="A178" s="1395"/>
      <c r="B178" s="1396"/>
      <c r="C178" s="1401"/>
      <c r="D178" s="1397"/>
      <c r="E178" s="1398"/>
      <c r="F178" s="1399"/>
      <c r="G178" s="1400"/>
      <c r="H178" s="1401"/>
      <c r="I178" s="1402"/>
      <c r="J178" s="1403"/>
      <c r="K178" s="1404"/>
      <c r="L178" s="1405"/>
    </row>
    <row r="179">
      <c r="A179" s="1389"/>
      <c r="B179" s="1392"/>
      <c r="C179" s="1392"/>
      <c r="D179" s="1392"/>
      <c r="E179" s="1392"/>
      <c r="F179" s="1392"/>
      <c r="G179" s="1392"/>
      <c r="H179" s="1392"/>
      <c r="I179" s="1392"/>
      <c r="J179" s="1392"/>
      <c r="K179" s="1393"/>
      <c r="L179" s="1394"/>
    </row>
    <row r="180">
      <c r="A180" s="1395"/>
      <c r="B180" s="1396"/>
      <c r="C180" s="1401"/>
      <c r="D180" s="1397"/>
      <c r="E180" s="1398"/>
      <c r="F180" s="1399"/>
      <c r="G180" s="1400"/>
      <c r="H180" s="1401"/>
      <c r="I180" s="1402"/>
      <c r="J180" s="1403"/>
      <c r="K180" s="1404"/>
      <c r="L180" s="1405"/>
    </row>
    <row r="181">
      <c r="A181" s="1389"/>
      <c r="B181" s="1392"/>
      <c r="C181" s="1392"/>
      <c r="D181" s="1392"/>
      <c r="E181" s="1392"/>
      <c r="F181" s="1392"/>
      <c r="G181" s="1392"/>
      <c r="H181" s="1392"/>
      <c r="I181" s="1392"/>
      <c r="J181" s="1392"/>
      <c r="K181" s="1393"/>
      <c r="L181" s="1394"/>
    </row>
    <row r="182">
      <c r="A182" s="1395"/>
      <c r="B182" s="1396"/>
      <c r="C182" s="1401"/>
      <c r="D182" s="1397"/>
      <c r="E182" s="1398"/>
      <c r="F182" s="1399"/>
      <c r="G182" s="1400"/>
      <c r="H182" s="1401"/>
      <c r="I182" s="1402"/>
      <c r="J182" s="1403"/>
      <c r="K182" s="1404"/>
      <c r="L182" s="1405"/>
    </row>
    <row r="183">
      <c r="A183" s="1389"/>
      <c r="B183" s="1392"/>
      <c r="C183" s="1392"/>
      <c r="D183" s="1392"/>
      <c r="E183" s="1392"/>
      <c r="F183" s="1392"/>
      <c r="G183" s="1392"/>
      <c r="H183" s="1392"/>
      <c r="I183" s="1392"/>
      <c r="J183" s="1392"/>
      <c r="K183" s="1393"/>
      <c r="L183" s="1394"/>
    </row>
    <row r="184">
      <c r="A184" s="1395"/>
      <c r="B184" s="1396"/>
      <c r="C184" s="1401"/>
      <c r="D184" s="1397"/>
      <c r="E184" s="1398"/>
      <c r="F184" s="1399"/>
      <c r="G184" s="1400"/>
      <c r="H184" s="1401"/>
      <c r="I184" s="1402"/>
      <c r="J184" s="1403"/>
      <c r="K184" s="1404"/>
      <c r="L184" s="1405"/>
    </row>
    <row r="185">
      <c r="A185" s="1389"/>
      <c r="B185" s="1392"/>
      <c r="C185" s="1392"/>
      <c r="D185" s="1392"/>
      <c r="E185" s="1392"/>
      <c r="F185" s="1392"/>
      <c r="G185" s="1392"/>
      <c r="H185" s="1392"/>
      <c r="I185" s="1392"/>
      <c r="J185" s="1392"/>
      <c r="K185" s="1393"/>
      <c r="L185" s="1394"/>
    </row>
    <row r="186">
      <c r="A186" s="1395"/>
      <c r="B186" s="1396"/>
      <c r="C186" s="1401"/>
      <c r="D186" s="1397"/>
      <c r="E186" s="1398"/>
      <c r="F186" s="1399"/>
      <c r="G186" s="1400"/>
      <c r="H186" s="1401"/>
      <c r="I186" s="1402"/>
      <c r="J186" s="1403"/>
      <c r="K186" s="1404"/>
      <c r="L186" s="1405"/>
    </row>
    <row r="187">
      <c r="A187" s="1389"/>
      <c r="B187" s="1392"/>
      <c r="C187" s="1392"/>
      <c r="D187" s="1392"/>
      <c r="E187" s="1392"/>
      <c r="F187" s="1392"/>
      <c r="G187" s="1392"/>
      <c r="H187" s="1392"/>
      <c r="I187" s="1392"/>
      <c r="J187" s="1392"/>
      <c r="K187" s="1393"/>
      <c r="L187" s="1394"/>
    </row>
    <row r="188">
      <c r="A188" s="1395"/>
      <c r="B188" s="1396"/>
      <c r="C188" s="1401"/>
      <c r="D188" s="1397"/>
      <c r="E188" s="1398"/>
      <c r="F188" s="1399"/>
      <c r="G188" s="1400"/>
      <c r="H188" s="1401"/>
      <c r="I188" s="1402"/>
      <c r="J188" s="1403"/>
      <c r="K188" s="1404"/>
      <c r="L188" s="1405"/>
    </row>
    <row r="189">
      <c r="A189" s="1389"/>
      <c r="B189" s="1392"/>
      <c r="C189" s="1392"/>
      <c r="D189" s="1392"/>
      <c r="E189" s="1392"/>
      <c r="F189" s="1392"/>
      <c r="G189" s="1392"/>
      <c r="H189" s="1392"/>
      <c r="I189" s="1392"/>
      <c r="J189" s="1392"/>
      <c r="K189" s="1393"/>
      <c r="L189" s="1394"/>
    </row>
    <row r="190">
      <c r="A190" s="1395"/>
      <c r="B190" s="1396"/>
      <c r="C190" s="1401"/>
      <c r="D190" s="1397"/>
      <c r="E190" s="1398"/>
      <c r="F190" s="1399"/>
      <c r="G190" s="1400"/>
      <c r="H190" s="1401"/>
      <c r="I190" s="1402"/>
      <c r="J190" s="1403"/>
      <c r="K190" s="1404"/>
      <c r="L190" s="1405"/>
    </row>
    <row r="191">
      <c r="A191" s="1389"/>
      <c r="B191" s="1392"/>
      <c r="C191" s="1392"/>
      <c r="D191" s="1392"/>
      <c r="E191" s="1392"/>
      <c r="F191" s="1392"/>
      <c r="G191" s="1392"/>
      <c r="H191" s="1392"/>
      <c r="I191" s="1392"/>
      <c r="J191" s="1392"/>
      <c r="K191" s="1393"/>
      <c r="L191" s="1394"/>
    </row>
    <row r="192">
      <c r="A192" s="1395"/>
      <c r="B192" s="1396"/>
      <c r="C192" s="1401"/>
      <c r="D192" s="1397"/>
      <c r="E192" s="1398"/>
      <c r="F192" s="1399"/>
      <c r="G192" s="1400"/>
      <c r="H192" s="1401"/>
      <c r="I192" s="1402"/>
      <c r="J192" s="1403"/>
      <c r="K192" s="1404"/>
      <c r="L192" s="1405"/>
    </row>
    <row r="193">
      <c r="A193" s="1389"/>
      <c r="B193" s="1392"/>
      <c r="C193" s="1392"/>
      <c r="D193" s="1392"/>
      <c r="E193" s="1392"/>
      <c r="F193" s="1392"/>
      <c r="G193" s="1392"/>
      <c r="H193" s="1392"/>
      <c r="I193" s="1392"/>
      <c r="J193" s="1392"/>
      <c r="K193" s="1393"/>
      <c r="L193" s="1394"/>
    </row>
    <row r="194">
      <c r="A194" s="1395"/>
      <c r="B194" s="1396"/>
      <c r="C194" s="1401"/>
      <c r="D194" s="1397"/>
      <c r="E194" s="1398"/>
      <c r="F194" s="1399"/>
      <c r="G194" s="1400"/>
      <c r="H194" s="1401"/>
      <c r="I194" s="1402"/>
      <c r="J194" s="1403"/>
      <c r="K194" s="1404"/>
      <c r="L194" s="1405"/>
    </row>
    <row r="195">
      <c r="A195" s="1389"/>
      <c r="B195" s="1392"/>
      <c r="C195" s="1392"/>
      <c r="D195" s="1392"/>
      <c r="E195" s="1392"/>
      <c r="F195" s="1392"/>
      <c r="G195" s="1392"/>
      <c r="H195" s="1392"/>
      <c r="I195" s="1392"/>
      <c r="J195" s="1392"/>
      <c r="K195" s="1393"/>
      <c r="L195" s="1394"/>
    </row>
    <row r="196">
      <c r="A196" s="1395"/>
      <c r="B196" s="1396"/>
      <c r="C196" s="1401"/>
      <c r="D196" s="1397"/>
      <c r="E196" s="1398"/>
      <c r="F196" s="1399"/>
      <c r="G196" s="1400"/>
      <c r="H196" s="1401"/>
      <c r="I196" s="1402"/>
      <c r="J196" s="1403"/>
      <c r="K196" s="1404"/>
      <c r="L196" s="1405"/>
    </row>
    <row r="197">
      <c r="A197" s="1389"/>
      <c r="B197" s="1392"/>
      <c r="C197" s="1392"/>
      <c r="D197" s="1392"/>
      <c r="E197" s="1392"/>
      <c r="F197" s="1392"/>
      <c r="G197" s="1392"/>
      <c r="H197" s="1392"/>
      <c r="I197" s="1392"/>
      <c r="J197" s="1392"/>
      <c r="K197" s="1393"/>
      <c r="L197" s="1394"/>
    </row>
    <row r="198">
      <c r="A198" s="1395"/>
      <c r="B198" s="1396"/>
      <c r="C198" s="1401"/>
      <c r="D198" s="1397"/>
      <c r="E198" s="1398"/>
      <c r="F198" s="1399"/>
      <c r="G198" s="1400"/>
      <c r="H198" s="1401"/>
      <c r="I198" s="1402"/>
      <c r="J198" s="1403"/>
      <c r="K198" s="1404"/>
      <c r="L198" s="1405"/>
    </row>
    <row r="199">
      <c r="A199" s="1389"/>
      <c r="B199" s="1392"/>
      <c r="C199" s="1392"/>
      <c r="D199" s="1392"/>
      <c r="E199" s="1392"/>
      <c r="F199" s="1392"/>
      <c r="G199" s="1392"/>
      <c r="H199" s="1392"/>
      <c r="I199" s="1392"/>
      <c r="J199" s="1392"/>
      <c r="K199" s="1393"/>
      <c r="L199" s="1394"/>
    </row>
    <row r="200">
      <c r="A200" s="1395"/>
      <c r="B200" s="1396"/>
      <c r="C200" s="1401"/>
      <c r="D200" s="1397"/>
      <c r="E200" s="1398"/>
      <c r="F200" s="1399"/>
      <c r="G200" s="1400"/>
      <c r="H200" s="1401"/>
      <c r="I200" s="1402"/>
      <c r="J200" s="1403"/>
      <c r="K200" s="1404"/>
      <c r="L200" s="1405"/>
    </row>
    <row r="201">
      <c r="A201" s="1389"/>
      <c r="B201" s="1392"/>
      <c r="C201" s="1392"/>
      <c r="D201" s="1392"/>
      <c r="E201" s="1392"/>
      <c r="F201" s="1392"/>
      <c r="G201" s="1392"/>
      <c r="H201" s="1392"/>
      <c r="I201" s="1392"/>
      <c r="J201" s="1392"/>
      <c r="K201" s="1393"/>
      <c r="L201" s="1394"/>
    </row>
    <row r="202">
      <c r="A202" s="1395"/>
      <c r="B202" s="1396"/>
      <c r="C202" s="1401"/>
      <c r="D202" s="1397"/>
      <c r="E202" s="1398"/>
      <c r="F202" s="1399"/>
      <c r="G202" s="1400"/>
      <c r="H202" s="1401"/>
      <c r="I202" s="1402"/>
      <c r="J202" s="1403"/>
      <c r="K202" s="1404"/>
      <c r="L202" s="1405"/>
    </row>
    <row r="203">
      <c r="A203" s="1389"/>
      <c r="B203" s="1392"/>
      <c r="C203" s="1392"/>
      <c r="D203" s="1392"/>
      <c r="E203" s="1392"/>
      <c r="F203" s="1392"/>
      <c r="G203" s="1392"/>
      <c r="H203" s="1392"/>
      <c r="I203" s="1392"/>
      <c r="J203" s="1392"/>
      <c r="K203" s="1393"/>
      <c r="L203" s="1394"/>
    </row>
    <row r="204">
      <c r="A204" s="1395"/>
      <c r="B204" s="1396"/>
      <c r="C204" s="1401"/>
      <c r="D204" s="1397"/>
      <c r="E204" s="1398"/>
      <c r="F204" s="1399"/>
      <c r="G204" s="1400"/>
      <c r="H204" s="1401"/>
      <c r="I204" s="1402"/>
      <c r="J204" s="1403"/>
      <c r="K204" s="1404"/>
      <c r="L204" s="1405"/>
    </row>
    <row r="205">
      <c r="A205" s="1389"/>
      <c r="B205" s="1392"/>
      <c r="C205" s="1392"/>
      <c r="D205" s="1392"/>
      <c r="E205" s="1392"/>
      <c r="F205" s="1392"/>
      <c r="G205" s="1392"/>
      <c r="H205" s="1392"/>
      <c r="I205" s="1392"/>
      <c r="J205" s="1392"/>
      <c r="K205" s="1393"/>
      <c r="L205" s="1394"/>
    </row>
    <row r="206">
      <c r="A206" s="1395"/>
      <c r="B206" s="1396"/>
      <c r="C206" s="1401"/>
      <c r="D206" s="1397"/>
      <c r="E206" s="1398"/>
      <c r="F206" s="1399"/>
      <c r="G206" s="1400"/>
      <c r="H206" s="1401"/>
      <c r="I206" s="1402"/>
      <c r="J206" s="1403"/>
      <c r="K206" s="1404"/>
      <c r="L206" s="1405"/>
    </row>
    <row r="207">
      <c r="A207" s="1389"/>
      <c r="B207" s="1392"/>
      <c r="C207" s="1392"/>
      <c r="D207" s="1392"/>
      <c r="E207" s="1392"/>
      <c r="F207" s="1392"/>
      <c r="G207" s="1392"/>
      <c r="H207" s="1392"/>
      <c r="I207" s="1392"/>
      <c r="J207" s="1392"/>
      <c r="K207" s="1393"/>
      <c r="L207" s="1394"/>
    </row>
    <row r="208">
      <c r="A208" s="1395"/>
      <c r="B208" s="1396"/>
      <c r="C208" s="1401"/>
      <c r="D208" s="1397"/>
      <c r="E208" s="1398"/>
      <c r="F208" s="1399"/>
      <c r="G208" s="1400"/>
      <c r="H208" s="1401"/>
      <c r="I208" s="1402"/>
      <c r="J208" s="1403"/>
      <c r="K208" s="1404"/>
      <c r="L208" s="1405"/>
    </row>
    <row r="209">
      <c r="A209" s="1389"/>
      <c r="B209" s="1392"/>
      <c r="C209" s="1392"/>
      <c r="D209" s="1392"/>
      <c r="E209" s="1392"/>
      <c r="F209" s="1392"/>
      <c r="G209" s="1392"/>
      <c r="H209" s="1392"/>
      <c r="I209" s="1392"/>
      <c r="J209" s="1392"/>
      <c r="K209" s="1393"/>
      <c r="L209" s="1394"/>
    </row>
    <row r="210">
      <c r="A210" s="1395"/>
      <c r="B210" s="1396"/>
      <c r="C210" s="1401"/>
      <c r="D210" s="1397"/>
      <c r="E210" s="1398"/>
      <c r="F210" s="1399"/>
      <c r="G210" s="1400"/>
      <c r="H210" s="1401"/>
      <c r="I210" s="1402"/>
      <c r="J210" s="1403"/>
      <c r="K210" s="1404"/>
      <c r="L210" s="1405"/>
    </row>
    <row r="211">
      <c r="A211" s="1389"/>
      <c r="B211" s="1392"/>
      <c r="C211" s="1392"/>
      <c r="D211" s="1392"/>
      <c r="E211" s="1392"/>
      <c r="F211" s="1392"/>
      <c r="G211" s="1392"/>
      <c r="H211" s="1392"/>
      <c r="I211" s="1392"/>
      <c r="J211" s="1392"/>
      <c r="K211" s="1393"/>
      <c r="L211" s="1394"/>
    </row>
    <row r="212">
      <c r="A212" s="1395"/>
      <c r="B212" s="1396"/>
      <c r="C212" s="1401"/>
      <c r="D212" s="1397"/>
      <c r="E212" s="1398"/>
      <c r="F212" s="1399"/>
      <c r="G212" s="1400"/>
      <c r="H212" s="1401"/>
      <c r="I212" s="1402"/>
      <c r="J212" s="1403"/>
      <c r="K212" s="1404"/>
      <c r="L212" s="1405"/>
    </row>
    <row r="213">
      <c r="A213" s="1389"/>
      <c r="B213" s="1392"/>
      <c r="C213" s="1392"/>
      <c r="D213" s="1392"/>
      <c r="E213" s="1392"/>
      <c r="F213" s="1392"/>
      <c r="G213" s="1392"/>
      <c r="H213" s="1392"/>
      <c r="I213" s="1392"/>
      <c r="J213" s="1392"/>
      <c r="K213" s="1393"/>
      <c r="L213" s="1394"/>
    </row>
    <row r="214">
      <c r="A214" s="1395"/>
      <c r="B214" s="1396"/>
      <c r="C214" s="1401"/>
      <c r="D214" s="1397"/>
      <c r="E214" s="1398"/>
      <c r="F214" s="1399"/>
      <c r="G214" s="1400"/>
      <c r="H214" s="1401"/>
      <c r="I214" s="1402"/>
      <c r="J214" s="1403"/>
      <c r="K214" s="1404"/>
      <c r="L214" s="1405"/>
    </row>
    <row r="215">
      <c r="A215" s="1389"/>
      <c r="B215" s="1392"/>
      <c r="C215" s="1392"/>
      <c r="D215" s="1392"/>
      <c r="E215" s="1392"/>
      <c r="F215" s="1392"/>
      <c r="G215" s="1392"/>
      <c r="H215" s="1392"/>
      <c r="I215" s="1392"/>
      <c r="J215" s="1392"/>
      <c r="K215" s="1393"/>
      <c r="L215" s="1394"/>
    </row>
    <row r="216">
      <c r="A216" s="1395"/>
      <c r="B216" s="1396"/>
      <c r="C216" s="1401"/>
      <c r="D216" s="1397"/>
      <c r="E216" s="1398"/>
      <c r="F216" s="1399"/>
      <c r="G216" s="1400"/>
      <c r="H216" s="1401"/>
      <c r="I216" s="1402"/>
      <c r="J216" s="1403"/>
      <c r="K216" s="1404"/>
      <c r="L216" s="1405"/>
    </row>
    <row r="217">
      <c r="A217" s="1389"/>
      <c r="B217" s="1392"/>
      <c r="C217" s="1392"/>
      <c r="D217" s="1392"/>
      <c r="E217" s="1392"/>
      <c r="F217" s="1392"/>
      <c r="G217" s="1392"/>
      <c r="H217" s="1392"/>
      <c r="I217" s="1392"/>
      <c r="J217" s="1392"/>
      <c r="K217" s="1393"/>
      <c r="L217" s="1394"/>
    </row>
    <row r="218">
      <c r="A218" s="1395"/>
      <c r="B218" s="1396"/>
      <c r="C218" s="1401"/>
      <c r="D218" s="1397"/>
      <c r="E218" s="1398"/>
      <c r="F218" s="1399"/>
      <c r="G218" s="1400"/>
      <c r="H218" s="1401"/>
      <c r="I218" s="1402"/>
      <c r="J218" s="1403"/>
      <c r="K218" s="1404"/>
      <c r="L218" s="1405"/>
    </row>
    <row r="219">
      <c r="A219" s="1389"/>
      <c r="B219" s="1392"/>
      <c r="C219" s="1392"/>
      <c r="D219" s="1392"/>
      <c r="E219" s="1392"/>
      <c r="F219" s="1392"/>
      <c r="G219" s="1392"/>
      <c r="H219" s="1392"/>
      <c r="I219" s="1392"/>
      <c r="J219" s="1392"/>
      <c r="K219" s="1393"/>
      <c r="L219" s="1394"/>
    </row>
    <row r="220">
      <c r="A220" s="1395"/>
      <c r="B220" s="1396"/>
      <c r="C220" s="1401"/>
      <c r="D220" s="1397"/>
      <c r="E220" s="1398"/>
      <c r="F220" s="1399"/>
      <c r="G220" s="1400"/>
      <c r="H220" s="1401"/>
      <c r="I220" s="1402"/>
      <c r="J220" s="1403"/>
      <c r="K220" s="1404"/>
      <c r="L220" s="1405"/>
    </row>
    <row r="221">
      <c r="A221" s="1389"/>
      <c r="B221" s="1392"/>
      <c r="C221" s="1392"/>
      <c r="D221" s="1392"/>
      <c r="E221" s="1392"/>
      <c r="F221" s="1392"/>
      <c r="G221" s="1392"/>
      <c r="H221" s="1392"/>
      <c r="I221" s="1392"/>
      <c r="J221" s="1392"/>
      <c r="K221" s="1393"/>
      <c r="L221" s="1394"/>
    </row>
    <row r="222">
      <c r="A222" s="1395"/>
      <c r="B222" s="1396"/>
      <c r="C222" s="1401"/>
      <c r="D222" s="1397"/>
      <c r="E222" s="1398"/>
      <c r="F222" s="1399"/>
      <c r="G222" s="1400"/>
      <c r="H222" s="1401"/>
      <c r="I222" s="1402"/>
      <c r="J222" s="1403"/>
      <c r="K222" s="1404"/>
      <c r="L222" s="1405"/>
    </row>
    <row r="223">
      <c r="A223" s="1389"/>
      <c r="B223" s="1392"/>
      <c r="C223" s="1392"/>
      <c r="D223" s="1392"/>
      <c r="E223" s="1392"/>
      <c r="F223" s="1392"/>
      <c r="G223" s="1392"/>
      <c r="H223" s="1392"/>
      <c r="I223" s="1392"/>
      <c r="J223" s="1392"/>
      <c r="K223" s="1393"/>
      <c r="L223" s="1394"/>
    </row>
    <row r="224">
      <c r="A224" s="1395"/>
      <c r="B224" s="1396"/>
      <c r="C224" s="1401"/>
      <c r="D224" s="1397"/>
      <c r="E224" s="1398"/>
      <c r="F224" s="1399"/>
      <c r="G224" s="1400"/>
      <c r="H224" s="1401"/>
      <c r="I224" s="1402"/>
      <c r="J224" s="1403"/>
      <c r="K224" s="1404"/>
      <c r="L224" s="1405"/>
    </row>
    <row r="225">
      <c r="A225" s="1389"/>
      <c r="B225" s="1392"/>
      <c r="C225" s="1392"/>
      <c r="D225" s="1392"/>
      <c r="E225" s="1392"/>
      <c r="F225" s="1392"/>
      <c r="G225" s="1392"/>
      <c r="H225" s="1392"/>
      <c r="I225" s="1392"/>
      <c r="J225" s="1392"/>
      <c r="K225" s="1393"/>
      <c r="L225" s="1394"/>
    </row>
    <row r="226">
      <c r="A226" s="1395"/>
      <c r="B226" s="1396"/>
      <c r="C226" s="1401"/>
      <c r="D226" s="1397"/>
      <c r="E226" s="1398"/>
      <c r="F226" s="1399"/>
      <c r="G226" s="1400"/>
      <c r="H226" s="1401"/>
      <c r="I226" s="1402"/>
      <c r="J226" s="1403"/>
      <c r="K226" s="1404"/>
      <c r="L226" s="1405"/>
    </row>
    <row r="227">
      <c r="A227" s="1389"/>
      <c r="B227" s="1392"/>
      <c r="C227" s="1392"/>
      <c r="D227" s="1392"/>
      <c r="E227" s="1392"/>
      <c r="F227" s="1392"/>
      <c r="G227" s="1392"/>
      <c r="H227" s="1392"/>
      <c r="I227" s="1392"/>
      <c r="J227" s="1392"/>
      <c r="K227" s="1393"/>
      <c r="L227" s="1394"/>
    </row>
    <row r="228">
      <c r="A228" s="1395"/>
      <c r="B228" s="1396"/>
      <c r="C228" s="1401"/>
      <c r="D228" s="1397"/>
      <c r="E228" s="1398"/>
      <c r="F228" s="1399"/>
      <c r="G228" s="1400"/>
      <c r="H228" s="1401"/>
      <c r="I228" s="1402"/>
      <c r="J228" s="1403"/>
      <c r="K228" s="1404"/>
      <c r="L228" s="1405"/>
    </row>
    <row r="229">
      <c r="A229" s="1389"/>
      <c r="B229" s="1392"/>
      <c r="C229" s="1392"/>
      <c r="D229" s="1392"/>
      <c r="E229" s="1392"/>
      <c r="F229" s="1392"/>
      <c r="G229" s="1392"/>
      <c r="H229" s="1392"/>
      <c r="I229" s="1392"/>
      <c r="J229" s="1392"/>
      <c r="K229" s="1393"/>
      <c r="L229" s="1394"/>
    </row>
    <row r="230">
      <c r="A230" s="1395"/>
      <c r="B230" s="1396"/>
      <c r="C230" s="1401"/>
      <c r="D230" s="1397"/>
      <c r="E230" s="1398"/>
      <c r="F230" s="1399"/>
      <c r="G230" s="1400"/>
      <c r="H230" s="1401"/>
      <c r="I230" s="1402"/>
      <c r="J230" s="1403"/>
      <c r="K230" s="1404"/>
      <c r="L230" s="1405"/>
    </row>
    <row r="231">
      <c r="A231" s="1389"/>
      <c r="B231" s="1392"/>
      <c r="C231" s="1392"/>
      <c r="D231" s="1392"/>
      <c r="E231" s="1392"/>
      <c r="F231" s="1392"/>
      <c r="G231" s="1392"/>
      <c r="H231" s="1392"/>
      <c r="I231" s="1392"/>
      <c r="J231" s="1392"/>
      <c r="K231" s="1393"/>
      <c r="L231" s="1394"/>
    </row>
    <row r="232">
      <c r="A232" s="1395"/>
      <c r="B232" s="1396"/>
      <c r="C232" s="1401"/>
      <c r="D232" s="1397"/>
      <c r="E232" s="1398"/>
      <c r="F232" s="1399"/>
      <c r="G232" s="1400"/>
      <c r="H232" s="1401"/>
      <c r="I232" s="1402"/>
      <c r="J232" s="1403"/>
      <c r="K232" s="1404"/>
      <c r="L232" s="1405"/>
    </row>
    <row r="233">
      <c r="A233" s="1389"/>
      <c r="B233" s="1392"/>
      <c r="C233" s="1392"/>
      <c r="D233" s="1392"/>
      <c r="E233" s="1392"/>
      <c r="F233" s="1392"/>
      <c r="G233" s="1392"/>
      <c r="H233" s="1392"/>
      <c r="I233" s="1392"/>
      <c r="J233" s="1392"/>
      <c r="K233" s="1393"/>
      <c r="L233" s="1394"/>
    </row>
    <row r="234">
      <c r="A234" s="1395"/>
      <c r="B234" s="1396"/>
      <c r="C234" s="1401"/>
      <c r="D234" s="1397"/>
      <c r="E234" s="1398"/>
      <c r="F234" s="1399"/>
      <c r="G234" s="1400"/>
      <c r="H234" s="1401"/>
      <c r="I234" s="1402"/>
      <c r="J234" s="1403"/>
      <c r="K234" s="1404"/>
      <c r="L234" s="1405"/>
    </row>
    <row r="235">
      <c r="A235" s="1389"/>
      <c r="B235" s="1392"/>
      <c r="C235" s="1392"/>
      <c r="D235" s="1392"/>
      <c r="E235" s="1392"/>
      <c r="F235" s="1392"/>
      <c r="G235" s="1392"/>
      <c r="H235" s="1392"/>
      <c r="I235" s="1392"/>
      <c r="J235" s="1392"/>
      <c r="K235" s="1393"/>
      <c r="L235" s="1394"/>
    </row>
    <row r="236">
      <c r="A236" s="1395"/>
      <c r="B236" s="1396"/>
      <c r="C236" s="1401"/>
      <c r="D236" s="1397"/>
      <c r="E236" s="1398"/>
      <c r="F236" s="1399"/>
      <c r="G236" s="1400"/>
      <c r="H236" s="1401"/>
      <c r="I236" s="1402"/>
      <c r="J236" s="1403"/>
      <c r="K236" s="1404"/>
      <c r="L236" s="1405"/>
    </row>
    <row r="237">
      <c r="A237" s="1389"/>
      <c r="B237" s="1392"/>
      <c r="C237" s="1392"/>
      <c r="D237" s="1392"/>
      <c r="E237" s="1392"/>
      <c r="F237" s="1392"/>
      <c r="G237" s="1392"/>
      <c r="H237" s="1392"/>
      <c r="I237" s="1392"/>
      <c r="J237" s="1392"/>
      <c r="K237" s="1393"/>
      <c r="L237" s="1394"/>
    </row>
    <row r="238">
      <c r="A238" s="1395"/>
      <c r="B238" s="1396"/>
      <c r="C238" s="1401"/>
      <c r="D238" s="1397"/>
      <c r="E238" s="1398"/>
      <c r="F238" s="1399"/>
      <c r="G238" s="1400"/>
      <c r="H238" s="1401"/>
      <c r="I238" s="1402"/>
      <c r="J238" s="1403"/>
      <c r="K238" s="1404"/>
      <c r="L238" s="1405"/>
    </row>
    <row r="239">
      <c r="A239" s="1389"/>
      <c r="B239" s="1392"/>
      <c r="C239" s="1392"/>
      <c r="D239" s="1392"/>
      <c r="E239" s="1392"/>
      <c r="F239" s="1392"/>
      <c r="G239" s="1392"/>
      <c r="H239" s="1392"/>
      <c r="I239" s="1392"/>
      <c r="J239" s="1392"/>
      <c r="K239" s="1393"/>
      <c r="L239" s="1394"/>
    </row>
    <row r="240">
      <c r="A240" s="1395"/>
      <c r="B240" s="1396"/>
      <c r="C240" s="1401"/>
      <c r="D240" s="1397"/>
      <c r="E240" s="1398"/>
      <c r="F240" s="1399"/>
      <c r="G240" s="1400"/>
      <c r="H240" s="1401"/>
      <c r="I240" s="1402"/>
      <c r="J240" s="1403"/>
      <c r="K240" s="1404"/>
      <c r="L240" s="1405"/>
    </row>
    <row r="241">
      <c r="A241" s="1389"/>
      <c r="B241" s="1392"/>
      <c r="C241" s="1392"/>
      <c r="D241" s="1392"/>
      <c r="E241" s="1392"/>
      <c r="F241" s="1392"/>
      <c r="G241" s="1392"/>
      <c r="H241" s="1392"/>
      <c r="I241" s="1392"/>
      <c r="J241" s="1392"/>
      <c r="K241" s="1393"/>
      <c r="L241" s="1394"/>
    </row>
    <row r="242">
      <c r="A242" s="1395"/>
      <c r="B242" s="1396"/>
      <c r="C242" s="1401"/>
      <c r="D242" s="1397"/>
      <c r="E242" s="1398"/>
      <c r="F242" s="1399"/>
      <c r="G242" s="1400"/>
      <c r="H242" s="1401"/>
      <c r="I242" s="1402"/>
      <c r="J242" s="1403"/>
      <c r="K242" s="1404"/>
      <c r="L242" s="1405"/>
    </row>
    <row r="243">
      <c r="A243" s="1389"/>
      <c r="B243" s="1392"/>
      <c r="C243" s="1392"/>
      <c r="D243" s="1392"/>
      <c r="E243" s="1392"/>
      <c r="F243" s="1392"/>
      <c r="G243" s="1392"/>
      <c r="H243" s="1392"/>
      <c r="I243" s="1392"/>
      <c r="J243" s="1392"/>
      <c r="K243" s="1393"/>
      <c r="L243" s="1394"/>
    </row>
    <row r="244">
      <c r="A244" s="1395"/>
      <c r="B244" s="1396"/>
      <c r="C244" s="1401"/>
      <c r="D244" s="1397"/>
      <c r="E244" s="1398"/>
      <c r="F244" s="1399"/>
      <c r="G244" s="1400"/>
      <c r="H244" s="1401"/>
      <c r="I244" s="1402"/>
      <c r="J244" s="1403"/>
      <c r="K244" s="1404"/>
      <c r="L244" s="1405"/>
    </row>
    <row r="245">
      <c r="A245" s="1389"/>
      <c r="B245" s="1392"/>
      <c r="C245" s="1392"/>
      <c r="D245" s="1392"/>
      <c r="E245" s="1392"/>
      <c r="F245" s="1392"/>
      <c r="G245" s="1392"/>
      <c r="H245" s="1392"/>
      <c r="I245" s="1392"/>
      <c r="J245" s="1392"/>
      <c r="K245" s="1393"/>
      <c r="L245" s="1394"/>
    </row>
    <row r="246">
      <c r="A246" s="1395"/>
      <c r="B246" s="1396"/>
      <c r="C246" s="1401"/>
      <c r="D246" s="1397"/>
      <c r="E246" s="1398"/>
      <c r="F246" s="1399"/>
      <c r="G246" s="1400"/>
      <c r="H246" s="1401"/>
      <c r="I246" s="1402"/>
      <c r="J246" s="1403"/>
      <c r="K246" s="1404"/>
      <c r="L246" s="1405"/>
    </row>
    <row r="247">
      <c r="A247" s="1389"/>
      <c r="B247" s="1392"/>
      <c r="C247" s="1392"/>
      <c r="D247" s="1392"/>
      <c r="E247" s="1392"/>
      <c r="F247" s="1392"/>
      <c r="G247" s="1392"/>
      <c r="H247" s="1392"/>
      <c r="I247" s="1392"/>
      <c r="J247" s="1392"/>
      <c r="K247" s="1393"/>
      <c r="L247" s="1394"/>
    </row>
    <row r="248">
      <c r="A248" s="1395"/>
      <c r="B248" s="1396"/>
      <c r="C248" s="1401"/>
      <c r="D248" s="1397"/>
      <c r="E248" s="1398"/>
      <c r="F248" s="1399"/>
      <c r="G248" s="1400"/>
      <c r="H248" s="1401"/>
      <c r="I248" s="1402"/>
      <c r="J248" s="1403"/>
      <c r="K248" s="1404"/>
      <c r="L248" s="1405"/>
    </row>
    <row r="249">
      <c r="A249" s="1389"/>
      <c r="B249" s="1392"/>
      <c r="C249" s="1392"/>
      <c r="D249" s="1392"/>
      <c r="E249" s="1392"/>
      <c r="F249" s="1392"/>
      <c r="G249" s="1392"/>
      <c r="H249" s="1392"/>
      <c r="I249" s="1392"/>
      <c r="J249" s="1392"/>
      <c r="K249" s="1393"/>
      <c r="L249" s="1394"/>
    </row>
    <row r="250">
      <c r="A250" s="1395"/>
      <c r="B250" s="1396"/>
      <c r="C250" s="1401"/>
      <c r="D250" s="1397"/>
      <c r="E250" s="1398"/>
      <c r="F250" s="1399"/>
      <c r="G250" s="1400"/>
      <c r="H250" s="1401"/>
      <c r="I250" s="1402"/>
      <c r="J250" s="1403"/>
      <c r="K250" s="1404"/>
      <c r="L250" s="1405"/>
    </row>
    <row r="251">
      <c r="A251" s="1389"/>
      <c r="B251" s="1392"/>
      <c r="C251" s="1392"/>
      <c r="D251" s="1392"/>
      <c r="E251" s="1392"/>
      <c r="F251" s="1392"/>
      <c r="G251" s="1392"/>
      <c r="H251" s="1392"/>
      <c r="I251" s="1392"/>
      <c r="J251" s="1392"/>
      <c r="K251" s="1393"/>
      <c r="L251" s="1394"/>
    </row>
    <row r="252">
      <c r="A252" s="1395"/>
      <c r="B252" s="1396"/>
      <c r="C252" s="1401"/>
      <c r="D252" s="1397"/>
      <c r="E252" s="1398"/>
      <c r="F252" s="1399"/>
      <c r="G252" s="1400"/>
      <c r="H252" s="1401"/>
      <c r="I252" s="1402"/>
      <c r="J252" s="1403"/>
      <c r="K252" s="1404"/>
      <c r="L252" s="1405"/>
    </row>
    <row r="253">
      <c r="A253" s="1389"/>
      <c r="B253" s="1392"/>
      <c r="C253" s="1392"/>
      <c r="D253" s="1392"/>
      <c r="E253" s="1392"/>
      <c r="F253" s="1392"/>
      <c r="G253" s="1392"/>
      <c r="H253" s="1392"/>
      <c r="I253" s="1392"/>
      <c r="J253" s="1392"/>
      <c r="K253" s="1393"/>
      <c r="L253" s="1394"/>
    </row>
    <row r="254">
      <c r="A254" s="1395"/>
      <c r="B254" s="1396"/>
      <c r="C254" s="1401"/>
      <c r="D254" s="1397"/>
      <c r="E254" s="1398"/>
      <c r="F254" s="1399"/>
      <c r="G254" s="1400"/>
      <c r="H254" s="1401"/>
      <c r="I254" s="1402"/>
      <c r="J254" s="1403"/>
      <c r="K254" s="1404"/>
      <c r="L254" s="1405"/>
    </row>
    <row r="255">
      <c r="A255" s="1389"/>
      <c r="B255" s="1392"/>
      <c r="C255" s="1392"/>
      <c r="D255" s="1392"/>
      <c r="E255" s="1392"/>
      <c r="F255" s="1392"/>
      <c r="G255" s="1392"/>
      <c r="H255" s="1392"/>
      <c r="I255" s="1392"/>
      <c r="J255" s="1392"/>
      <c r="K255" s="1393"/>
      <c r="L255" s="1394"/>
    </row>
    <row r="256">
      <c r="A256" s="1395"/>
      <c r="B256" s="1396"/>
      <c r="C256" s="1401"/>
      <c r="D256" s="1397"/>
      <c r="E256" s="1398"/>
      <c r="F256" s="1399"/>
      <c r="G256" s="1400"/>
      <c r="H256" s="1401"/>
      <c r="I256" s="1402"/>
      <c r="J256" s="1403"/>
      <c r="K256" s="1404"/>
      <c r="L256" s="1405"/>
    </row>
    <row r="257">
      <c r="A257" s="1389"/>
      <c r="B257" s="1392"/>
      <c r="C257" s="1392"/>
      <c r="D257" s="1392"/>
      <c r="E257" s="1392"/>
      <c r="F257" s="1392"/>
      <c r="G257" s="1392"/>
      <c r="H257" s="1392"/>
      <c r="I257" s="1392"/>
      <c r="J257" s="1392"/>
      <c r="K257" s="1393"/>
      <c r="L257" s="1394"/>
    </row>
    <row r="258">
      <c r="A258" s="1395"/>
      <c r="B258" s="1396"/>
      <c r="C258" s="1401"/>
      <c r="D258" s="1397"/>
      <c r="E258" s="1398"/>
      <c r="F258" s="1399"/>
      <c r="G258" s="1400"/>
      <c r="H258" s="1401"/>
      <c r="I258" s="1402"/>
      <c r="J258" s="1403"/>
      <c r="K258" s="1404"/>
      <c r="L258" s="1405"/>
    </row>
    <row r="259">
      <c r="A259" s="1389"/>
      <c r="B259" s="1392"/>
      <c r="C259" s="1392"/>
      <c r="D259" s="1392"/>
      <c r="E259" s="1392"/>
      <c r="F259" s="1392"/>
      <c r="G259" s="1392"/>
      <c r="H259" s="1392"/>
      <c r="I259" s="1392"/>
      <c r="J259" s="1392"/>
      <c r="K259" s="1393"/>
      <c r="L259" s="1394"/>
    </row>
    <row r="260">
      <c r="A260" s="1395"/>
      <c r="B260" s="1396"/>
      <c r="C260" s="1401"/>
      <c r="D260" s="1397"/>
      <c r="E260" s="1398"/>
      <c r="F260" s="1399"/>
      <c r="G260" s="1400"/>
      <c r="H260" s="1401"/>
      <c r="I260" s="1402"/>
      <c r="J260" s="1403"/>
      <c r="K260" s="1404"/>
      <c r="L260" s="1405"/>
    </row>
    <row r="261">
      <c r="A261" s="1389"/>
      <c r="B261" s="1392"/>
      <c r="C261" s="1392"/>
      <c r="D261" s="1392"/>
      <c r="E261" s="1392"/>
      <c r="F261" s="1392"/>
      <c r="G261" s="1392"/>
      <c r="H261" s="1392"/>
      <c r="I261" s="1392"/>
      <c r="J261" s="1392"/>
      <c r="K261" s="1393"/>
      <c r="L261" s="1394"/>
    </row>
    <row r="262">
      <c r="A262" s="1395"/>
      <c r="B262" s="1396"/>
      <c r="C262" s="1401"/>
      <c r="D262" s="1397"/>
      <c r="E262" s="1398"/>
      <c r="F262" s="1399"/>
      <c r="G262" s="1400"/>
      <c r="H262" s="1401"/>
      <c r="I262" s="1402"/>
      <c r="J262" s="1403"/>
      <c r="K262" s="1404"/>
      <c r="L262" s="1405"/>
    </row>
    <row r="263">
      <c r="A263" s="1389"/>
      <c r="B263" s="1392"/>
      <c r="C263" s="1392"/>
      <c r="D263" s="1392"/>
      <c r="E263" s="1392"/>
      <c r="F263" s="1392"/>
      <c r="G263" s="1392"/>
      <c r="H263" s="1392"/>
      <c r="I263" s="1392"/>
      <c r="J263" s="1392"/>
      <c r="K263" s="1393"/>
      <c r="L263" s="1394"/>
    </row>
    <row r="264">
      <c r="A264" s="1395"/>
      <c r="B264" s="1396"/>
      <c r="C264" s="1401"/>
      <c r="D264" s="1397"/>
      <c r="E264" s="1398"/>
      <c r="F264" s="1399"/>
      <c r="G264" s="1400"/>
      <c r="H264" s="1401"/>
      <c r="I264" s="1402"/>
      <c r="J264" s="1403"/>
      <c r="K264" s="1404"/>
      <c r="L264" s="1405"/>
    </row>
    <row r="265">
      <c r="A265" s="1389"/>
      <c r="B265" s="1392"/>
      <c r="C265" s="1392"/>
      <c r="D265" s="1392"/>
      <c r="E265" s="1392"/>
      <c r="F265" s="1392"/>
      <c r="G265" s="1392"/>
      <c r="H265" s="1392"/>
      <c r="I265" s="1392"/>
      <c r="J265" s="1392"/>
      <c r="K265" s="1393"/>
      <c r="L265" s="1394"/>
    </row>
    <row r="266">
      <c r="A266" s="1395"/>
      <c r="B266" s="1396"/>
      <c r="C266" s="1401"/>
      <c r="D266" s="1397"/>
      <c r="E266" s="1398"/>
      <c r="F266" s="1399"/>
      <c r="G266" s="1400"/>
      <c r="H266" s="1401"/>
      <c r="I266" s="1402"/>
      <c r="J266" s="1403"/>
      <c r="K266" s="1404"/>
      <c r="L266" s="1405"/>
    </row>
    <row r="267">
      <c r="A267" s="1389"/>
      <c r="B267" s="1392"/>
      <c r="C267" s="1392"/>
      <c r="D267" s="1392"/>
      <c r="E267" s="1392"/>
      <c r="F267" s="1392"/>
      <c r="G267" s="1392"/>
      <c r="H267" s="1392"/>
      <c r="I267" s="1392"/>
      <c r="J267" s="1392"/>
      <c r="K267" s="1393"/>
      <c r="L267" s="1394"/>
    </row>
    <row r="268">
      <c r="A268" s="1395"/>
      <c r="B268" s="1396"/>
      <c r="C268" s="1401"/>
      <c r="D268" s="1397"/>
      <c r="E268" s="1398"/>
      <c r="F268" s="1399"/>
      <c r="G268" s="1400"/>
      <c r="H268" s="1401"/>
      <c r="I268" s="1402"/>
      <c r="J268" s="1403"/>
      <c r="K268" s="1404"/>
      <c r="L268" s="1405"/>
    </row>
    <row r="269">
      <c r="A269" s="1389"/>
      <c r="B269" s="1392"/>
      <c r="C269" s="1392"/>
      <c r="D269" s="1392"/>
      <c r="E269" s="1392"/>
      <c r="F269" s="1392"/>
      <c r="G269" s="1392"/>
      <c r="H269" s="1392"/>
      <c r="I269" s="1392"/>
      <c r="J269" s="1392"/>
      <c r="K269" s="1393"/>
      <c r="L269" s="1394"/>
    </row>
    <row r="270">
      <c r="A270" s="1395"/>
      <c r="B270" s="1396"/>
      <c r="C270" s="1401"/>
      <c r="D270" s="1397"/>
      <c r="E270" s="1398"/>
      <c r="F270" s="1399"/>
      <c r="G270" s="1400"/>
      <c r="H270" s="1401"/>
      <c r="I270" s="1402"/>
      <c r="J270" s="1403"/>
      <c r="K270" s="1404"/>
      <c r="L270" s="1405"/>
    </row>
    <row r="271">
      <c r="A271" s="1389"/>
      <c r="B271" s="1392"/>
      <c r="C271" s="1392"/>
      <c r="D271" s="1392"/>
      <c r="E271" s="1392"/>
      <c r="F271" s="1392"/>
      <c r="G271" s="1392"/>
      <c r="H271" s="1392"/>
      <c r="I271" s="1392"/>
      <c r="J271" s="1392"/>
      <c r="K271" s="1393"/>
      <c r="L271" s="1394"/>
    </row>
    <row r="272">
      <c r="A272" s="1395"/>
      <c r="B272" s="1396"/>
      <c r="C272" s="1401"/>
      <c r="D272" s="1397"/>
      <c r="E272" s="1398"/>
      <c r="F272" s="1399"/>
      <c r="G272" s="1400"/>
      <c r="H272" s="1401"/>
      <c r="I272" s="1402"/>
      <c r="J272" s="1403"/>
      <c r="K272" s="1404"/>
      <c r="L272" s="1405"/>
    </row>
    <row r="273">
      <c r="A273" s="1389"/>
      <c r="B273" s="1392"/>
      <c r="C273" s="1392"/>
      <c r="D273" s="1392"/>
      <c r="E273" s="1392"/>
      <c r="F273" s="1392"/>
      <c r="G273" s="1392"/>
      <c r="H273" s="1392"/>
      <c r="I273" s="1392"/>
      <c r="J273" s="1392"/>
      <c r="K273" s="1393"/>
      <c r="L273" s="1394"/>
    </row>
    <row r="274">
      <c r="A274" s="1395"/>
      <c r="B274" s="1396"/>
      <c r="C274" s="1401"/>
      <c r="D274" s="1397"/>
      <c r="E274" s="1398"/>
      <c r="F274" s="1399"/>
      <c r="G274" s="1400"/>
      <c r="H274" s="1401"/>
      <c r="I274" s="1402"/>
      <c r="J274" s="1403"/>
      <c r="K274" s="1404"/>
      <c r="L274" s="1405"/>
    </row>
    <row r="275">
      <c r="A275" s="1389"/>
      <c r="B275" s="1392"/>
      <c r="C275" s="1392"/>
      <c r="D275" s="1392"/>
      <c r="E275" s="1392"/>
      <c r="F275" s="1392"/>
      <c r="G275" s="1392"/>
      <c r="H275" s="1392"/>
      <c r="I275" s="1392"/>
      <c r="J275" s="1392"/>
      <c r="K275" s="1393"/>
      <c r="L275" s="1394"/>
    </row>
    <row r="276">
      <c r="A276" s="1395"/>
      <c r="B276" s="1396"/>
      <c r="C276" s="1401"/>
      <c r="D276" s="1397"/>
      <c r="E276" s="1398"/>
      <c r="F276" s="1399"/>
      <c r="G276" s="1400"/>
      <c r="H276" s="1401"/>
      <c r="I276" s="1402"/>
      <c r="J276" s="1403"/>
      <c r="K276" s="1404"/>
      <c r="L276" s="1405"/>
    </row>
    <row r="277">
      <c r="A277" s="1389"/>
      <c r="B277" s="1392"/>
      <c r="C277" s="1392"/>
      <c r="D277" s="1392"/>
      <c r="E277" s="1392"/>
      <c r="F277" s="1392"/>
      <c r="G277" s="1392"/>
      <c r="H277" s="1392"/>
      <c r="I277" s="1392"/>
      <c r="J277" s="1392"/>
      <c r="K277" s="1393"/>
      <c r="L277" s="1394"/>
    </row>
    <row r="278">
      <c r="A278" s="1395"/>
      <c r="B278" s="1396"/>
      <c r="C278" s="1401"/>
      <c r="D278" s="1397"/>
      <c r="E278" s="1398"/>
      <c r="F278" s="1399"/>
      <c r="G278" s="1400"/>
      <c r="H278" s="1401"/>
      <c r="I278" s="1402"/>
      <c r="J278" s="1403"/>
      <c r="K278" s="1404"/>
      <c r="L278" s="1405"/>
    </row>
    <row r="279">
      <c r="A279" s="1389"/>
      <c r="B279" s="1392"/>
      <c r="C279" s="1392"/>
      <c r="D279" s="1392"/>
      <c r="E279" s="1392"/>
      <c r="F279" s="1392"/>
      <c r="G279" s="1392"/>
      <c r="H279" s="1392"/>
      <c r="I279" s="1392"/>
      <c r="J279" s="1392"/>
      <c r="K279" s="1393"/>
      <c r="L279" s="1394"/>
    </row>
    <row r="280">
      <c r="A280" s="1395"/>
      <c r="B280" s="1396"/>
      <c r="C280" s="1401"/>
      <c r="D280" s="1397"/>
      <c r="E280" s="1398"/>
      <c r="F280" s="1399"/>
      <c r="G280" s="1400"/>
      <c r="H280" s="1401"/>
      <c r="I280" s="1402"/>
      <c r="J280" s="1403"/>
      <c r="K280" s="1404"/>
      <c r="L280" s="1405"/>
    </row>
    <row r="281">
      <c r="A281" s="1389"/>
      <c r="B281" s="1392"/>
      <c r="C281" s="1392"/>
      <c r="D281" s="1392"/>
      <c r="E281" s="1392"/>
      <c r="F281" s="1392"/>
      <c r="G281" s="1392"/>
      <c r="H281" s="1392"/>
      <c r="I281" s="1392"/>
      <c r="J281" s="1392"/>
      <c r="K281" s="1393"/>
      <c r="L281" s="1394"/>
    </row>
    <row r="282">
      <c r="A282" s="1395"/>
      <c r="B282" s="1396"/>
      <c r="C282" s="1401"/>
      <c r="D282" s="1397"/>
      <c r="E282" s="1398"/>
      <c r="F282" s="1399"/>
      <c r="G282" s="1400"/>
      <c r="H282" s="1401"/>
      <c r="I282" s="1402"/>
      <c r="J282" s="1403"/>
      <c r="K282" s="1404"/>
      <c r="L282" s="1405"/>
    </row>
    <row r="283">
      <c r="A283" s="1389"/>
      <c r="B283" s="1392"/>
      <c r="C283" s="1392"/>
      <c r="D283" s="1392"/>
      <c r="E283" s="1392"/>
      <c r="F283" s="1392"/>
      <c r="G283" s="1392"/>
      <c r="H283" s="1392"/>
      <c r="I283" s="1392"/>
      <c r="J283" s="1392"/>
      <c r="K283" s="1393"/>
      <c r="L283" s="1394"/>
    </row>
    <row r="284">
      <c r="A284" s="1395"/>
      <c r="B284" s="1396"/>
      <c r="C284" s="1401"/>
      <c r="D284" s="1397"/>
      <c r="E284" s="1398"/>
      <c r="F284" s="1399"/>
      <c r="G284" s="1400"/>
      <c r="H284" s="1401"/>
      <c r="I284" s="1402"/>
      <c r="J284" s="1403"/>
      <c r="K284" s="1404"/>
      <c r="L284" s="1405"/>
    </row>
    <row r="285">
      <c r="A285" s="1389"/>
      <c r="B285" s="1392"/>
      <c r="C285" s="1392"/>
      <c r="D285" s="1392"/>
      <c r="E285" s="1392"/>
      <c r="F285" s="1392"/>
      <c r="G285" s="1392"/>
      <c r="H285" s="1392"/>
      <c r="I285" s="1392"/>
      <c r="J285" s="1392"/>
      <c r="K285" s="1393"/>
      <c r="L285" s="1394"/>
    </row>
    <row r="286">
      <c r="A286" s="1395"/>
      <c r="B286" s="1396"/>
      <c r="C286" s="1401"/>
      <c r="D286" s="1397"/>
      <c r="E286" s="1398"/>
      <c r="F286" s="1399"/>
      <c r="G286" s="1400"/>
      <c r="H286" s="1401"/>
      <c r="I286" s="1402"/>
      <c r="J286" s="1403"/>
      <c r="K286" s="1404"/>
      <c r="L286" s="1405"/>
    </row>
    <row r="287">
      <c r="A287" s="1389"/>
      <c r="B287" s="1392"/>
      <c r="C287" s="1392"/>
      <c r="D287" s="1392"/>
      <c r="E287" s="1392"/>
      <c r="F287" s="1392"/>
      <c r="G287" s="1392"/>
      <c r="H287" s="1392"/>
      <c r="I287" s="1392"/>
      <c r="J287" s="1392"/>
      <c r="K287" s="1393"/>
      <c r="L287" s="1394"/>
    </row>
    <row r="288">
      <c r="A288" s="1395"/>
      <c r="B288" s="1396"/>
      <c r="C288" s="1401"/>
      <c r="D288" s="1397"/>
      <c r="E288" s="1398"/>
      <c r="F288" s="1399"/>
      <c r="G288" s="1400"/>
      <c r="H288" s="1401"/>
      <c r="I288" s="1402"/>
      <c r="J288" s="1403"/>
      <c r="K288" s="1404"/>
      <c r="L288" s="1405"/>
    </row>
    <row r="289">
      <c r="A289" s="1389"/>
      <c r="B289" s="1392"/>
      <c r="C289" s="1392"/>
      <c r="D289" s="1392"/>
      <c r="E289" s="1392"/>
      <c r="F289" s="1392"/>
      <c r="G289" s="1392"/>
      <c r="H289" s="1392"/>
      <c r="I289" s="1392"/>
      <c r="J289" s="1392"/>
      <c r="K289" s="1393"/>
      <c r="L289" s="1394"/>
    </row>
    <row r="290">
      <c r="A290" s="1395"/>
      <c r="B290" s="1396"/>
      <c r="C290" s="1401"/>
      <c r="D290" s="1397"/>
      <c r="E290" s="1398"/>
      <c r="F290" s="1399"/>
      <c r="G290" s="1400"/>
      <c r="H290" s="1401"/>
      <c r="I290" s="1402"/>
      <c r="J290" s="1403"/>
      <c r="K290" s="1404"/>
      <c r="L290" s="1405"/>
    </row>
    <row r="291">
      <c r="A291" s="1389"/>
      <c r="B291" s="1392"/>
      <c r="C291" s="1392"/>
      <c r="D291" s="1392"/>
      <c r="E291" s="1392"/>
      <c r="F291" s="1392"/>
      <c r="G291" s="1392"/>
      <c r="H291" s="1392"/>
      <c r="I291" s="1392"/>
      <c r="J291" s="1392"/>
      <c r="K291" s="1393"/>
      <c r="L291" s="1394"/>
    </row>
    <row r="292">
      <c r="A292" s="1395"/>
      <c r="B292" s="1396"/>
      <c r="C292" s="1401"/>
      <c r="D292" s="1397"/>
      <c r="E292" s="1398"/>
      <c r="F292" s="1399"/>
      <c r="G292" s="1400"/>
      <c r="H292" s="1401"/>
      <c r="I292" s="1402"/>
      <c r="J292" s="1403"/>
      <c r="K292" s="1404"/>
      <c r="L292" s="1405"/>
    </row>
    <row r="293">
      <c r="A293" s="1389"/>
      <c r="B293" s="1392"/>
      <c r="C293" s="1392"/>
      <c r="D293" s="1392"/>
      <c r="E293" s="1392"/>
      <c r="F293" s="1392"/>
      <c r="G293" s="1392"/>
      <c r="H293" s="1392"/>
      <c r="I293" s="1392"/>
      <c r="J293" s="1392"/>
      <c r="K293" s="1393"/>
      <c r="L293" s="1394"/>
    </row>
    <row r="294">
      <c r="A294" s="1395"/>
      <c r="B294" s="1396"/>
      <c r="C294" s="1401"/>
      <c r="D294" s="1397"/>
      <c r="E294" s="1398"/>
      <c r="F294" s="1399"/>
      <c r="G294" s="1400"/>
      <c r="H294" s="1401"/>
      <c r="I294" s="1402"/>
      <c r="J294" s="1403"/>
      <c r="K294" s="1404"/>
      <c r="L294" s="1405"/>
    </row>
    <row r="295">
      <c r="A295" s="1389"/>
      <c r="B295" s="1392"/>
      <c r="C295" s="1392"/>
      <c r="D295" s="1392"/>
      <c r="E295" s="1392"/>
      <c r="F295" s="1392"/>
      <c r="G295" s="1392"/>
      <c r="H295" s="1392"/>
      <c r="I295" s="1392"/>
      <c r="J295" s="1392"/>
      <c r="K295" s="1393"/>
      <c r="L295" s="1394"/>
    </row>
    <row r="296">
      <c r="A296" s="1395"/>
      <c r="B296" s="1396"/>
      <c r="C296" s="1401"/>
      <c r="D296" s="1397"/>
      <c r="E296" s="1398"/>
      <c r="F296" s="1399"/>
      <c r="G296" s="1400"/>
      <c r="H296" s="1401"/>
      <c r="I296" s="1402"/>
      <c r="J296" s="1403"/>
      <c r="K296" s="1404"/>
      <c r="L296" s="1405"/>
    </row>
    <row r="297">
      <c r="A297" s="1389"/>
      <c r="B297" s="1392"/>
      <c r="C297" s="1392"/>
      <c r="D297" s="1392"/>
      <c r="E297" s="1392"/>
      <c r="F297" s="1392"/>
      <c r="G297" s="1392"/>
      <c r="H297" s="1392"/>
      <c r="I297" s="1392"/>
      <c r="J297" s="1392"/>
      <c r="K297" s="1393"/>
      <c r="L297" s="1394"/>
    </row>
    <row r="298">
      <c r="A298" s="1395"/>
      <c r="B298" s="1396"/>
      <c r="C298" s="1401"/>
      <c r="D298" s="1397"/>
      <c r="E298" s="1398"/>
      <c r="F298" s="1399"/>
      <c r="G298" s="1400"/>
      <c r="H298" s="1401"/>
      <c r="I298" s="1402"/>
      <c r="J298" s="1403"/>
      <c r="K298" s="1404"/>
      <c r="L298" s="1405"/>
    </row>
    <row r="299">
      <c r="A299" s="1389"/>
      <c r="B299" s="1392"/>
      <c r="C299" s="1392"/>
      <c r="D299" s="1392"/>
      <c r="E299" s="1392"/>
      <c r="F299" s="1392"/>
      <c r="G299" s="1392"/>
      <c r="H299" s="1392"/>
      <c r="I299" s="1392"/>
      <c r="J299" s="1392"/>
      <c r="K299" s="1393"/>
      <c r="L299" s="1394"/>
    </row>
    <row r="300">
      <c r="A300" s="1395"/>
      <c r="B300" s="1396"/>
      <c r="C300" s="1401"/>
      <c r="D300" s="1397"/>
      <c r="E300" s="1398"/>
      <c r="F300" s="1399"/>
      <c r="G300" s="1400"/>
      <c r="H300" s="1401"/>
      <c r="I300" s="1402"/>
      <c r="J300" s="1403"/>
      <c r="K300" s="1404"/>
      <c r="L300" s="1405"/>
    </row>
    <row r="301">
      <c r="A301" s="1389"/>
      <c r="B301" s="1392"/>
      <c r="C301" s="1392"/>
      <c r="D301" s="1392"/>
      <c r="E301" s="1392"/>
      <c r="F301" s="1392"/>
      <c r="G301" s="1392"/>
      <c r="H301" s="1392"/>
      <c r="I301" s="1392"/>
      <c r="J301" s="1392"/>
      <c r="K301" s="1393"/>
      <c r="L301" s="1394"/>
    </row>
    <row r="302">
      <c r="A302" s="1395"/>
      <c r="B302" s="1396"/>
      <c r="C302" s="1401"/>
      <c r="D302" s="1397"/>
      <c r="E302" s="1398"/>
      <c r="F302" s="1399"/>
      <c r="G302" s="1400"/>
      <c r="H302" s="1401"/>
      <c r="I302" s="1402"/>
      <c r="J302" s="1403"/>
      <c r="K302" s="1404"/>
      <c r="L302" s="1405"/>
    </row>
    <row r="303">
      <c r="A303" s="1389"/>
      <c r="B303" s="1392"/>
      <c r="C303" s="1392"/>
      <c r="D303" s="1392"/>
      <c r="E303" s="1392"/>
      <c r="F303" s="1392"/>
      <c r="G303" s="1392"/>
      <c r="H303" s="1392"/>
      <c r="I303" s="1392"/>
      <c r="J303" s="1392"/>
      <c r="K303" s="1393"/>
      <c r="L303" s="1394"/>
    </row>
    <row r="304">
      <c r="A304" s="1395"/>
      <c r="B304" s="1396"/>
      <c r="C304" s="1401"/>
      <c r="D304" s="1397"/>
      <c r="E304" s="1398"/>
      <c r="F304" s="1399"/>
      <c r="G304" s="1400"/>
      <c r="H304" s="1401"/>
      <c r="I304" s="1402"/>
      <c r="J304" s="1403"/>
      <c r="K304" s="1404"/>
      <c r="L304" s="1405"/>
    </row>
    <row r="305">
      <c r="A305" s="1389"/>
      <c r="B305" s="1392"/>
      <c r="C305" s="1392"/>
      <c r="D305" s="1392"/>
      <c r="E305" s="1392"/>
      <c r="F305" s="1392"/>
      <c r="G305" s="1392"/>
      <c r="H305" s="1392"/>
      <c r="I305" s="1392"/>
      <c r="J305" s="1392"/>
      <c r="K305" s="1393"/>
      <c r="L305" s="1394"/>
    </row>
    <row r="306">
      <c r="A306" s="1395"/>
      <c r="B306" s="1396"/>
      <c r="C306" s="1401"/>
      <c r="D306" s="1397"/>
      <c r="E306" s="1398"/>
      <c r="F306" s="1399"/>
      <c r="G306" s="1400"/>
      <c r="H306" s="1401"/>
      <c r="I306" s="1402"/>
      <c r="J306" s="1403"/>
      <c r="K306" s="1404"/>
      <c r="L306" s="1405"/>
    </row>
    <row r="307">
      <c r="A307" s="1389"/>
      <c r="B307" s="1392"/>
      <c r="C307" s="1392"/>
      <c r="D307" s="1392"/>
      <c r="E307" s="1392"/>
      <c r="F307" s="1392"/>
      <c r="G307" s="1392"/>
      <c r="H307" s="1392"/>
      <c r="I307" s="1392"/>
      <c r="J307" s="1392"/>
      <c r="K307" s="1393"/>
      <c r="L307" s="1394"/>
    </row>
    <row r="308">
      <c r="A308" s="1395"/>
      <c r="B308" s="1396"/>
      <c r="C308" s="1401"/>
      <c r="D308" s="1397"/>
      <c r="E308" s="1398"/>
      <c r="F308" s="1399"/>
      <c r="G308" s="1400"/>
      <c r="H308" s="1401"/>
      <c r="I308" s="1402"/>
      <c r="J308" s="1403"/>
      <c r="K308" s="1404"/>
      <c r="L308" s="1405"/>
    </row>
    <row r="309">
      <c r="A309" s="1389"/>
      <c r="B309" s="1392"/>
      <c r="C309" s="1392"/>
      <c r="D309" s="1392"/>
      <c r="E309" s="1392"/>
      <c r="F309" s="1392"/>
      <c r="G309" s="1392"/>
      <c r="H309" s="1392"/>
      <c r="I309" s="1392"/>
      <c r="J309" s="1392"/>
      <c r="K309" s="1393"/>
      <c r="L309" s="1394"/>
    </row>
    <row r="310">
      <c r="A310" s="1395"/>
      <c r="B310" s="1396"/>
      <c r="C310" s="1401"/>
      <c r="D310" s="1397"/>
      <c r="E310" s="1398"/>
      <c r="F310" s="1399"/>
      <c r="G310" s="1400"/>
      <c r="H310" s="1401"/>
      <c r="I310" s="1402"/>
      <c r="J310" s="1403"/>
      <c r="K310" s="1404"/>
      <c r="L310" s="1405"/>
    </row>
    <row r="311">
      <c r="A311" s="1389"/>
      <c r="B311" s="1392"/>
      <c r="C311" s="1392"/>
      <c r="D311" s="1392"/>
      <c r="E311" s="1392"/>
      <c r="F311" s="1392"/>
      <c r="G311" s="1392"/>
      <c r="H311" s="1392"/>
      <c r="I311" s="1392"/>
      <c r="J311" s="1392"/>
      <c r="K311" s="1393"/>
      <c r="L311" s="1394"/>
    </row>
    <row r="312">
      <c r="A312" s="1395"/>
      <c r="B312" s="1396"/>
      <c r="C312" s="1401"/>
      <c r="D312" s="1397"/>
      <c r="E312" s="1398"/>
      <c r="F312" s="1399"/>
      <c r="G312" s="1400"/>
      <c r="H312" s="1401"/>
      <c r="I312" s="1402"/>
      <c r="J312" s="1403"/>
      <c r="K312" s="1404"/>
      <c r="L312" s="1405"/>
    </row>
    <row r="313">
      <c r="A313" s="1389"/>
      <c r="B313" s="1392"/>
      <c r="C313" s="1392"/>
      <c r="D313" s="1392"/>
      <c r="E313" s="1392"/>
      <c r="F313" s="1392"/>
      <c r="G313" s="1392"/>
      <c r="H313" s="1392"/>
      <c r="I313" s="1392"/>
      <c r="J313" s="1392"/>
      <c r="K313" s="1393"/>
      <c r="L313" s="1394"/>
    </row>
    <row r="314">
      <c r="A314" s="1395"/>
      <c r="B314" s="1396"/>
      <c r="C314" s="1401"/>
      <c r="D314" s="1397"/>
      <c r="E314" s="1398"/>
      <c r="F314" s="1399"/>
      <c r="G314" s="1400"/>
      <c r="H314" s="1401"/>
      <c r="I314" s="1402"/>
      <c r="J314" s="1403"/>
      <c r="K314" s="1404"/>
      <c r="L314" s="1405"/>
    </row>
    <row r="315">
      <c r="A315" s="1389"/>
      <c r="B315" s="1392"/>
      <c r="C315" s="1392"/>
      <c r="D315" s="1392"/>
      <c r="E315" s="1392"/>
      <c r="F315" s="1392"/>
      <c r="G315" s="1392"/>
      <c r="H315" s="1392"/>
      <c r="I315" s="1392"/>
      <c r="J315" s="1392"/>
      <c r="K315" s="1393"/>
      <c r="L315" s="1394"/>
    </row>
    <row r="316">
      <c r="A316" s="1395"/>
      <c r="B316" s="1396"/>
      <c r="C316" s="1401"/>
      <c r="D316" s="1397"/>
      <c r="E316" s="1398"/>
      <c r="F316" s="1399"/>
      <c r="G316" s="1400"/>
      <c r="H316" s="1401"/>
      <c r="I316" s="1402"/>
      <c r="J316" s="1403"/>
      <c r="K316" s="1404"/>
      <c r="L316" s="1405"/>
    </row>
    <row r="317">
      <c r="A317" s="1389"/>
      <c r="B317" s="1392"/>
      <c r="C317" s="1392"/>
      <c r="D317" s="1392"/>
      <c r="E317" s="1392"/>
      <c r="F317" s="1392"/>
      <c r="G317" s="1392"/>
      <c r="H317" s="1392"/>
      <c r="I317" s="1392"/>
      <c r="J317" s="1392"/>
      <c r="K317" s="1393"/>
      <c r="L317" s="1394"/>
    </row>
    <row r="318">
      <c r="A318" s="1395"/>
      <c r="B318" s="1396"/>
      <c r="C318" s="1401"/>
      <c r="D318" s="1397"/>
      <c r="E318" s="1398"/>
      <c r="F318" s="1399"/>
      <c r="G318" s="1400"/>
      <c r="H318" s="1401"/>
      <c r="I318" s="1402"/>
      <c r="J318" s="1403"/>
      <c r="K318" s="1404"/>
      <c r="L318" s="1405"/>
    </row>
    <row r="319">
      <c r="A319" s="1389"/>
      <c r="B319" s="1392"/>
      <c r="C319" s="1392"/>
      <c r="D319" s="1392"/>
      <c r="E319" s="1392"/>
      <c r="F319" s="1392"/>
      <c r="G319" s="1392"/>
      <c r="H319" s="1392"/>
      <c r="I319" s="1392"/>
      <c r="J319" s="1392"/>
      <c r="K319" s="1393"/>
      <c r="L319" s="1394"/>
    </row>
    <row r="320">
      <c r="A320" s="1395"/>
      <c r="B320" s="1396"/>
      <c r="C320" s="1401"/>
      <c r="D320" s="1397"/>
      <c r="E320" s="1398"/>
      <c r="F320" s="1399"/>
      <c r="G320" s="1400"/>
      <c r="H320" s="1401"/>
      <c r="I320" s="1402"/>
      <c r="J320" s="1403"/>
      <c r="K320" s="1404"/>
      <c r="L320" s="1405"/>
    </row>
    <row r="321">
      <c r="A321" s="1389"/>
      <c r="B321" s="1392"/>
      <c r="C321" s="1392"/>
      <c r="D321" s="1392"/>
      <c r="E321" s="1392"/>
      <c r="F321" s="1392"/>
      <c r="G321" s="1392"/>
      <c r="H321" s="1392"/>
      <c r="I321" s="1392"/>
      <c r="J321" s="1392"/>
      <c r="K321" s="1393"/>
      <c r="L321" s="1394"/>
    </row>
    <row r="322">
      <c r="A322" s="1395"/>
      <c r="B322" s="1396"/>
      <c r="C322" s="1401"/>
      <c r="D322" s="1397"/>
      <c r="E322" s="1398"/>
      <c r="F322" s="1399"/>
      <c r="G322" s="1400"/>
      <c r="H322" s="1401"/>
      <c r="I322" s="1402"/>
      <c r="J322" s="1403"/>
      <c r="K322" s="1404"/>
      <c r="L322" s="1405"/>
    </row>
    <row r="323">
      <c r="A323" s="1389"/>
      <c r="B323" s="1392"/>
      <c r="C323" s="1392"/>
      <c r="D323" s="1392"/>
      <c r="E323" s="1392"/>
      <c r="F323" s="1392"/>
      <c r="G323" s="1392"/>
      <c r="H323" s="1392"/>
      <c r="I323" s="1392"/>
      <c r="J323" s="1392"/>
      <c r="K323" s="1393"/>
      <c r="L323" s="1394"/>
    </row>
    <row r="324">
      <c r="A324" s="1395"/>
      <c r="B324" s="1396"/>
      <c r="C324" s="1401"/>
      <c r="D324" s="1397"/>
      <c r="E324" s="1398"/>
      <c r="F324" s="1399"/>
      <c r="G324" s="1400"/>
      <c r="H324" s="1401"/>
      <c r="I324" s="1402"/>
      <c r="J324" s="1403"/>
      <c r="K324" s="1404"/>
      <c r="L324" s="1405"/>
    </row>
    <row r="325">
      <c r="A325" s="1389"/>
      <c r="B325" s="1392"/>
      <c r="C325" s="1392"/>
      <c r="D325" s="1392"/>
      <c r="E325" s="1392"/>
      <c r="F325" s="1392"/>
      <c r="G325" s="1392"/>
      <c r="H325" s="1392"/>
      <c r="I325" s="1392"/>
      <c r="J325" s="1392"/>
      <c r="K325" s="1393"/>
      <c r="L325" s="1394"/>
    </row>
    <row r="326">
      <c r="A326" s="1395"/>
      <c r="B326" s="1396"/>
      <c r="C326" s="1401"/>
      <c r="D326" s="1397"/>
      <c r="E326" s="1398"/>
      <c r="F326" s="1399"/>
      <c r="G326" s="1400"/>
      <c r="H326" s="1401"/>
      <c r="I326" s="1402"/>
      <c r="J326" s="1403"/>
      <c r="K326" s="1404"/>
      <c r="L326" s="1405"/>
    </row>
    <row r="327">
      <c r="A327" s="1389"/>
      <c r="B327" s="1392"/>
      <c r="C327" s="1392"/>
      <c r="D327" s="1392"/>
      <c r="E327" s="1392"/>
      <c r="F327" s="1392"/>
      <c r="G327" s="1392"/>
      <c r="H327" s="1392"/>
      <c r="I327" s="1392"/>
      <c r="J327" s="1392"/>
      <c r="K327" s="1393"/>
      <c r="L327" s="1394"/>
    </row>
    <row r="328">
      <c r="A328" s="1395"/>
      <c r="B328" s="1396"/>
      <c r="C328" s="1401"/>
      <c r="D328" s="1397"/>
      <c r="E328" s="1398"/>
      <c r="F328" s="1399"/>
      <c r="G328" s="1400"/>
      <c r="H328" s="1401"/>
      <c r="I328" s="1402"/>
      <c r="J328" s="1403"/>
      <c r="K328" s="1404"/>
      <c r="L328" s="1405"/>
    </row>
    <row r="329">
      <c r="A329" s="1389"/>
      <c r="B329" s="1392"/>
      <c r="C329" s="1392"/>
      <c r="D329" s="1392"/>
      <c r="E329" s="1392"/>
      <c r="F329" s="1392"/>
      <c r="G329" s="1392"/>
      <c r="H329" s="1392"/>
      <c r="I329" s="1392"/>
      <c r="J329" s="1392"/>
      <c r="K329" s="1393"/>
      <c r="L329" s="1394"/>
    </row>
    <row r="330">
      <c r="A330" s="1395"/>
      <c r="B330" s="1396"/>
      <c r="C330" s="1401"/>
      <c r="D330" s="1397"/>
      <c r="E330" s="1398"/>
      <c r="F330" s="1399"/>
      <c r="G330" s="1400"/>
      <c r="H330" s="1401"/>
      <c r="I330" s="1402"/>
      <c r="J330" s="1403"/>
      <c r="K330" s="1404"/>
      <c r="L330" s="1405"/>
    </row>
    <row r="331">
      <c r="A331" s="1389"/>
      <c r="B331" s="1392"/>
      <c r="C331" s="1392"/>
      <c r="D331" s="1392"/>
      <c r="E331" s="1392"/>
      <c r="F331" s="1392"/>
      <c r="G331" s="1392"/>
      <c r="H331" s="1392"/>
      <c r="I331" s="1392"/>
      <c r="J331" s="1392"/>
      <c r="K331" s="1393"/>
      <c r="L331" s="1394"/>
    </row>
    <row r="332">
      <c r="A332" s="1395"/>
      <c r="B332" s="1396"/>
      <c r="C332" s="1401"/>
      <c r="D332" s="1397"/>
      <c r="E332" s="1398"/>
      <c r="F332" s="1399"/>
      <c r="G332" s="1400"/>
      <c r="H332" s="1401"/>
      <c r="I332" s="1402"/>
      <c r="J332" s="1403"/>
      <c r="K332" s="1404"/>
      <c r="L332" s="1405"/>
    </row>
    <row r="333">
      <c r="A333" s="1389"/>
      <c r="B333" s="1392"/>
      <c r="C333" s="1392"/>
      <c r="D333" s="1392"/>
      <c r="E333" s="1392"/>
      <c r="F333" s="1392"/>
      <c r="G333" s="1392"/>
      <c r="H333" s="1392"/>
      <c r="I333" s="1392"/>
      <c r="J333" s="1392"/>
      <c r="K333" s="1393"/>
      <c r="L333" s="1394"/>
    </row>
    <row r="334">
      <c r="A334" s="1395"/>
      <c r="B334" s="1396"/>
      <c r="C334" s="1401"/>
      <c r="D334" s="1397"/>
      <c r="E334" s="1398"/>
      <c r="F334" s="1399"/>
      <c r="G334" s="1400"/>
      <c r="H334" s="1401"/>
      <c r="I334" s="1402"/>
      <c r="J334" s="1403"/>
      <c r="K334" s="1404"/>
      <c r="L334" s="1405"/>
    </row>
    <row r="335">
      <c r="A335" s="1389"/>
      <c r="B335" s="1392"/>
      <c r="C335" s="1392"/>
      <c r="D335" s="1392"/>
      <c r="E335" s="1392"/>
      <c r="F335" s="1392"/>
      <c r="G335" s="1392"/>
      <c r="H335" s="1392"/>
      <c r="I335" s="1392"/>
      <c r="J335" s="1392"/>
      <c r="K335" s="1393"/>
      <c r="L335" s="1394"/>
    </row>
    <row r="336">
      <c r="A336" s="1395"/>
      <c r="B336" s="1396"/>
      <c r="C336" s="1401"/>
      <c r="D336" s="1397"/>
      <c r="E336" s="1398"/>
      <c r="F336" s="1399"/>
      <c r="G336" s="1400"/>
      <c r="H336" s="1401"/>
      <c r="I336" s="1402"/>
      <c r="J336" s="1403"/>
      <c r="K336" s="1404"/>
      <c r="L336" s="1405"/>
    </row>
    <row r="337">
      <c r="A337" s="1389"/>
      <c r="B337" s="1392"/>
      <c r="C337" s="1392"/>
      <c r="D337" s="1392"/>
      <c r="E337" s="1392"/>
      <c r="F337" s="1392"/>
      <c r="G337" s="1392"/>
      <c r="H337" s="1392"/>
      <c r="I337" s="1392"/>
      <c r="J337" s="1392"/>
      <c r="K337" s="1393"/>
      <c r="L337" s="1394"/>
    </row>
    <row r="338">
      <c r="A338" s="1395"/>
      <c r="B338" s="1396"/>
      <c r="C338" s="1401"/>
      <c r="D338" s="1397"/>
      <c r="E338" s="1398"/>
      <c r="F338" s="1399"/>
      <c r="G338" s="1400"/>
      <c r="H338" s="1401"/>
      <c r="I338" s="1402"/>
      <c r="J338" s="1403"/>
      <c r="K338" s="1404"/>
      <c r="L338" s="1405"/>
    </row>
    <row r="339">
      <c r="A339" s="1389"/>
      <c r="B339" s="1392"/>
      <c r="C339" s="1392"/>
      <c r="D339" s="1392"/>
      <c r="E339" s="1392"/>
      <c r="F339" s="1392"/>
      <c r="G339" s="1392"/>
      <c r="H339" s="1392"/>
      <c r="I339" s="1392"/>
      <c r="J339" s="1392"/>
      <c r="K339" s="1393"/>
      <c r="L339" s="1394"/>
    </row>
    <row r="340">
      <c r="A340" s="1395"/>
      <c r="B340" s="1396"/>
      <c r="C340" s="1401"/>
      <c r="D340" s="1397"/>
      <c r="E340" s="1398"/>
      <c r="F340" s="1399"/>
      <c r="G340" s="1400"/>
      <c r="H340" s="1401"/>
      <c r="I340" s="1402"/>
      <c r="J340" s="1403"/>
      <c r="K340" s="1404"/>
      <c r="L340" s="1405"/>
    </row>
    <row r="341">
      <c r="A341" s="1389"/>
      <c r="B341" s="1392"/>
      <c r="C341" s="1392"/>
      <c r="D341" s="1392"/>
      <c r="E341" s="1392"/>
      <c r="F341" s="1392"/>
      <c r="G341" s="1392"/>
      <c r="H341" s="1392"/>
      <c r="I341" s="1392"/>
      <c r="J341" s="1392"/>
      <c r="K341" s="1393"/>
      <c r="L341" s="1394"/>
    </row>
    <row r="342">
      <c r="A342" s="1395"/>
      <c r="B342" s="1396"/>
      <c r="C342" s="1401"/>
      <c r="D342" s="1397"/>
      <c r="E342" s="1398"/>
      <c r="F342" s="1399"/>
      <c r="G342" s="1400"/>
      <c r="H342" s="1401"/>
      <c r="I342" s="1402"/>
      <c r="J342" s="1403"/>
      <c r="K342" s="1404"/>
      <c r="L342" s="1405"/>
    </row>
    <row r="343">
      <c r="A343" s="1389"/>
      <c r="B343" s="1392"/>
      <c r="C343" s="1392"/>
      <c r="D343" s="1392"/>
      <c r="E343" s="1392"/>
      <c r="F343" s="1392"/>
      <c r="G343" s="1392"/>
      <c r="H343" s="1392"/>
      <c r="I343" s="1392"/>
      <c r="J343" s="1392"/>
      <c r="K343" s="1393"/>
      <c r="L343" s="1394"/>
    </row>
    <row r="344">
      <c r="A344" s="1395"/>
      <c r="B344" s="1396"/>
      <c r="C344" s="1401"/>
      <c r="D344" s="1397"/>
      <c r="E344" s="1398"/>
      <c r="F344" s="1399"/>
      <c r="G344" s="1400"/>
      <c r="H344" s="1401"/>
      <c r="I344" s="1402"/>
      <c r="J344" s="1403"/>
      <c r="K344" s="1404"/>
      <c r="L344" s="1405"/>
    </row>
    <row r="345">
      <c r="A345" s="1389"/>
      <c r="B345" s="1392"/>
      <c r="C345" s="1392"/>
      <c r="D345" s="1392"/>
      <c r="E345" s="1392"/>
      <c r="F345" s="1392"/>
      <c r="G345" s="1392"/>
      <c r="H345" s="1392"/>
      <c r="I345" s="1392"/>
      <c r="J345" s="1392"/>
      <c r="K345" s="1393"/>
      <c r="L345" s="1394"/>
    </row>
    <row r="346">
      <c r="A346" s="1395"/>
      <c r="B346" s="1396"/>
      <c r="C346" s="1401"/>
      <c r="D346" s="1397"/>
      <c r="E346" s="1398"/>
      <c r="F346" s="1399"/>
      <c r="G346" s="1400"/>
      <c r="H346" s="1401"/>
      <c r="I346" s="1402"/>
      <c r="J346" s="1403"/>
      <c r="K346" s="1404"/>
      <c r="L346" s="1405"/>
    </row>
    <row r="347">
      <c r="A347" s="1389"/>
      <c r="B347" s="1392"/>
      <c r="C347" s="1392"/>
      <c r="D347" s="1392"/>
      <c r="E347" s="1392"/>
      <c r="F347" s="1392"/>
      <c r="G347" s="1392"/>
      <c r="H347" s="1392"/>
      <c r="I347" s="1392"/>
      <c r="J347" s="1392"/>
      <c r="K347" s="1393"/>
      <c r="L347" s="1394"/>
    </row>
    <row r="348">
      <c r="A348" s="1395"/>
      <c r="B348" s="1396"/>
      <c r="C348" s="1401"/>
      <c r="D348" s="1397"/>
      <c r="E348" s="1398"/>
      <c r="F348" s="1399"/>
      <c r="G348" s="1400"/>
      <c r="H348" s="1401"/>
      <c r="I348" s="1402"/>
      <c r="J348" s="1403"/>
      <c r="K348" s="1404"/>
      <c r="L348" s="1405"/>
    </row>
    <row r="349">
      <c r="A349" s="1389"/>
      <c r="B349" s="1392"/>
      <c r="C349" s="1392"/>
      <c r="D349" s="1392"/>
      <c r="E349" s="1392"/>
      <c r="F349" s="1392"/>
      <c r="G349" s="1392"/>
      <c r="H349" s="1392"/>
      <c r="I349" s="1392"/>
      <c r="J349" s="1392"/>
      <c r="K349" s="1393"/>
      <c r="L349" s="1394"/>
    </row>
    <row r="350">
      <c r="A350" s="1395"/>
      <c r="B350" s="1396"/>
      <c r="C350" s="1401"/>
      <c r="D350" s="1397"/>
      <c r="E350" s="1398"/>
      <c r="F350" s="1399"/>
      <c r="G350" s="1400"/>
      <c r="H350" s="1401"/>
      <c r="I350" s="1402"/>
      <c r="J350" s="1403"/>
      <c r="K350" s="1404"/>
      <c r="L350" s="1405"/>
    </row>
    <row r="351">
      <c r="A351" s="1389"/>
      <c r="B351" s="1392"/>
      <c r="C351" s="1392"/>
      <c r="D351" s="1392"/>
      <c r="E351" s="1392"/>
      <c r="F351" s="1392"/>
      <c r="G351" s="1392"/>
      <c r="H351" s="1392"/>
      <c r="I351" s="1392"/>
      <c r="J351" s="1392"/>
      <c r="K351" s="1393"/>
      <c r="L351" s="1394"/>
    </row>
    <row r="352">
      <c r="A352" s="1395"/>
      <c r="B352" s="1396"/>
      <c r="C352" s="1401"/>
      <c r="D352" s="1397"/>
      <c r="E352" s="1398"/>
      <c r="F352" s="1399"/>
      <c r="G352" s="1400"/>
      <c r="H352" s="1401"/>
      <c r="I352" s="1402"/>
      <c r="J352" s="1403"/>
      <c r="K352" s="1404"/>
      <c r="L352" s="1405"/>
    </row>
    <row r="353">
      <c r="A353" s="1389"/>
      <c r="B353" s="1392"/>
      <c r="C353" s="1392"/>
      <c r="D353" s="1392"/>
      <c r="E353" s="1392"/>
      <c r="F353" s="1392"/>
      <c r="G353" s="1392"/>
      <c r="H353" s="1392"/>
      <c r="I353" s="1392"/>
      <c r="J353" s="1392"/>
      <c r="K353" s="1393"/>
      <c r="L353" s="1394"/>
    </row>
    <row r="354">
      <c r="A354" s="1395"/>
      <c r="B354" s="1396"/>
      <c r="C354" s="1401"/>
      <c r="D354" s="1397"/>
      <c r="E354" s="1398"/>
      <c r="F354" s="1399"/>
      <c r="G354" s="1400"/>
      <c r="H354" s="1401"/>
      <c r="I354" s="1402"/>
      <c r="J354" s="1403"/>
      <c r="K354" s="1404"/>
      <c r="L354" s="1405"/>
    </row>
    <row r="355">
      <c r="A355" s="1389"/>
      <c r="B355" s="1392"/>
      <c r="C355" s="1392"/>
      <c r="D355" s="1392"/>
      <c r="E355" s="1392"/>
      <c r="F355" s="1392"/>
      <c r="G355" s="1392"/>
      <c r="H355" s="1392"/>
      <c r="I355" s="1392"/>
      <c r="J355" s="1392"/>
      <c r="K355" s="1393"/>
      <c r="L355" s="1394"/>
    </row>
    <row r="356">
      <c r="A356" s="1395"/>
      <c r="B356" s="1396"/>
      <c r="C356" s="1401"/>
      <c r="D356" s="1397"/>
      <c r="E356" s="1398"/>
      <c r="F356" s="1399"/>
      <c r="G356" s="1400"/>
      <c r="H356" s="1401"/>
      <c r="I356" s="1402"/>
      <c r="J356" s="1403"/>
      <c r="K356" s="1404"/>
      <c r="L356" s="1405"/>
    </row>
    <row r="357">
      <c r="A357" s="1389"/>
      <c r="B357" s="1392"/>
      <c r="C357" s="1392"/>
      <c r="D357" s="1392"/>
      <c r="E357" s="1392"/>
      <c r="F357" s="1392"/>
      <c r="G357" s="1392"/>
      <c r="H357" s="1392"/>
      <c r="I357" s="1392"/>
      <c r="J357" s="1392"/>
      <c r="K357" s="1393"/>
      <c r="L357" s="1394"/>
    </row>
    <row r="358">
      <c r="A358" s="1395"/>
      <c r="B358" s="1396"/>
      <c r="C358" s="1401"/>
      <c r="D358" s="1397"/>
      <c r="E358" s="1398"/>
      <c r="F358" s="1399"/>
      <c r="G358" s="1400"/>
      <c r="H358" s="1401"/>
      <c r="I358" s="1402"/>
      <c r="J358" s="1403"/>
      <c r="K358" s="1404"/>
      <c r="L358" s="1405"/>
    </row>
    <row r="359">
      <c r="A359" s="1389"/>
      <c r="B359" s="1392"/>
      <c r="C359" s="1392"/>
      <c r="D359" s="1392"/>
      <c r="E359" s="1392"/>
      <c r="F359" s="1392"/>
      <c r="G359" s="1392"/>
      <c r="H359" s="1392"/>
      <c r="I359" s="1392"/>
      <c r="J359" s="1392"/>
      <c r="K359" s="1393"/>
      <c r="L359" s="1394"/>
    </row>
    <row r="360">
      <c r="A360" s="1395"/>
      <c r="B360" s="1396"/>
      <c r="C360" s="1401"/>
      <c r="D360" s="1397"/>
      <c r="E360" s="1398"/>
      <c r="F360" s="1399"/>
      <c r="G360" s="1400"/>
      <c r="H360" s="1401"/>
      <c r="I360" s="1402"/>
      <c r="J360" s="1403"/>
      <c r="K360" s="1404"/>
      <c r="L360" s="1405"/>
    </row>
    <row r="361">
      <c r="A361" s="1389"/>
      <c r="B361" s="1392"/>
      <c r="C361" s="1392"/>
      <c r="D361" s="1392"/>
      <c r="E361" s="1392"/>
      <c r="F361" s="1392"/>
      <c r="G361" s="1392"/>
      <c r="H361" s="1392"/>
      <c r="I361" s="1392"/>
      <c r="J361" s="1392"/>
      <c r="K361" s="1393"/>
      <c r="L361" s="1394"/>
    </row>
    <row r="362">
      <c r="A362" s="1395"/>
      <c r="B362" s="1396"/>
      <c r="C362" s="1401"/>
      <c r="D362" s="1397"/>
      <c r="E362" s="1398"/>
      <c r="F362" s="1399"/>
      <c r="G362" s="1400"/>
      <c r="H362" s="1401"/>
      <c r="I362" s="1402"/>
      <c r="J362" s="1403"/>
      <c r="K362" s="1404"/>
      <c r="L362" s="1405"/>
    </row>
    <row r="363">
      <c r="A363" s="1389"/>
      <c r="B363" s="1392"/>
      <c r="C363" s="1392"/>
      <c r="D363" s="1392"/>
      <c r="E363" s="1392"/>
      <c r="F363" s="1392"/>
      <c r="G363" s="1392"/>
      <c r="H363" s="1392"/>
      <c r="I363" s="1392"/>
      <c r="J363" s="1392"/>
      <c r="K363" s="1393"/>
      <c r="L363" s="1394"/>
    </row>
    <row r="364">
      <c r="A364" s="1395"/>
      <c r="B364" s="1396"/>
      <c r="C364" s="1401"/>
      <c r="D364" s="1397"/>
      <c r="E364" s="1398"/>
      <c r="F364" s="1399"/>
      <c r="G364" s="1400"/>
      <c r="H364" s="1401"/>
      <c r="I364" s="1402"/>
      <c r="J364" s="1403"/>
      <c r="K364" s="1404"/>
      <c r="L364" s="1405"/>
    </row>
    <row r="365">
      <c r="A365" s="1389"/>
      <c r="B365" s="1392"/>
      <c r="C365" s="1392"/>
      <c r="D365" s="1392"/>
      <c r="E365" s="1392"/>
      <c r="F365" s="1392"/>
      <c r="G365" s="1392"/>
      <c r="H365" s="1392"/>
      <c r="I365" s="1392"/>
      <c r="J365" s="1392"/>
      <c r="K365" s="1393"/>
      <c r="L365" s="1394"/>
    </row>
    <row r="366">
      <c r="A366" s="1395"/>
      <c r="B366" s="1396"/>
      <c r="C366" s="1401"/>
      <c r="D366" s="1397"/>
      <c r="E366" s="1398"/>
      <c r="F366" s="1399"/>
      <c r="G366" s="1400"/>
      <c r="H366" s="1401"/>
      <c r="I366" s="1402"/>
      <c r="J366" s="1403"/>
      <c r="K366" s="1404"/>
      <c r="L366" s="1405"/>
    </row>
    <row r="367">
      <c r="A367" s="1389"/>
      <c r="B367" s="1392"/>
      <c r="C367" s="1392"/>
      <c r="D367" s="1392"/>
      <c r="E367" s="1392"/>
      <c r="F367" s="1392"/>
      <c r="G367" s="1392"/>
      <c r="H367" s="1392"/>
      <c r="I367" s="1392"/>
      <c r="J367" s="1392"/>
      <c r="K367" s="1393"/>
      <c r="L367" s="1394"/>
    </row>
    <row r="368">
      <c r="A368" s="1395"/>
      <c r="B368" s="1396"/>
      <c r="C368" s="1401"/>
      <c r="D368" s="1397"/>
      <c r="E368" s="1398"/>
      <c r="F368" s="1399"/>
      <c r="G368" s="1400"/>
      <c r="H368" s="1401"/>
      <c r="I368" s="1402"/>
      <c r="J368" s="1403"/>
      <c r="K368" s="1404"/>
      <c r="L368" s="1405"/>
    </row>
    <row r="369">
      <c r="A369" s="1389"/>
      <c r="B369" s="1392"/>
      <c r="C369" s="1392"/>
      <c r="D369" s="1392"/>
      <c r="E369" s="1392"/>
      <c r="F369" s="1392"/>
      <c r="G369" s="1392"/>
      <c r="H369" s="1392"/>
      <c r="I369" s="1392"/>
      <c r="J369" s="1392"/>
      <c r="K369" s="1393"/>
      <c r="L369" s="1394"/>
    </row>
    <row r="370">
      <c r="A370" s="1395"/>
      <c r="B370" s="1396"/>
      <c r="C370" s="1401"/>
      <c r="D370" s="1397"/>
      <c r="E370" s="1398"/>
      <c r="F370" s="1399"/>
      <c r="G370" s="1400"/>
      <c r="H370" s="1401"/>
      <c r="I370" s="1402"/>
      <c r="J370" s="1403"/>
      <c r="K370" s="1404"/>
      <c r="L370" s="1405"/>
    </row>
    <row r="371">
      <c r="A371" s="1389"/>
      <c r="B371" s="1392"/>
      <c r="C371" s="1392"/>
      <c r="D371" s="1392"/>
      <c r="E371" s="1392"/>
      <c r="F371" s="1392"/>
      <c r="G371" s="1392"/>
      <c r="H371" s="1392"/>
      <c r="I371" s="1392"/>
      <c r="J371" s="1392"/>
      <c r="K371" s="1393"/>
      <c r="L371" s="1394"/>
    </row>
    <row r="372">
      <c r="A372" s="1395"/>
      <c r="B372" s="1396"/>
      <c r="C372" s="1401"/>
      <c r="D372" s="1397"/>
      <c r="E372" s="1398"/>
      <c r="F372" s="1399"/>
      <c r="G372" s="1400"/>
      <c r="H372" s="1401"/>
      <c r="I372" s="1402"/>
      <c r="J372" s="1403"/>
      <c r="K372" s="1404"/>
      <c r="L372" s="1405"/>
    </row>
    <row r="373">
      <c r="A373" s="1389"/>
      <c r="B373" s="1392"/>
      <c r="C373" s="1392"/>
      <c r="D373" s="1392"/>
      <c r="E373" s="1392"/>
      <c r="F373" s="1392"/>
      <c r="G373" s="1392"/>
      <c r="H373" s="1392"/>
      <c r="I373" s="1392"/>
      <c r="J373" s="1392"/>
      <c r="K373" s="1393"/>
      <c r="L373" s="1394"/>
    </row>
    <row r="374">
      <c r="A374" s="1395"/>
      <c r="B374" s="1396"/>
      <c r="C374" s="1401"/>
      <c r="D374" s="1397"/>
      <c r="E374" s="1398"/>
      <c r="F374" s="1399"/>
      <c r="G374" s="1400"/>
      <c r="H374" s="1401"/>
      <c r="I374" s="1402"/>
      <c r="J374" s="1403"/>
      <c r="K374" s="1404"/>
      <c r="L374" s="1405"/>
    </row>
    <row r="375">
      <c r="A375" s="1389"/>
      <c r="B375" s="1392"/>
      <c r="C375" s="1392"/>
      <c r="D375" s="1392"/>
      <c r="E375" s="1392"/>
      <c r="F375" s="1392"/>
      <c r="G375" s="1392"/>
      <c r="H375" s="1392"/>
      <c r="I375" s="1392"/>
      <c r="J375" s="1392"/>
      <c r="K375" s="1393"/>
      <c r="L375" s="1394"/>
    </row>
    <row r="376">
      <c r="A376" s="1395"/>
      <c r="B376" s="1396"/>
      <c r="C376" s="1401"/>
      <c r="D376" s="1397"/>
      <c r="E376" s="1398"/>
      <c r="F376" s="1399"/>
      <c r="G376" s="1400"/>
      <c r="H376" s="1401"/>
      <c r="I376" s="1402"/>
      <c r="J376" s="1403"/>
      <c r="K376" s="1404"/>
      <c r="L376" s="1405"/>
    </row>
    <row r="377">
      <c r="A377" s="1389"/>
      <c r="B377" s="1392"/>
      <c r="C377" s="1392"/>
      <c r="D377" s="1392"/>
      <c r="E377" s="1392"/>
      <c r="F377" s="1392"/>
      <c r="G377" s="1392"/>
      <c r="H377" s="1392"/>
      <c r="I377" s="1392"/>
      <c r="J377" s="1392"/>
      <c r="K377" s="1393"/>
      <c r="L377" s="1394"/>
    </row>
    <row r="378">
      <c r="A378" s="1395"/>
      <c r="B378" s="1396"/>
      <c r="C378" s="1401"/>
      <c r="D378" s="1397"/>
      <c r="E378" s="1398"/>
      <c r="F378" s="1399"/>
      <c r="G378" s="1400"/>
      <c r="H378" s="1401"/>
      <c r="I378" s="1402"/>
      <c r="J378" s="1403"/>
      <c r="K378" s="1404"/>
      <c r="L378" s="1405"/>
    </row>
    <row r="379">
      <c r="A379" s="1389"/>
      <c r="B379" s="1392"/>
      <c r="C379" s="1392"/>
      <c r="D379" s="1392"/>
      <c r="E379" s="1392"/>
      <c r="F379" s="1392"/>
      <c r="G379" s="1392"/>
      <c r="H379" s="1392"/>
      <c r="I379" s="1392"/>
      <c r="J379" s="1392"/>
      <c r="K379" s="1393"/>
      <c r="L379" s="1394"/>
    </row>
    <row r="380">
      <c r="A380" s="1395"/>
      <c r="B380" s="1396"/>
      <c r="C380" s="1401"/>
      <c r="D380" s="1397"/>
      <c r="E380" s="1398"/>
      <c r="F380" s="1399"/>
      <c r="G380" s="1400"/>
      <c r="H380" s="1401"/>
      <c r="I380" s="1402"/>
      <c r="J380" s="1403"/>
      <c r="K380" s="1404"/>
      <c r="L380" s="1405"/>
    </row>
    <row r="381">
      <c r="A381" s="1389"/>
      <c r="B381" s="1392"/>
      <c r="C381" s="1392"/>
      <c r="D381" s="1392"/>
      <c r="E381" s="1392"/>
      <c r="F381" s="1392"/>
      <c r="G381" s="1392"/>
      <c r="H381" s="1392"/>
      <c r="I381" s="1392"/>
      <c r="J381" s="1392"/>
      <c r="K381" s="1393"/>
      <c r="L381" s="1394"/>
    </row>
    <row r="382">
      <c r="A382" s="1395"/>
      <c r="B382" s="1396"/>
      <c r="C382" s="1401"/>
      <c r="D382" s="1397"/>
      <c r="E382" s="1398"/>
      <c r="F382" s="1399"/>
      <c r="G382" s="1400"/>
      <c r="H382" s="1401"/>
      <c r="I382" s="1402"/>
      <c r="J382" s="1403"/>
      <c r="K382" s="1404"/>
      <c r="L382" s="1405"/>
    </row>
    <row r="383">
      <c r="A383" s="1389"/>
      <c r="B383" s="1392"/>
      <c r="C383" s="1392"/>
      <c r="D383" s="1392"/>
      <c r="E383" s="1392"/>
      <c r="F383" s="1392"/>
      <c r="G383" s="1392"/>
      <c r="H383" s="1392"/>
      <c r="I383" s="1392"/>
      <c r="J383" s="1392"/>
      <c r="K383" s="1393"/>
      <c r="L383" s="1394"/>
    </row>
    <row r="384">
      <c r="A384" s="1395"/>
      <c r="B384" s="1396"/>
      <c r="C384" s="1401"/>
      <c r="D384" s="1397"/>
      <c r="E384" s="1398"/>
      <c r="F384" s="1399"/>
      <c r="G384" s="1400"/>
      <c r="H384" s="1401"/>
      <c r="I384" s="1402"/>
      <c r="J384" s="1403"/>
      <c r="K384" s="1404"/>
      <c r="L384" s="1405"/>
    </row>
    <row r="385">
      <c r="A385" s="1389"/>
      <c r="B385" s="1392"/>
      <c r="C385" s="1392"/>
      <c r="D385" s="1392"/>
      <c r="E385" s="1392"/>
      <c r="F385" s="1392"/>
      <c r="G385" s="1392"/>
      <c r="H385" s="1392"/>
      <c r="I385" s="1392"/>
      <c r="J385" s="1392"/>
      <c r="K385" s="1393"/>
      <c r="L385" s="1394"/>
    </row>
    <row r="386">
      <c r="A386" s="1395"/>
      <c r="B386" s="1396"/>
      <c r="C386" s="1401"/>
      <c r="D386" s="1397"/>
      <c r="E386" s="1398"/>
      <c r="F386" s="1399"/>
      <c r="G386" s="1400"/>
      <c r="H386" s="1401"/>
      <c r="I386" s="1402"/>
      <c r="J386" s="1403"/>
      <c r="K386" s="1404"/>
      <c r="L386" s="1405"/>
    </row>
    <row r="387">
      <c r="A387" s="1389"/>
      <c r="B387" s="1392"/>
      <c r="C387" s="1392"/>
      <c r="D387" s="1392"/>
      <c r="E387" s="1392"/>
      <c r="F387" s="1392"/>
      <c r="G387" s="1392"/>
      <c r="H387" s="1392"/>
      <c r="I387" s="1392"/>
      <c r="J387" s="1392"/>
      <c r="K387" s="1393"/>
      <c r="L387" s="1394"/>
    </row>
    <row r="388">
      <c r="A388" s="1395"/>
      <c r="B388" s="1396"/>
      <c r="C388" s="1401"/>
      <c r="D388" s="1397"/>
      <c r="E388" s="1398"/>
      <c r="F388" s="1399"/>
      <c r="G388" s="1400"/>
      <c r="H388" s="1401"/>
      <c r="I388" s="1402"/>
      <c r="J388" s="1403"/>
      <c r="K388" s="1404"/>
      <c r="L388" s="1405"/>
    </row>
    <row r="389">
      <c r="A389" s="1389"/>
      <c r="B389" s="1392"/>
      <c r="C389" s="1392"/>
      <c r="D389" s="1392"/>
      <c r="E389" s="1392"/>
      <c r="F389" s="1392"/>
      <c r="G389" s="1392"/>
      <c r="H389" s="1392"/>
      <c r="I389" s="1392"/>
      <c r="J389" s="1392"/>
      <c r="K389" s="1393"/>
      <c r="L389" s="1394"/>
    </row>
    <row r="390">
      <c r="A390" s="1395"/>
      <c r="B390" s="1396"/>
      <c r="C390" s="1401"/>
      <c r="D390" s="1397"/>
      <c r="E390" s="1398"/>
      <c r="F390" s="1399"/>
      <c r="G390" s="1400"/>
      <c r="H390" s="1401"/>
      <c r="I390" s="1402"/>
      <c r="J390" s="1403"/>
      <c r="K390" s="1404"/>
      <c r="L390" s="1405"/>
    </row>
    <row r="391">
      <c r="A391" s="1389"/>
      <c r="B391" s="1392"/>
      <c r="C391" s="1392"/>
      <c r="D391" s="1392"/>
      <c r="E391" s="1392"/>
      <c r="F391" s="1392"/>
      <c r="G391" s="1392"/>
      <c r="H391" s="1392"/>
      <c r="I391" s="1392"/>
      <c r="J391" s="1392"/>
      <c r="K391" s="1393"/>
      <c r="L391" s="1394"/>
    </row>
    <row r="392">
      <c r="A392" s="1395"/>
      <c r="B392" s="1396"/>
      <c r="C392" s="1401"/>
      <c r="D392" s="1397"/>
      <c r="E392" s="1398"/>
      <c r="F392" s="1399"/>
      <c r="G392" s="1400"/>
      <c r="H392" s="1401"/>
      <c r="I392" s="1402"/>
      <c r="J392" s="1403"/>
      <c r="K392" s="1404"/>
      <c r="L392" s="1405"/>
    </row>
    <row r="393">
      <c r="A393" s="1389"/>
      <c r="B393" s="1392"/>
      <c r="C393" s="1392"/>
      <c r="D393" s="1392"/>
      <c r="E393" s="1392"/>
      <c r="F393" s="1392"/>
      <c r="G393" s="1392"/>
      <c r="H393" s="1392"/>
      <c r="I393" s="1392"/>
      <c r="J393" s="1392"/>
      <c r="K393" s="1393"/>
      <c r="L393" s="1394"/>
    </row>
    <row r="394">
      <c r="A394" s="1395"/>
      <c r="B394" s="1396"/>
      <c r="C394" s="1401"/>
      <c r="D394" s="1397"/>
      <c r="E394" s="1398"/>
      <c r="F394" s="1399"/>
      <c r="G394" s="1400"/>
      <c r="H394" s="1401"/>
      <c r="I394" s="1402"/>
      <c r="J394" s="1403"/>
      <c r="K394" s="1404"/>
      <c r="L394" s="1405"/>
    </row>
    <row r="395">
      <c r="A395" s="1389"/>
      <c r="B395" s="1392"/>
      <c r="C395" s="1392"/>
      <c r="D395" s="1392"/>
      <c r="E395" s="1392"/>
      <c r="F395" s="1392"/>
      <c r="G395" s="1392"/>
      <c r="H395" s="1392"/>
      <c r="I395" s="1392"/>
      <c r="J395" s="1392"/>
      <c r="K395" s="1393"/>
      <c r="L395" s="1394"/>
    </row>
    <row r="396">
      <c r="A396" s="1395"/>
      <c r="B396" s="1396"/>
      <c r="C396" s="1401"/>
      <c r="D396" s="1397"/>
      <c r="E396" s="1398"/>
      <c r="F396" s="1399"/>
      <c r="G396" s="1400"/>
      <c r="H396" s="1401"/>
      <c r="I396" s="1402"/>
      <c r="J396" s="1403"/>
      <c r="K396" s="1404"/>
      <c r="L396" s="1405"/>
    </row>
    <row r="397">
      <c r="A397" s="1389"/>
      <c r="B397" s="1392"/>
      <c r="C397" s="1392"/>
      <c r="D397" s="1392"/>
      <c r="E397" s="1392"/>
      <c r="F397" s="1392"/>
      <c r="G397" s="1392"/>
      <c r="H397" s="1392"/>
      <c r="I397" s="1392"/>
      <c r="J397" s="1392"/>
      <c r="K397" s="1393"/>
      <c r="L397" s="1394"/>
    </row>
    <row r="398">
      <c r="A398" s="1395"/>
      <c r="B398" s="1396"/>
      <c r="C398" s="1401"/>
      <c r="D398" s="1397"/>
      <c r="E398" s="1398"/>
      <c r="F398" s="1399"/>
      <c r="G398" s="1400"/>
      <c r="H398" s="1401"/>
      <c r="I398" s="1402"/>
      <c r="J398" s="1403"/>
      <c r="K398" s="1404"/>
      <c r="L398" s="1405"/>
    </row>
    <row r="399">
      <c r="A399" s="1389"/>
      <c r="B399" s="1392"/>
      <c r="C399" s="1392"/>
      <c r="D399" s="1392"/>
      <c r="E399" s="1392"/>
      <c r="F399" s="1392"/>
      <c r="G399" s="1392"/>
      <c r="H399" s="1392"/>
      <c r="I399" s="1392"/>
      <c r="J399" s="1392"/>
      <c r="K399" s="1393"/>
      <c r="L399" s="1394"/>
    </row>
    <row r="400">
      <c r="A400" s="1395"/>
      <c r="B400" s="1396"/>
      <c r="C400" s="1401"/>
      <c r="D400" s="1397"/>
      <c r="E400" s="1398"/>
      <c r="F400" s="1399"/>
      <c r="G400" s="1400"/>
      <c r="H400" s="1401"/>
      <c r="I400" s="1402"/>
      <c r="J400" s="1403"/>
      <c r="K400" s="1404"/>
      <c r="L400" s="1405"/>
    </row>
    <row r="401">
      <c r="A401" s="1389"/>
      <c r="B401" s="1392"/>
      <c r="C401" s="1392"/>
      <c r="D401" s="1392"/>
      <c r="E401" s="1392"/>
      <c r="F401" s="1392"/>
      <c r="G401" s="1392"/>
      <c r="H401" s="1392"/>
      <c r="I401" s="1392"/>
      <c r="J401" s="1392"/>
      <c r="K401" s="1393"/>
      <c r="L401" s="1394"/>
    </row>
    <row r="402">
      <c r="A402" s="1395"/>
      <c r="B402" s="1396"/>
      <c r="C402" s="1401"/>
      <c r="D402" s="1397"/>
      <c r="E402" s="1398"/>
      <c r="F402" s="1399"/>
      <c r="G402" s="1400"/>
      <c r="H402" s="1401"/>
      <c r="I402" s="1402"/>
      <c r="J402" s="1403"/>
      <c r="K402" s="1404"/>
      <c r="L402" s="1405"/>
    </row>
    <row r="403">
      <c r="A403" s="1389"/>
      <c r="B403" s="1392"/>
      <c r="C403" s="1392"/>
      <c r="D403" s="1392"/>
      <c r="E403" s="1392"/>
      <c r="F403" s="1392"/>
      <c r="G403" s="1392"/>
      <c r="H403" s="1392"/>
      <c r="I403" s="1392"/>
      <c r="J403" s="1392"/>
      <c r="K403" s="1393"/>
      <c r="L403" s="1394"/>
    </row>
    <row r="404">
      <c r="A404" s="1395"/>
      <c r="B404" s="1396"/>
      <c r="C404" s="1401"/>
      <c r="D404" s="1397"/>
      <c r="E404" s="1398"/>
      <c r="F404" s="1399"/>
      <c r="G404" s="1400"/>
      <c r="H404" s="1401"/>
      <c r="I404" s="1402"/>
      <c r="J404" s="1403"/>
      <c r="K404" s="1404"/>
      <c r="L404" s="1405"/>
    </row>
    <row r="405">
      <c r="A405" s="1389"/>
      <c r="B405" s="1392"/>
      <c r="C405" s="1392"/>
      <c r="D405" s="1392"/>
      <c r="E405" s="1392"/>
      <c r="F405" s="1392"/>
      <c r="G405" s="1392"/>
      <c r="H405" s="1392"/>
      <c r="I405" s="1392"/>
      <c r="J405" s="1392"/>
      <c r="K405" s="1393"/>
      <c r="L405" s="1394"/>
    </row>
    <row r="406">
      <c r="A406" s="1395"/>
      <c r="B406" s="1396"/>
      <c r="C406" s="1401"/>
      <c r="D406" s="1397"/>
      <c r="E406" s="1398"/>
      <c r="F406" s="1399"/>
      <c r="G406" s="1400"/>
      <c r="H406" s="1401"/>
      <c r="I406" s="1402"/>
      <c r="J406" s="1403"/>
      <c r="K406" s="1404"/>
      <c r="L406" s="1405"/>
    </row>
    <row r="407">
      <c r="A407" s="1389"/>
      <c r="B407" s="1392"/>
      <c r="C407" s="1392"/>
      <c r="D407" s="1392"/>
      <c r="E407" s="1392"/>
      <c r="F407" s="1392"/>
      <c r="G407" s="1392"/>
      <c r="H407" s="1392"/>
      <c r="I407" s="1392"/>
      <c r="J407" s="1392"/>
      <c r="K407" s="1393"/>
      <c r="L407" s="1394"/>
    </row>
    <row r="408">
      <c r="A408" s="1395"/>
      <c r="B408" s="1396"/>
      <c r="C408" s="1401"/>
      <c r="D408" s="1397"/>
      <c r="E408" s="1398"/>
      <c r="F408" s="1399"/>
      <c r="G408" s="1400"/>
      <c r="H408" s="1401"/>
      <c r="I408" s="1402"/>
      <c r="J408" s="1403"/>
      <c r="K408" s="1404"/>
      <c r="L408" s="1405"/>
    </row>
    <row r="409">
      <c r="A409" s="1389"/>
      <c r="B409" s="1392"/>
      <c r="C409" s="1392"/>
      <c r="D409" s="1392"/>
      <c r="E409" s="1392"/>
      <c r="F409" s="1392"/>
      <c r="G409" s="1392"/>
      <c r="H409" s="1392"/>
      <c r="I409" s="1392"/>
      <c r="J409" s="1392"/>
      <c r="K409" s="1393"/>
      <c r="L409" s="1394"/>
    </row>
    <row r="410">
      <c r="A410" s="1395"/>
      <c r="B410" s="1396"/>
      <c r="C410" s="1401"/>
      <c r="D410" s="1397"/>
      <c r="E410" s="1398"/>
      <c r="F410" s="1399"/>
      <c r="G410" s="1400"/>
      <c r="H410" s="1401"/>
      <c r="I410" s="1402"/>
      <c r="J410" s="1403"/>
      <c r="K410" s="1404"/>
      <c r="L410" s="1405"/>
    </row>
    <row r="411">
      <c r="A411" s="1389"/>
      <c r="B411" s="1392"/>
      <c r="C411" s="1392"/>
      <c r="D411" s="1392"/>
      <c r="E411" s="1392"/>
      <c r="F411" s="1392"/>
      <c r="G411" s="1392"/>
      <c r="H411" s="1392"/>
      <c r="I411" s="1392"/>
      <c r="J411" s="1392"/>
      <c r="K411" s="1393"/>
      <c r="L411" s="1394"/>
    </row>
    <row r="412">
      <c r="A412" s="1395"/>
      <c r="B412" s="1396"/>
      <c r="C412" s="1401"/>
      <c r="D412" s="1397"/>
      <c r="E412" s="1398"/>
      <c r="F412" s="1399"/>
      <c r="G412" s="1400"/>
      <c r="H412" s="1401"/>
      <c r="I412" s="1402"/>
      <c r="J412" s="1403"/>
      <c r="K412" s="1404"/>
      <c r="L412" s="1405"/>
    </row>
    <row r="413">
      <c r="A413" s="1389"/>
      <c r="B413" s="1392"/>
      <c r="C413" s="1392"/>
      <c r="D413" s="1392"/>
      <c r="E413" s="1392"/>
      <c r="F413" s="1392"/>
      <c r="G413" s="1392"/>
      <c r="H413" s="1392"/>
      <c r="I413" s="1392"/>
      <c r="J413" s="1392"/>
      <c r="K413" s="1393"/>
      <c r="L413" s="1394"/>
    </row>
    <row r="414">
      <c r="A414" s="1395"/>
      <c r="B414" s="1396"/>
      <c r="C414" s="1401"/>
      <c r="D414" s="1397"/>
      <c r="E414" s="1398"/>
      <c r="F414" s="1399"/>
      <c r="G414" s="1400"/>
      <c r="H414" s="1401"/>
      <c r="I414" s="1402"/>
      <c r="J414" s="1403"/>
      <c r="K414" s="1404"/>
      <c r="L414" s="1405"/>
    </row>
    <row r="415">
      <c r="A415" s="1389"/>
      <c r="B415" s="1392"/>
      <c r="C415" s="1392"/>
      <c r="D415" s="1392"/>
      <c r="E415" s="1392"/>
      <c r="F415" s="1392"/>
      <c r="G415" s="1392"/>
      <c r="H415" s="1392"/>
      <c r="I415" s="1392"/>
      <c r="J415" s="1392"/>
      <c r="K415" s="1393"/>
      <c r="L415" s="1394"/>
    </row>
    <row r="416">
      <c r="A416" s="1395"/>
      <c r="B416" s="1396"/>
      <c r="C416" s="1401"/>
      <c r="D416" s="1397"/>
      <c r="E416" s="1398"/>
      <c r="F416" s="1399"/>
      <c r="G416" s="1400"/>
      <c r="H416" s="1401"/>
      <c r="I416" s="1402"/>
      <c r="J416" s="1403"/>
      <c r="K416" s="1404"/>
      <c r="L416" s="1405"/>
    </row>
    <row r="417">
      <c r="A417" s="1389"/>
      <c r="B417" s="1392"/>
      <c r="C417" s="1392"/>
      <c r="D417" s="1392"/>
      <c r="E417" s="1392"/>
      <c r="F417" s="1392"/>
      <c r="G417" s="1392"/>
      <c r="H417" s="1392"/>
      <c r="I417" s="1392"/>
      <c r="J417" s="1392"/>
      <c r="K417" s="1393"/>
      <c r="L417" s="1394"/>
    </row>
    <row r="418">
      <c r="A418" s="1395"/>
      <c r="B418" s="1396"/>
      <c r="C418" s="1401"/>
      <c r="D418" s="1397"/>
      <c r="E418" s="1398"/>
      <c r="F418" s="1399"/>
      <c r="G418" s="1400"/>
      <c r="H418" s="1401"/>
      <c r="I418" s="1402"/>
      <c r="J418" s="1403"/>
      <c r="K418" s="1404"/>
      <c r="L418" s="1405"/>
    </row>
    <row r="419">
      <c r="A419" s="1389"/>
      <c r="B419" s="1392"/>
      <c r="C419" s="1392"/>
      <c r="D419" s="1392"/>
      <c r="E419" s="1392"/>
      <c r="F419" s="1392"/>
      <c r="G419" s="1392"/>
      <c r="H419" s="1392"/>
      <c r="I419" s="1392"/>
      <c r="J419" s="1392"/>
      <c r="K419" s="1393"/>
      <c r="L419" s="1394"/>
    </row>
    <row r="420">
      <c r="A420" s="1395"/>
      <c r="B420" s="1396"/>
      <c r="C420" s="1401"/>
      <c r="D420" s="1397"/>
      <c r="E420" s="1398"/>
      <c r="F420" s="1399"/>
      <c r="G420" s="1400"/>
      <c r="H420" s="1401"/>
      <c r="I420" s="1402"/>
      <c r="J420" s="1403"/>
      <c r="K420" s="1404"/>
      <c r="L420" s="1405"/>
    </row>
    <row r="421">
      <c r="A421" s="1389"/>
      <c r="B421" s="1392"/>
      <c r="C421" s="1392"/>
      <c r="D421" s="1392"/>
      <c r="E421" s="1392"/>
      <c r="F421" s="1392"/>
      <c r="G421" s="1392"/>
      <c r="H421" s="1392"/>
      <c r="I421" s="1392"/>
      <c r="J421" s="1392"/>
      <c r="K421" s="1393"/>
      <c r="L421" s="1394"/>
    </row>
    <row r="422">
      <c r="A422" s="1395"/>
      <c r="B422" s="1396"/>
      <c r="C422" s="1401"/>
      <c r="D422" s="1397"/>
      <c r="E422" s="1398"/>
      <c r="F422" s="1399"/>
      <c r="G422" s="1400"/>
      <c r="H422" s="1401"/>
      <c r="I422" s="1402"/>
      <c r="J422" s="1403"/>
      <c r="K422" s="1404"/>
      <c r="L422" s="1405"/>
    </row>
    <row r="423">
      <c r="A423" s="1389"/>
      <c r="B423" s="1392"/>
      <c r="C423" s="1392"/>
      <c r="D423" s="1392"/>
      <c r="E423" s="1392"/>
      <c r="F423" s="1392"/>
      <c r="G423" s="1392"/>
      <c r="H423" s="1392"/>
      <c r="I423" s="1392"/>
      <c r="J423" s="1392"/>
      <c r="K423" s="1393"/>
      <c r="L423" s="1394"/>
    </row>
    <row r="424">
      <c r="A424" s="1395"/>
      <c r="B424" s="1396"/>
      <c r="C424" s="1401"/>
      <c r="D424" s="1397"/>
      <c r="E424" s="1398"/>
      <c r="F424" s="1399"/>
      <c r="G424" s="1400"/>
      <c r="H424" s="1401"/>
      <c r="I424" s="1402"/>
      <c r="J424" s="1403"/>
      <c r="K424" s="1404"/>
      <c r="L424" s="1405"/>
    </row>
    <row r="425">
      <c r="A425" s="1389"/>
      <c r="B425" s="1392"/>
      <c r="C425" s="1392"/>
      <c r="D425" s="1392"/>
      <c r="E425" s="1392"/>
      <c r="F425" s="1392"/>
      <c r="G425" s="1392"/>
      <c r="H425" s="1392"/>
      <c r="I425" s="1392"/>
      <c r="J425" s="1392"/>
      <c r="K425" s="1393"/>
      <c r="L425" s="1394"/>
    </row>
    <row r="426">
      <c r="A426" s="1395"/>
      <c r="B426" s="1396"/>
      <c r="C426" s="1401"/>
      <c r="D426" s="1397"/>
      <c r="E426" s="1398"/>
      <c r="F426" s="1399"/>
      <c r="G426" s="1400"/>
      <c r="H426" s="1401"/>
      <c r="I426" s="1402"/>
      <c r="J426" s="1403"/>
      <c r="K426" s="1404"/>
      <c r="L426" s="1405"/>
    </row>
    <row r="427">
      <c r="A427" s="1389"/>
      <c r="B427" s="1392"/>
      <c r="C427" s="1392"/>
      <c r="D427" s="1392"/>
      <c r="E427" s="1392"/>
      <c r="F427" s="1392"/>
      <c r="G427" s="1392"/>
      <c r="H427" s="1392"/>
      <c r="I427" s="1392"/>
      <c r="J427" s="1392"/>
      <c r="K427" s="1393"/>
      <c r="L427" s="1394"/>
    </row>
    <row r="428">
      <c r="A428" s="1395"/>
      <c r="B428" s="1396"/>
      <c r="C428" s="1401"/>
      <c r="D428" s="1397"/>
      <c r="E428" s="1398"/>
      <c r="F428" s="1399"/>
      <c r="G428" s="1400"/>
      <c r="H428" s="1401"/>
      <c r="I428" s="1402"/>
      <c r="J428" s="1403"/>
      <c r="K428" s="1404"/>
      <c r="L428" s="1405"/>
    </row>
    <row r="429">
      <c r="A429" s="1389"/>
      <c r="B429" s="1392"/>
      <c r="C429" s="1392"/>
      <c r="D429" s="1392"/>
      <c r="E429" s="1392"/>
      <c r="F429" s="1392"/>
      <c r="G429" s="1392"/>
      <c r="H429" s="1392"/>
      <c r="I429" s="1392"/>
      <c r="J429" s="1392"/>
      <c r="K429" s="1393"/>
      <c r="L429" s="1394"/>
    </row>
    <row r="430">
      <c r="A430" s="1395"/>
      <c r="B430" s="1396"/>
      <c r="C430" s="1401"/>
      <c r="D430" s="1397"/>
      <c r="E430" s="1398"/>
      <c r="F430" s="1399"/>
      <c r="G430" s="1400"/>
      <c r="H430" s="1401"/>
      <c r="I430" s="1402"/>
      <c r="J430" s="1403"/>
      <c r="K430" s="1404"/>
      <c r="L430" s="1405"/>
    </row>
    <row r="431">
      <c r="A431" s="1389"/>
      <c r="B431" s="1392"/>
      <c r="C431" s="1392"/>
      <c r="D431" s="1392"/>
      <c r="E431" s="1392"/>
      <c r="F431" s="1392"/>
      <c r="G431" s="1392"/>
      <c r="H431" s="1392"/>
      <c r="I431" s="1392"/>
      <c r="J431" s="1392"/>
      <c r="K431" s="1393"/>
      <c r="L431" s="1394"/>
    </row>
    <row r="432">
      <c r="A432" s="1395"/>
      <c r="B432" s="1396"/>
      <c r="C432" s="1401"/>
      <c r="D432" s="1397"/>
      <c r="E432" s="1398"/>
      <c r="F432" s="1399"/>
      <c r="G432" s="1400"/>
      <c r="H432" s="1401"/>
      <c r="I432" s="1402"/>
      <c r="J432" s="1403"/>
      <c r="K432" s="1404"/>
      <c r="L432" s="1405"/>
    </row>
    <row r="433">
      <c r="A433" s="1389"/>
      <c r="B433" s="1392"/>
      <c r="C433" s="1392"/>
      <c r="D433" s="1392"/>
      <c r="E433" s="1392"/>
      <c r="F433" s="1392"/>
      <c r="G433" s="1392"/>
      <c r="H433" s="1392"/>
      <c r="I433" s="1392"/>
      <c r="J433" s="1392"/>
      <c r="K433" s="1393"/>
      <c r="L433" s="1394"/>
    </row>
    <row r="434">
      <c r="A434" s="1395"/>
      <c r="B434" s="1396"/>
      <c r="C434" s="1401"/>
      <c r="D434" s="1397"/>
      <c r="E434" s="1398"/>
      <c r="F434" s="1399"/>
      <c r="G434" s="1400"/>
      <c r="H434" s="1401"/>
      <c r="I434" s="1402"/>
      <c r="J434" s="1403"/>
      <c r="K434" s="1404"/>
      <c r="L434" s="1405"/>
    </row>
    <row r="435">
      <c r="A435" s="1389"/>
      <c r="B435" s="1392"/>
      <c r="C435" s="1392"/>
      <c r="D435" s="1392"/>
      <c r="E435" s="1392"/>
      <c r="F435" s="1392"/>
      <c r="G435" s="1392"/>
      <c r="H435" s="1392"/>
      <c r="I435" s="1392"/>
      <c r="J435" s="1392"/>
      <c r="K435" s="1393"/>
      <c r="L435" s="1394"/>
    </row>
    <row r="436">
      <c r="A436" s="1395"/>
      <c r="B436" s="1396"/>
      <c r="C436" s="1401"/>
      <c r="D436" s="1397"/>
      <c r="E436" s="1398"/>
      <c r="F436" s="1399"/>
      <c r="G436" s="1400"/>
      <c r="H436" s="1401"/>
      <c r="I436" s="1402"/>
      <c r="J436" s="1403"/>
      <c r="K436" s="1404"/>
      <c r="L436" s="1405"/>
    </row>
    <row r="437">
      <c r="A437" s="1389"/>
      <c r="B437" s="1392"/>
      <c r="C437" s="1392"/>
      <c r="D437" s="1392"/>
      <c r="E437" s="1392"/>
      <c r="F437" s="1392"/>
      <c r="G437" s="1392"/>
      <c r="H437" s="1392"/>
      <c r="I437" s="1392"/>
      <c r="J437" s="1392"/>
      <c r="K437" s="1393"/>
      <c r="L437" s="1394"/>
    </row>
    <row r="438">
      <c r="A438" s="1395"/>
      <c r="B438" s="1396"/>
      <c r="C438" s="1401"/>
      <c r="D438" s="1397"/>
      <c r="E438" s="1398"/>
      <c r="F438" s="1399"/>
      <c r="G438" s="1400"/>
      <c r="H438" s="1401"/>
      <c r="I438" s="1402"/>
      <c r="J438" s="1403"/>
      <c r="K438" s="1404"/>
      <c r="L438" s="1405"/>
    </row>
    <row r="439">
      <c r="A439" s="1389"/>
      <c r="B439" s="1392"/>
      <c r="C439" s="1392"/>
      <c r="D439" s="1392"/>
      <c r="E439" s="1392"/>
      <c r="F439" s="1392"/>
      <c r="G439" s="1392"/>
      <c r="H439" s="1392"/>
      <c r="I439" s="1392"/>
      <c r="J439" s="1392"/>
      <c r="K439" s="1393"/>
      <c r="L439" s="1394"/>
    </row>
    <row r="440">
      <c r="A440" s="1395"/>
      <c r="B440" s="1396"/>
      <c r="C440" s="1401"/>
      <c r="D440" s="1397"/>
      <c r="E440" s="1398"/>
      <c r="F440" s="1399"/>
      <c r="G440" s="1400"/>
      <c r="H440" s="1401"/>
      <c r="I440" s="1402"/>
      <c r="J440" s="1403"/>
      <c r="K440" s="1404"/>
      <c r="L440" s="1405"/>
    </row>
    <row r="441">
      <c r="A441" s="1389"/>
      <c r="B441" s="1392"/>
      <c r="C441" s="1392"/>
      <c r="D441" s="1392"/>
      <c r="E441" s="1392"/>
      <c r="F441" s="1392"/>
      <c r="G441" s="1392"/>
      <c r="H441" s="1392"/>
      <c r="I441" s="1392"/>
      <c r="J441" s="1392"/>
      <c r="K441" s="1393"/>
      <c r="L441" s="1394"/>
    </row>
    <row r="442">
      <c r="A442" s="1395"/>
      <c r="B442" s="1396"/>
      <c r="C442" s="1401"/>
      <c r="D442" s="1397"/>
      <c r="E442" s="1398"/>
      <c r="F442" s="1399"/>
      <c r="G442" s="1400"/>
      <c r="H442" s="1401"/>
      <c r="I442" s="1402"/>
      <c r="J442" s="1403"/>
      <c r="K442" s="1404"/>
      <c r="L442" s="1405"/>
    </row>
    <row r="443">
      <c r="A443" s="1389"/>
      <c r="B443" s="1392"/>
      <c r="C443" s="1392"/>
      <c r="D443" s="1392"/>
      <c r="E443" s="1392"/>
      <c r="F443" s="1392"/>
      <c r="G443" s="1392"/>
      <c r="H443" s="1392"/>
      <c r="I443" s="1392"/>
      <c r="J443" s="1392"/>
      <c r="K443" s="1393"/>
      <c r="L443" s="1394"/>
    </row>
    <row r="444">
      <c r="A444" s="1395"/>
      <c r="B444" s="1396"/>
      <c r="C444" s="1401"/>
      <c r="D444" s="1397"/>
      <c r="E444" s="1398"/>
      <c r="F444" s="1399"/>
      <c r="G444" s="1400"/>
      <c r="H444" s="1401"/>
      <c r="I444" s="1402"/>
      <c r="J444" s="1403"/>
      <c r="K444" s="1404"/>
      <c r="L444" s="1405"/>
    </row>
    <row r="445">
      <c r="A445" s="1389"/>
      <c r="B445" s="1392"/>
      <c r="C445" s="1392"/>
      <c r="D445" s="1392"/>
      <c r="E445" s="1392"/>
      <c r="F445" s="1392"/>
      <c r="G445" s="1392"/>
      <c r="H445" s="1392"/>
      <c r="I445" s="1392"/>
      <c r="J445" s="1392"/>
      <c r="K445" s="1393"/>
      <c r="L445" s="1394"/>
    </row>
    <row r="446">
      <c r="A446" s="1395"/>
      <c r="B446" s="1396"/>
      <c r="C446" s="1401"/>
      <c r="D446" s="1397"/>
      <c r="E446" s="1398"/>
      <c r="F446" s="1399"/>
      <c r="G446" s="1400"/>
      <c r="H446" s="1401"/>
      <c r="I446" s="1402"/>
      <c r="J446" s="1403"/>
      <c r="K446" s="1404"/>
      <c r="L446" s="1405"/>
    </row>
    <row r="447">
      <c r="A447" s="1389"/>
      <c r="B447" s="1392"/>
      <c r="C447" s="1392"/>
      <c r="D447" s="1392"/>
      <c r="E447" s="1392"/>
      <c r="F447" s="1392"/>
      <c r="G447" s="1392"/>
      <c r="H447" s="1392"/>
      <c r="I447" s="1392"/>
      <c r="J447" s="1392"/>
      <c r="K447" s="1393"/>
      <c r="L447" s="1394"/>
    </row>
    <row r="448">
      <c r="A448" s="1395"/>
      <c r="B448" s="1396"/>
      <c r="C448" s="1401"/>
      <c r="D448" s="1397"/>
      <c r="E448" s="1398"/>
      <c r="F448" s="1399"/>
      <c r="G448" s="1400"/>
      <c r="H448" s="1401"/>
      <c r="I448" s="1402"/>
      <c r="J448" s="1403"/>
      <c r="K448" s="1404"/>
      <c r="L448" s="1405"/>
    </row>
    <row r="449">
      <c r="A449" s="1389"/>
      <c r="B449" s="1392"/>
      <c r="C449" s="1392"/>
      <c r="D449" s="1392"/>
      <c r="E449" s="1392"/>
      <c r="F449" s="1392"/>
      <c r="G449" s="1392"/>
      <c r="H449" s="1392"/>
      <c r="I449" s="1392"/>
      <c r="J449" s="1392"/>
      <c r="K449" s="1393"/>
      <c r="L449" s="1394"/>
    </row>
    <row r="450">
      <c r="A450" s="1395"/>
      <c r="B450" s="1396"/>
      <c r="C450" s="1401"/>
      <c r="D450" s="1397"/>
      <c r="E450" s="1398"/>
      <c r="F450" s="1399"/>
      <c r="G450" s="1400"/>
      <c r="H450" s="1401"/>
      <c r="I450" s="1402"/>
      <c r="J450" s="1403"/>
      <c r="K450" s="1404"/>
      <c r="L450" s="1405"/>
    </row>
    <row r="451">
      <c r="A451" s="1389"/>
      <c r="B451" s="1392"/>
      <c r="C451" s="1392"/>
      <c r="D451" s="1392"/>
      <c r="E451" s="1392"/>
      <c r="F451" s="1392"/>
      <c r="G451" s="1392"/>
      <c r="H451" s="1392"/>
      <c r="I451" s="1392"/>
      <c r="J451" s="1392"/>
      <c r="K451" s="1393"/>
      <c r="L451" s="1394"/>
    </row>
    <row r="452">
      <c r="A452" s="1395"/>
      <c r="B452" s="1396"/>
      <c r="C452" s="1401"/>
      <c r="D452" s="1397"/>
      <c r="E452" s="1398"/>
      <c r="F452" s="1399"/>
      <c r="G452" s="1400"/>
      <c r="H452" s="1401"/>
      <c r="I452" s="1402"/>
      <c r="J452" s="1403"/>
      <c r="K452" s="1404"/>
      <c r="L452" s="1405"/>
    </row>
    <row r="453">
      <c r="A453" s="1389"/>
      <c r="B453" s="1392"/>
      <c r="C453" s="1392"/>
      <c r="D453" s="1392"/>
      <c r="E453" s="1392"/>
      <c r="F453" s="1392"/>
      <c r="G453" s="1392"/>
      <c r="H453" s="1392"/>
      <c r="I453" s="1392"/>
      <c r="J453" s="1392"/>
      <c r="K453" s="1393"/>
      <c r="L453" s="1394"/>
    </row>
    <row r="454">
      <c r="A454" s="1395"/>
      <c r="B454" s="1396"/>
      <c r="C454" s="1401"/>
      <c r="D454" s="1397"/>
      <c r="E454" s="1398"/>
      <c r="F454" s="1399"/>
      <c r="G454" s="1400"/>
      <c r="H454" s="1401"/>
      <c r="I454" s="1402"/>
      <c r="J454" s="1403"/>
      <c r="K454" s="1404"/>
      <c r="L454" s="1405"/>
    </row>
    <row r="455">
      <c r="A455" s="1389"/>
      <c r="B455" s="1392"/>
      <c r="C455" s="1392"/>
      <c r="D455" s="1392"/>
      <c r="E455" s="1392"/>
      <c r="F455" s="1392"/>
      <c r="G455" s="1392"/>
      <c r="H455" s="1392"/>
      <c r="I455" s="1392"/>
      <c r="J455" s="1392"/>
      <c r="K455" s="1393"/>
      <c r="L455" s="1394"/>
    </row>
    <row r="456">
      <c r="A456" s="1395"/>
      <c r="B456" s="1396"/>
      <c r="C456" s="1401"/>
      <c r="D456" s="1397"/>
      <c r="E456" s="1398"/>
      <c r="F456" s="1399"/>
      <c r="G456" s="1400"/>
      <c r="H456" s="1401"/>
      <c r="I456" s="1402"/>
      <c r="J456" s="1403"/>
      <c r="K456" s="1404"/>
      <c r="L456" s="1405"/>
    </row>
    <row r="457">
      <c r="A457" s="1389"/>
      <c r="B457" s="1392"/>
      <c r="C457" s="1392"/>
      <c r="D457" s="1392"/>
      <c r="E457" s="1392"/>
      <c r="F457" s="1392"/>
      <c r="G457" s="1392"/>
      <c r="H457" s="1392"/>
      <c r="I457" s="1392"/>
      <c r="J457" s="1392"/>
      <c r="K457" s="1393"/>
      <c r="L457" s="1394"/>
    </row>
    <row r="458">
      <c r="A458" s="1395"/>
      <c r="B458" s="1396"/>
      <c r="C458" s="1401"/>
      <c r="D458" s="1397"/>
      <c r="E458" s="1398"/>
      <c r="F458" s="1399"/>
      <c r="G458" s="1400"/>
      <c r="H458" s="1401"/>
      <c r="I458" s="1402"/>
      <c r="J458" s="1403"/>
      <c r="K458" s="1404"/>
      <c r="L458" s="1405"/>
    </row>
    <row r="459">
      <c r="A459" s="1389"/>
      <c r="B459" s="1392"/>
      <c r="C459" s="1392"/>
      <c r="D459" s="1392"/>
      <c r="E459" s="1392"/>
      <c r="F459" s="1392"/>
      <c r="G459" s="1392"/>
      <c r="H459" s="1392"/>
      <c r="I459" s="1392"/>
      <c r="J459" s="1392"/>
      <c r="K459" s="1393"/>
      <c r="L459" s="1394"/>
    </row>
    <row r="460">
      <c r="A460" s="1395"/>
      <c r="B460" s="1396"/>
      <c r="C460" s="1401"/>
      <c r="D460" s="1397"/>
      <c r="E460" s="1398"/>
      <c r="F460" s="1399"/>
      <c r="G460" s="1400"/>
      <c r="H460" s="1401"/>
      <c r="I460" s="1402"/>
      <c r="J460" s="1403"/>
      <c r="K460" s="1404"/>
      <c r="L460" s="1405"/>
    </row>
    <row r="461">
      <c r="A461" s="1389"/>
      <c r="B461" s="1392"/>
      <c r="C461" s="1392"/>
      <c r="D461" s="1392"/>
      <c r="E461" s="1392"/>
      <c r="F461" s="1392"/>
      <c r="G461" s="1392"/>
      <c r="H461" s="1392"/>
      <c r="I461" s="1392"/>
      <c r="J461" s="1392"/>
      <c r="K461" s="1393"/>
      <c r="L461" s="1394"/>
    </row>
    <row r="462">
      <c r="A462" s="1395"/>
      <c r="B462" s="1396"/>
      <c r="C462" s="1401"/>
      <c r="D462" s="1397"/>
      <c r="E462" s="1398"/>
      <c r="F462" s="1399"/>
      <c r="G462" s="1400"/>
      <c r="H462" s="1401"/>
      <c r="I462" s="1402"/>
      <c r="J462" s="1403"/>
      <c r="K462" s="1404"/>
      <c r="L462" s="1405"/>
    </row>
    <row r="463">
      <c r="A463" s="1389"/>
      <c r="B463" s="1392"/>
      <c r="C463" s="1392"/>
      <c r="D463" s="1392"/>
      <c r="E463" s="1392"/>
      <c r="F463" s="1392"/>
      <c r="G463" s="1392"/>
      <c r="H463" s="1392"/>
      <c r="I463" s="1392"/>
      <c r="J463" s="1392"/>
      <c r="K463" s="1393"/>
      <c r="L463" s="1394"/>
    </row>
    <row r="464">
      <c r="A464" s="1395"/>
      <c r="B464" s="1396"/>
      <c r="C464" s="1401"/>
      <c r="D464" s="1397"/>
      <c r="E464" s="1398"/>
      <c r="F464" s="1399"/>
      <c r="G464" s="1400"/>
      <c r="H464" s="1401"/>
      <c r="I464" s="1402"/>
      <c r="J464" s="1403"/>
      <c r="K464" s="1404"/>
      <c r="L464" s="1405"/>
    </row>
    <row r="465">
      <c r="A465" s="1389"/>
      <c r="B465" s="1392"/>
      <c r="C465" s="1392"/>
      <c r="D465" s="1392"/>
      <c r="E465" s="1392"/>
      <c r="F465" s="1392"/>
      <c r="G465" s="1392"/>
      <c r="H465" s="1392"/>
      <c r="I465" s="1392"/>
      <c r="J465" s="1392"/>
      <c r="K465" s="1393"/>
      <c r="L465" s="1394"/>
    </row>
    <row r="466">
      <c r="A466" s="1395"/>
      <c r="B466" s="1396"/>
      <c r="C466" s="1401"/>
      <c r="D466" s="1397"/>
      <c r="E466" s="1398"/>
      <c r="F466" s="1399"/>
      <c r="G466" s="1400"/>
      <c r="H466" s="1401"/>
      <c r="I466" s="1402"/>
      <c r="J466" s="1403"/>
      <c r="K466" s="1404"/>
      <c r="L466" s="1405"/>
    </row>
    <row r="467">
      <c r="A467" s="1389"/>
      <c r="B467" s="1392"/>
      <c r="C467" s="1392"/>
      <c r="D467" s="1392"/>
      <c r="E467" s="1392"/>
      <c r="F467" s="1392"/>
      <c r="G467" s="1392"/>
      <c r="H467" s="1392"/>
      <c r="I467" s="1392"/>
      <c r="J467" s="1392"/>
      <c r="K467" s="1393"/>
      <c r="L467" s="1394"/>
    </row>
    <row r="468">
      <c r="A468" s="1395"/>
      <c r="B468" s="1396"/>
      <c r="C468" s="1401"/>
      <c r="D468" s="1397"/>
      <c r="E468" s="1398"/>
      <c r="F468" s="1399"/>
      <c r="G468" s="1400"/>
      <c r="H468" s="1401"/>
      <c r="I468" s="1402"/>
      <c r="J468" s="1403"/>
      <c r="K468" s="1404"/>
      <c r="L468" s="1405"/>
    </row>
    <row r="469">
      <c r="A469" s="1389"/>
      <c r="B469" s="1392"/>
      <c r="C469" s="1392"/>
      <c r="D469" s="1392"/>
      <c r="E469" s="1392"/>
      <c r="F469" s="1392"/>
      <c r="G469" s="1392"/>
      <c r="H469" s="1392"/>
      <c r="I469" s="1392"/>
      <c r="J469" s="1392"/>
      <c r="K469" s="1393"/>
      <c r="L469" s="1394"/>
    </row>
    <row r="470">
      <c r="A470" s="1395"/>
      <c r="B470" s="1396"/>
      <c r="C470" s="1401"/>
      <c r="D470" s="1397"/>
      <c r="E470" s="1398"/>
      <c r="F470" s="1399"/>
      <c r="G470" s="1400"/>
      <c r="H470" s="1401"/>
      <c r="I470" s="1402"/>
      <c r="J470" s="1403"/>
      <c r="K470" s="1404"/>
      <c r="L470" s="1405"/>
    </row>
    <row r="471">
      <c r="A471" s="1389"/>
      <c r="B471" s="1392"/>
      <c r="C471" s="1392"/>
      <c r="D471" s="1392"/>
      <c r="E471" s="1392"/>
      <c r="F471" s="1392"/>
      <c r="G471" s="1392"/>
      <c r="H471" s="1392"/>
      <c r="I471" s="1392"/>
      <c r="J471" s="1392"/>
      <c r="K471" s="1393"/>
      <c r="L471" s="1394"/>
    </row>
    <row r="472">
      <c r="A472" s="1395"/>
      <c r="B472" s="1396"/>
      <c r="C472" s="1401"/>
      <c r="D472" s="1397"/>
      <c r="E472" s="1398"/>
      <c r="F472" s="1399"/>
      <c r="G472" s="1400"/>
      <c r="H472" s="1401"/>
      <c r="I472" s="1402"/>
      <c r="J472" s="1403"/>
      <c r="K472" s="1404"/>
      <c r="L472" s="1405"/>
    </row>
    <row r="473">
      <c r="A473" s="1389"/>
      <c r="B473" s="1392"/>
      <c r="C473" s="1392"/>
      <c r="D473" s="1392"/>
      <c r="E473" s="1392"/>
      <c r="F473" s="1392"/>
      <c r="G473" s="1392"/>
      <c r="H473" s="1392"/>
      <c r="I473" s="1392"/>
      <c r="J473" s="1392"/>
      <c r="K473" s="1393"/>
      <c r="L473" s="1394"/>
    </row>
    <row r="474">
      <c r="A474" s="1395"/>
      <c r="B474" s="1396"/>
      <c r="C474" s="1401"/>
      <c r="D474" s="1397"/>
      <c r="E474" s="1398"/>
      <c r="F474" s="1399"/>
      <c r="G474" s="1400"/>
      <c r="H474" s="1401"/>
      <c r="I474" s="1402"/>
      <c r="J474" s="1403"/>
      <c r="K474" s="1404"/>
      <c r="L474" s="1405"/>
    </row>
    <row r="475">
      <c r="A475" s="1389"/>
      <c r="B475" s="1392"/>
      <c r="C475" s="1392"/>
      <c r="D475" s="1392"/>
      <c r="E475" s="1392"/>
      <c r="F475" s="1392"/>
      <c r="G475" s="1392"/>
      <c r="H475" s="1392"/>
      <c r="I475" s="1392"/>
      <c r="J475" s="1392"/>
      <c r="K475" s="1393"/>
      <c r="L475" s="1394"/>
    </row>
    <row r="476">
      <c r="A476" s="1395"/>
      <c r="B476" s="1396"/>
      <c r="C476" s="1401"/>
      <c r="D476" s="1397"/>
      <c r="E476" s="1398"/>
      <c r="F476" s="1399"/>
      <c r="G476" s="1400"/>
      <c r="H476" s="1401"/>
      <c r="I476" s="1402"/>
      <c r="J476" s="1403"/>
      <c r="K476" s="1404"/>
      <c r="L476" s="1405"/>
    </row>
    <row r="477">
      <c r="A477" s="1389"/>
      <c r="B477" s="1392"/>
      <c r="C477" s="1392"/>
      <c r="D477" s="1392"/>
      <c r="E477" s="1392"/>
      <c r="F477" s="1392"/>
      <c r="G477" s="1392"/>
      <c r="H477" s="1392"/>
      <c r="I477" s="1392"/>
      <c r="J477" s="1392"/>
      <c r="K477" s="1393"/>
      <c r="L477" s="1394"/>
    </row>
    <row r="478">
      <c r="A478" s="1395"/>
      <c r="B478" s="1396"/>
      <c r="C478" s="1401"/>
      <c r="D478" s="1397"/>
      <c r="E478" s="1398"/>
      <c r="F478" s="1399"/>
      <c r="G478" s="1400"/>
      <c r="H478" s="1401"/>
      <c r="I478" s="1402"/>
      <c r="J478" s="1403"/>
      <c r="K478" s="1404"/>
      <c r="L478" s="1405"/>
    </row>
    <row r="479">
      <c r="A479" s="1389"/>
      <c r="B479" s="1392"/>
      <c r="C479" s="1392"/>
      <c r="D479" s="1392"/>
      <c r="E479" s="1392"/>
      <c r="F479" s="1392"/>
      <c r="G479" s="1392"/>
      <c r="H479" s="1392"/>
      <c r="I479" s="1392"/>
      <c r="J479" s="1392"/>
      <c r="K479" s="1393"/>
      <c r="L479" s="1394"/>
    </row>
    <row r="480">
      <c r="A480" s="1395"/>
      <c r="B480" s="1396"/>
      <c r="C480" s="1401"/>
      <c r="D480" s="1397"/>
      <c r="E480" s="1398"/>
      <c r="F480" s="1399"/>
      <c r="G480" s="1400"/>
      <c r="H480" s="1401"/>
      <c r="I480" s="1402"/>
      <c r="J480" s="1403"/>
      <c r="K480" s="1404"/>
      <c r="L480" s="1405"/>
    </row>
    <row r="481">
      <c r="A481" s="1389"/>
      <c r="B481" s="1392"/>
      <c r="C481" s="1392"/>
      <c r="D481" s="1392"/>
      <c r="E481" s="1392"/>
      <c r="F481" s="1392"/>
      <c r="G481" s="1392"/>
      <c r="H481" s="1392"/>
      <c r="I481" s="1392"/>
      <c r="J481" s="1392"/>
      <c r="K481" s="1393"/>
      <c r="L481" s="1394"/>
    </row>
    <row r="482">
      <c r="A482" s="1395"/>
      <c r="B482" s="1396"/>
      <c r="C482" s="1401"/>
      <c r="D482" s="1397"/>
      <c r="E482" s="1398"/>
      <c r="F482" s="1399"/>
      <c r="G482" s="1400"/>
      <c r="H482" s="1401"/>
      <c r="I482" s="1402"/>
      <c r="J482" s="1403"/>
      <c r="K482" s="1404"/>
      <c r="L482" s="1405"/>
    </row>
    <row r="483">
      <c r="A483" s="1389"/>
      <c r="B483" s="1392"/>
      <c r="C483" s="1392"/>
      <c r="D483" s="1392"/>
      <c r="E483" s="1392"/>
      <c r="F483" s="1392"/>
      <c r="G483" s="1392"/>
      <c r="H483" s="1392"/>
      <c r="I483" s="1392"/>
      <c r="J483" s="1392"/>
      <c r="K483" s="1393"/>
      <c r="L483" s="1394"/>
    </row>
    <row r="484">
      <c r="A484" s="1395"/>
      <c r="B484" s="1396"/>
      <c r="C484" s="1401"/>
      <c r="D484" s="1397"/>
      <c r="E484" s="1398"/>
      <c r="F484" s="1399"/>
      <c r="G484" s="1400"/>
      <c r="H484" s="1401"/>
      <c r="I484" s="1402"/>
      <c r="J484" s="1403"/>
      <c r="K484" s="1404"/>
      <c r="L484" s="1405"/>
    </row>
    <row r="485">
      <c r="A485" s="1389"/>
      <c r="B485" s="1392"/>
      <c r="C485" s="1392"/>
      <c r="D485" s="1392"/>
      <c r="E485" s="1392"/>
      <c r="F485" s="1392"/>
      <c r="G485" s="1392"/>
      <c r="H485" s="1392"/>
      <c r="I485" s="1392"/>
      <c r="J485" s="1392"/>
      <c r="K485" s="1393"/>
      <c r="L485" s="1394"/>
    </row>
    <row r="486">
      <c r="A486" s="1395"/>
      <c r="B486" s="1396"/>
      <c r="C486" s="1401"/>
      <c r="D486" s="1397"/>
      <c r="E486" s="1398"/>
      <c r="F486" s="1399"/>
      <c r="G486" s="1400"/>
      <c r="H486" s="1401"/>
      <c r="I486" s="1402"/>
      <c r="J486" s="1403"/>
      <c r="K486" s="1404"/>
      <c r="L486" s="1405"/>
    </row>
    <row r="487">
      <c r="A487" s="1389"/>
      <c r="B487" s="1392"/>
      <c r="C487" s="1392"/>
      <c r="D487" s="1392"/>
      <c r="E487" s="1392"/>
      <c r="F487" s="1392"/>
      <c r="G487" s="1392"/>
      <c r="H487" s="1392"/>
      <c r="I487" s="1392"/>
      <c r="J487" s="1392"/>
      <c r="K487" s="1393"/>
      <c r="L487" s="1394"/>
    </row>
    <row r="488">
      <c r="A488" s="1395"/>
      <c r="B488" s="1396"/>
      <c r="C488" s="1401"/>
      <c r="D488" s="1397"/>
      <c r="E488" s="1398"/>
      <c r="F488" s="1399"/>
      <c r="G488" s="1400"/>
      <c r="H488" s="1401"/>
      <c r="I488" s="1402"/>
      <c r="J488" s="1403"/>
      <c r="K488" s="1404"/>
      <c r="L488" s="1405"/>
    </row>
    <row r="489">
      <c r="A489" s="1389"/>
      <c r="B489" s="1392"/>
      <c r="C489" s="1392"/>
      <c r="D489" s="1392"/>
      <c r="E489" s="1392"/>
      <c r="F489" s="1392"/>
      <c r="G489" s="1392"/>
      <c r="H489" s="1392"/>
      <c r="I489" s="1392"/>
      <c r="J489" s="1392"/>
      <c r="K489" s="1393"/>
      <c r="L489" s="1394"/>
    </row>
    <row r="490">
      <c r="A490" s="1395"/>
      <c r="B490" s="1396"/>
      <c r="C490" s="1401"/>
      <c r="D490" s="1397"/>
      <c r="E490" s="1398"/>
      <c r="F490" s="1399"/>
      <c r="G490" s="1400"/>
      <c r="H490" s="1401"/>
      <c r="I490" s="1402"/>
      <c r="J490" s="1403"/>
      <c r="K490" s="1404"/>
      <c r="L490" s="1405"/>
    </row>
    <row r="491">
      <c r="A491" s="1389"/>
      <c r="B491" s="1392"/>
      <c r="C491" s="1392"/>
      <c r="D491" s="1392"/>
      <c r="E491" s="1392"/>
      <c r="F491" s="1392"/>
      <c r="G491" s="1392"/>
      <c r="H491" s="1392"/>
      <c r="I491" s="1392"/>
      <c r="J491" s="1392"/>
      <c r="K491" s="1393"/>
      <c r="L491" s="1394"/>
    </row>
    <row r="492">
      <c r="A492" s="1395"/>
      <c r="B492" s="1396"/>
      <c r="C492" s="1401"/>
      <c r="D492" s="1397"/>
      <c r="E492" s="1398"/>
      <c r="F492" s="1399"/>
      <c r="G492" s="1400"/>
      <c r="H492" s="1401"/>
      <c r="I492" s="1402"/>
      <c r="J492" s="1403"/>
      <c r="K492" s="1404"/>
      <c r="L492" s="1405"/>
    </row>
    <row r="493">
      <c r="A493" s="1389"/>
      <c r="B493" s="1392"/>
      <c r="C493" s="1392"/>
      <c r="D493" s="1392"/>
      <c r="E493" s="1392"/>
      <c r="F493" s="1392"/>
      <c r="G493" s="1392"/>
      <c r="H493" s="1392"/>
      <c r="I493" s="1392"/>
      <c r="J493" s="1392"/>
      <c r="K493" s="1393"/>
      <c r="L493" s="1394"/>
    </row>
    <row r="494">
      <c r="A494" s="1395"/>
      <c r="B494" s="1396"/>
      <c r="C494" s="1401"/>
      <c r="D494" s="1397"/>
      <c r="E494" s="1398"/>
      <c r="F494" s="1399"/>
      <c r="G494" s="1400"/>
      <c r="H494" s="1401"/>
      <c r="I494" s="1402"/>
      <c r="J494" s="1403"/>
      <c r="K494" s="1404"/>
      <c r="L494" s="1405"/>
    </row>
    <row r="495">
      <c r="A495" s="1389"/>
      <c r="B495" s="1392"/>
      <c r="C495" s="1392"/>
      <c r="D495" s="1392"/>
      <c r="E495" s="1392"/>
      <c r="F495" s="1392"/>
      <c r="G495" s="1392"/>
      <c r="H495" s="1392"/>
      <c r="I495" s="1392"/>
      <c r="J495" s="1392"/>
      <c r="K495" s="1393"/>
      <c r="L495" s="1394"/>
    </row>
    <row r="496">
      <c r="A496" s="1395"/>
      <c r="B496" s="1396"/>
      <c r="C496" s="1401"/>
      <c r="D496" s="1397"/>
      <c r="E496" s="1398"/>
      <c r="F496" s="1399"/>
      <c r="G496" s="1400"/>
      <c r="H496" s="1401"/>
      <c r="I496" s="1402"/>
      <c r="J496" s="1403"/>
      <c r="K496" s="1404"/>
      <c r="L496" s="1405"/>
    </row>
    <row r="497">
      <c r="A497" s="1389"/>
      <c r="B497" s="1392"/>
      <c r="C497" s="1392"/>
      <c r="D497" s="1392"/>
      <c r="E497" s="1392"/>
      <c r="F497" s="1392"/>
      <c r="G497" s="1392"/>
      <c r="H497" s="1392"/>
      <c r="I497" s="1392"/>
      <c r="J497" s="1392"/>
      <c r="K497" s="1393"/>
      <c r="L497" s="1394"/>
    </row>
    <row r="498">
      <c r="A498" s="1395"/>
      <c r="B498" s="1396"/>
      <c r="C498" s="1401"/>
      <c r="D498" s="1397"/>
      <c r="E498" s="1398"/>
      <c r="F498" s="1399"/>
      <c r="G498" s="1400"/>
      <c r="H498" s="1401"/>
      <c r="I498" s="1402"/>
      <c r="J498" s="1403"/>
      <c r="K498" s="1404"/>
      <c r="L498" s="1405"/>
    </row>
    <row r="499">
      <c r="A499" s="1389"/>
      <c r="B499" s="1392"/>
      <c r="C499" s="1392"/>
      <c r="D499" s="1392"/>
      <c r="E499" s="1392"/>
      <c r="F499" s="1392"/>
      <c r="G499" s="1392"/>
      <c r="H499" s="1392"/>
      <c r="I499" s="1392"/>
      <c r="J499" s="1392"/>
      <c r="K499" s="1393"/>
      <c r="L499" s="1394"/>
    </row>
    <row r="500">
      <c r="A500" s="1395"/>
      <c r="B500" s="1396"/>
      <c r="C500" s="1401"/>
      <c r="D500" s="1397"/>
      <c r="E500" s="1398"/>
      <c r="F500" s="1399"/>
      <c r="G500" s="1400"/>
      <c r="H500" s="1401"/>
      <c r="I500" s="1402"/>
      <c r="J500" s="1403"/>
      <c r="K500" s="1404"/>
      <c r="L500" s="1405"/>
    </row>
    <row r="501">
      <c r="A501" s="1389"/>
      <c r="B501" s="1392"/>
      <c r="C501" s="1392"/>
      <c r="D501" s="1392"/>
      <c r="E501" s="1392"/>
      <c r="F501" s="1392"/>
      <c r="G501" s="1392"/>
      <c r="H501" s="1392"/>
      <c r="I501" s="1392"/>
      <c r="J501" s="1392"/>
      <c r="K501" s="1393"/>
      <c r="L501" s="1394"/>
    </row>
    <row r="502">
      <c r="A502" s="1395"/>
      <c r="B502" s="1396"/>
      <c r="C502" s="1401"/>
      <c r="D502" s="1397"/>
      <c r="E502" s="1398"/>
      <c r="F502" s="1399"/>
      <c r="G502" s="1400"/>
      <c r="H502" s="1401"/>
      <c r="I502" s="1402"/>
      <c r="J502" s="1403"/>
      <c r="K502" s="1404"/>
      <c r="L502" s="1405"/>
    </row>
    <row r="503">
      <c r="A503" s="1389"/>
      <c r="B503" s="1392"/>
      <c r="C503" s="1392"/>
      <c r="D503" s="1392"/>
      <c r="E503" s="1392"/>
      <c r="F503" s="1392"/>
      <c r="G503" s="1392"/>
      <c r="H503" s="1392"/>
      <c r="I503" s="1392"/>
      <c r="J503" s="1392"/>
      <c r="K503" s="1393"/>
      <c r="L503" s="1394"/>
    </row>
    <row r="504">
      <c r="A504" s="1395"/>
      <c r="B504" s="1396"/>
      <c r="C504" s="1401"/>
      <c r="D504" s="1397"/>
      <c r="E504" s="1398"/>
      <c r="F504" s="1399"/>
      <c r="G504" s="1400"/>
      <c r="H504" s="1401"/>
      <c r="I504" s="1402"/>
      <c r="J504" s="1403"/>
      <c r="K504" s="1404"/>
      <c r="L504" s="1405"/>
    </row>
    <row r="505">
      <c r="A505" s="1389"/>
      <c r="B505" s="1392"/>
      <c r="C505" s="1392"/>
      <c r="D505" s="1392"/>
      <c r="E505" s="1392"/>
      <c r="F505" s="1392"/>
      <c r="G505" s="1392"/>
      <c r="H505" s="1392"/>
      <c r="I505" s="1392"/>
      <c r="J505" s="1392"/>
      <c r="K505" s="1393"/>
      <c r="L505" s="1394"/>
    </row>
    <row r="506">
      <c r="A506" s="1395"/>
      <c r="B506" s="1396"/>
      <c r="C506" s="1401"/>
      <c r="D506" s="1397"/>
      <c r="E506" s="1398"/>
      <c r="F506" s="1399"/>
      <c r="G506" s="1400"/>
      <c r="H506" s="1401"/>
      <c r="I506" s="1402"/>
      <c r="J506" s="1403"/>
      <c r="K506" s="1404"/>
      <c r="L506" s="1405"/>
    </row>
    <row r="507">
      <c r="A507" s="1389"/>
      <c r="B507" s="1392"/>
      <c r="C507" s="1392"/>
      <c r="D507" s="1392"/>
      <c r="E507" s="1392"/>
      <c r="F507" s="1392"/>
      <c r="G507" s="1392"/>
      <c r="H507" s="1392"/>
      <c r="I507" s="1392"/>
      <c r="J507" s="1392"/>
      <c r="K507" s="1393"/>
      <c r="L507" s="1394"/>
    </row>
    <row r="508">
      <c r="A508" s="1395"/>
      <c r="B508" s="1396"/>
      <c r="C508" s="1401"/>
      <c r="D508" s="1397"/>
      <c r="E508" s="1398"/>
      <c r="F508" s="1399"/>
      <c r="G508" s="1400"/>
      <c r="H508" s="1401"/>
      <c r="I508" s="1402"/>
      <c r="J508" s="1403"/>
      <c r="K508" s="1404"/>
      <c r="L508" s="1405"/>
    </row>
    <row r="509">
      <c r="A509" s="1389"/>
      <c r="B509" s="1392"/>
      <c r="C509" s="1392"/>
      <c r="D509" s="1392"/>
      <c r="E509" s="1392"/>
      <c r="F509" s="1392"/>
      <c r="G509" s="1392"/>
      <c r="H509" s="1392"/>
      <c r="I509" s="1392"/>
      <c r="J509" s="1392"/>
      <c r="K509" s="1393"/>
      <c r="L509" s="1394"/>
    </row>
    <row r="510">
      <c r="A510" s="1395"/>
      <c r="B510" s="1396"/>
      <c r="C510" s="1401"/>
      <c r="D510" s="1397"/>
      <c r="E510" s="1398"/>
      <c r="F510" s="1399"/>
      <c r="G510" s="1400"/>
      <c r="H510" s="1401"/>
      <c r="I510" s="1402"/>
      <c r="J510" s="1403"/>
      <c r="K510" s="1404"/>
      <c r="L510" s="1405"/>
    </row>
    <row r="511">
      <c r="A511" s="1389"/>
      <c r="B511" s="1392"/>
      <c r="C511" s="1392"/>
      <c r="D511" s="1392"/>
      <c r="E511" s="1392"/>
      <c r="F511" s="1392"/>
      <c r="G511" s="1392"/>
      <c r="H511" s="1392"/>
      <c r="I511" s="1392"/>
      <c r="J511" s="1392"/>
      <c r="K511" s="1393"/>
      <c r="L511" s="1394"/>
    </row>
    <row r="512">
      <c r="A512" s="1395"/>
      <c r="B512" s="1396"/>
      <c r="C512" s="1401"/>
      <c r="D512" s="1397"/>
      <c r="E512" s="1398"/>
      <c r="F512" s="1399"/>
      <c r="G512" s="1400"/>
      <c r="H512" s="1401"/>
      <c r="I512" s="1402"/>
      <c r="J512" s="1403"/>
      <c r="K512" s="1404"/>
      <c r="L512" s="1405"/>
    </row>
    <row r="513">
      <c r="A513" s="1389"/>
      <c r="B513" s="1392"/>
      <c r="C513" s="1392"/>
      <c r="D513" s="1392"/>
      <c r="E513" s="1392"/>
      <c r="F513" s="1392"/>
      <c r="G513" s="1392"/>
      <c r="H513" s="1392"/>
      <c r="I513" s="1392"/>
      <c r="J513" s="1392"/>
      <c r="K513" s="1393"/>
      <c r="L513" s="1394"/>
    </row>
    <row r="514">
      <c r="A514" s="1395"/>
      <c r="B514" s="1396"/>
      <c r="C514" s="1401"/>
      <c r="D514" s="1397"/>
      <c r="E514" s="1398"/>
      <c r="F514" s="1399"/>
      <c r="G514" s="1400"/>
      <c r="H514" s="1401"/>
      <c r="I514" s="1402"/>
      <c r="J514" s="1403"/>
      <c r="K514" s="1404"/>
      <c r="L514" s="1405"/>
    </row>
    <row r="515">
      <c r="A515" s="1389"/>
      <c r="B515" s="1392"/>
      <c r="C515" s="1392"/>
      <c r="D515" s="1392"/>
      <c r="E515" s="1392"/>
      <c r="F515" s="1392"/>
      <c r="G515" s="1392"/>
      <c r="H515" s="1392"/>
      <c r="I515" s="1392"/>
      <c r="J515" s="1392"/>
      <c r="K515" s="1393"/>
      <c r="L515" s="1394"/>
    </row>
    <row r="516">
      <c r="A516" s="1395"/>
      <c r="B516" s="1396"/>
      <c r="C516" s="1401"/>
      <c r="D516" s="1397"/>
      <c r="E516" s="1398"/>
      <c r="F516" s="1399"/>
      <c r="G516" s="1400"/>
      <c r="H516" s="1401"/>
      <c r="I516" s="1402"/>
      <c r="J516" s="1403"/>
      <c r="K516" s="1404"/>
      <c r="L516" s="1405"/>
    </row>
    <row r="517">
      <c r="A517" s="1389"/>
      <c r="B517" s="1392"/>
      <c r="C517" s="1392"/>
      <c r="D517" s="1392"/>
      <c r="E517" s="1392"/>
      <c r="F517" s="1392"/>
      <c r="G517" s="1392"/>
      <c r="H517" s="1392"/>
      <c r="I517" s="1392"/>
      <c r="J517" s="1392"/>
      <c r="K517" s="1393"/>
      <c r="L517" s="1394"/>
    </row>
    <row r="518">
      <c r="A518" s="1395"/>
      <c r="B518" s="1396"/>
      <c r="C518" s="1401"/>
      <c r="D518" s="1397"/>
      <c r="E518" s="1398"/>
      <c r="F518" s="1399"/>
      <c r="G518" s="1400"/>
      <c r="H518" s="1401"/>
      <c r="I518" s="1402"/>
      <c r="J518" s="1403"/>
      <c r="K518" s="1404"/>
      <c r="L518" s="1405"/>
    </row>
    <row r="519">
      <c r="A519" s="1389"/>
      <c r="B519" s="1392"/>
      <c r="C519" s="1392"/>
      <c r="D519" s="1392"/>
      <c r="E519" s="1392"/>
      <c r="F519" s="1392"/>
      <c r="G519" s="1392"/>
      <c r="H519" s="1392"/>
      <c r="I519" s="1392"/>
      <c r="J519" s="1392"/>
      <c r="K519" s="1393"/>
      <c r="L519" s="1394"/>
    </row>
    <row r="520">
      <c r="A520" s="1395"/>
      <c r="B520" s="1396"/>
      <c r="C520" s="1401"/>
      <c r="D520" s="1397"/>
      <c r="E520" s="1398"/>
      <c r="F520" s="1399"/>
      <c r="G520" s="1400"/>
      <c r="H520" s="1401"/>
      <c r="I520" s="1402"/>
      <c r="J520" s="1403"/>
      <c r="K520" s="1404"/>
      <c r="L520" s="1405"/>
    </row>
    <row r="521">
      <c r="A521" s="1389"/>
      <c r="B521" s="1392"/>
      <c r="C521" s="1392"/>
      <c r="D521" s="1392"/>
      <c r="E521" s="1392"/>
      <c r="F521" s="1392"/>
      <c r="G521" s="1392"/>
      <c r="H521" s="1392"/>
      <c r="I521" s="1392"/>
      <c r="J521" s="1392"/>
      <c r="K521" s="1393"/>
      <c r="L521" s="1394"/>
    </row>
    <row r="522">
      <c r="A522" s="1395"/>
      <c r="B522" s="1396"/>
      <c r="C522" s="1401"/>
      <c r="D522" s="1397"/>
      <c r="E522" s="1398"/>
      <c r="F522" s="1399"/>
      <c r="G522" s="1400"/>
      <c r="H522" s="1401"/>
      <c r="I522" s="1402"/>
      <c r="J522" s="1403"/>
      <c r="K522" s="1404"/>
      <c r="L522" s="1405"/>
    </row>
    <row r="523">
      <c r="A523" s="1389"/>
      <c r="B523" s="1392"/>
      <c r="C523" s="1392"/>
      <c r="D523" s="1392"/>
      <c r="E523" s="1392"/>
      <c r="F523" s="1392"/>
      <c r="G523" s="1392"/>
      <c r="H523" s="1392"/>
      <c r="I523" s="1392"/>
      <c r="J523" s="1392"/>
      <c r="K523" s="1393"/>
      <c r="L523" s="1394"/>
    </row>
    <row r="524">
      <c r="A524" s="1395"/>
      <c r="B524" s="1396"/>
      <c r="C524" s="1401"/>
      <c r="D524" s="1397"/>
      <c r="E524" s="1398"/>
      <c r="F524" s="1399"/>
      <c r="G524" s="1400"/>
      <c r="H524" s="1401"/>
      <c r="I524" s="1402"/>
      <c r="J524" s="1403"/>
      <c r="K524" s="1404"/>
      <c r="L524" s="1405"/>
    </row>
    <row r="525">
      <c r="A525" s="1389"/>
      <c r="B525" s="1392"/>
      <c r="C525" s="1392"/>
      <c r="D525" s="1392"/>
      <c r="E525" s="1392"/>
      <c r="F525" s="1392"/>
      <c r="G525" s="1392"/>
      <c r="H525" s="1392"/>
      <c r="I525" s="1392"/>
      <c r="J525" s="1392"/>
      <c r="K525" s="1393"/>
      <c r="L525" s="1394"/>
    </row>
    <row r="526">
      <c r="A526" s="1395"/>
      <c r="B526" s="1396"/>
      <c r="C526" s="1401"/>
      <c r="D526" s="1397"/>
      <c r="E526" s="1398"/>
      <c r="F526" s="1399"/>
      <c r="G526" s="1400"/>
      <c r="H526" s="1401"/>
      <c r="I526" s="1402"/>
      <c r="J526" s="1403"/>
      <c r="K526" s="1404"/>
      <c r="L526" s="1405"/>
    </row>
    <row r="527">
      <c r="A527" s="1389"/>
      <c r="B527" s="1392"/>
      <c r="C527" s="1392"/>
      <c r="D527" s="1392"/>
      <c r="E527" s="1392"/>
      <c r="F527" s="1392"/>
      <c r="G527" s="1392"/>
      <c r="H527" s="1392"/>
      <c r="I527" s="1392"/>
      <c r="J527" s="1392"/>
      <c r="K527" s="1393"/>
      <c r="L527" s="1394"/>
    </row>
    <row r="528">
      <c r="A528" s="1395"/>
      <c r="B528" s="1396"/>
      <c r="C528" s="1401"/>
      <c r="D528" s="1397"/>
      <c r="E528" s="1398"/>
      <c r="F528" s="1399"/>
      <c r="G528" s="1400"/>
      <c r="H528" s="1401"/>
      <c r="I528" s="1402"/>
      <c r="J528" s="1403"/>
      <c r="K528" s="1404"/>
      <c r="L528" s="1405"/>
    </row>
    <row r="529">
      <c r="A529" s="1389"/>
      <c r="B529" s="1392"/>
      <c r="C529" s="1392"/>
      <c r="D529" s="1392"/>
      <c r="E529" s="1392"/>
      <c r="F529" s="1392"/>
      <c r="G529" s="1392"/>
      <c r="H529" s="1392"/>
      <c r="I529" s="1392"/>
      <c r="J529" s="1392"/>
      <c r="K529" s="1393"/>
      <c r="L529" s="1394"/>
    </row>
    <row r="530">
      <c r="A530" s="1395"/>
      <c r="B530" s="1396"/>
      <c r="C530" s="1401"/>
      <c r="D530" s="1397"/>
      <c r="E530" s="1398"/>
      <c r="F530" s="1399"/>
      <c r="G530" s="1400"/>
      <c r="H530" s="1401"/>
      <c r="I530" s="1402"/>
      <c r="J530" s="1403"/>
      <c r="K530" s="1404"/>
      <c r="L530" s="1405"/>
    </row>
    <row r="531">
      <c r="A531" s="1389"/>
      <c r="B531" s="1392"/>
      <c r="C531" s="1392"/>
      <c r="D531" s="1392"/>
      <c r="E531" s="1392"/>
      <c r="F531" s="1392"/>
      <c r="G531" s="1392"/>
      <c r="H531" s="1392"/>
      <c r="I531" s="1392"/>
      <c r="J531" s="1392"/>
      <c r="K531" s="1393"/>
      <c r="L531" s="1394"/>
    </row>
    <row r="532">
      <c r="A532" s="1395"/>
      <c r="B532" s="1396"/>
      <c r="C532" s="1401"/>
      <c r="D532" s="1397"/>
      <c r="E532" s="1398"/>
      <c r="F532" s="1399"/>
      <c r="G532" s="1400"/>
      <c r="H532" s="1401"/>
      <c r="I532" s="1402"/>
      <c r="J532" s="1403"/>
      <c r="K532" s="1404"/>
      <c r="L532" s="1405"/>
    </row>
    <row r="533">
      <c r="A533" s="1389"/>
      <c r="B533" s="1392"/>
      <c r="C533" s="1392"/>
      <c r="D533" s="1392"/>
      <c r="E533" s="1392"/>
      <c r="F533" s="1392"/>
      <c r="G533" s="1392"/>
      <c r="H533" s="1392"/>
      <c r="I533" s="1392"/>
      <c r="J533" s="1392"/>
      <c r="K533" s="1393"/>
      <c r="L533" s="1394"/>
    </row>
    <row r="534">
      <c r="A534" s="1395"/>
      <c r="B534" s="1396"/>
      <c r="C534" s="1401"/>
      <c r="D534" s="1397"/>
      <c r="E534" s="1398"/>
      <c r="F534" s="1399"/>
      <c r="G534" s="1400"/>
      <c r="H534" s="1401"/>
      <c r="I534" s="1402"/>
      <c r="J534" s="1403"/>
      <c r="K534" s="1404"/>
      <c r="L534" s="1405"/>
    </row>
    <row r="535">
      <c r="A535" s="1389"/>
      <c r="B535" s="1392"/>
      <c r="C535" s="1392"/>
      <c r="D535" s="1392"/>
      <c r="E535" s="1392"/>
      <c r="F535" s="1392"/>
      <c r="G535" s="1392"/>
      <c r="H535" s="1392"/>
      <c r="I535" s="1392"/>
      <c r="J535" s="1392"/>
      <c r="K535" s="1393"/>
      <c r="L535" s="1394"/>
    </row>
    <row r="536">
      <c r="A536" s="1395"/>
      <c r="B536" s="1396"/>
      <c r="C536" s="1401"/>
      <c r="D536" s="1397"/>
      <c r="E536" s="1398"/>
      <c r="F536" s="1399"/>
      <c r="G536" s="1400"/>
      <c r="H536" s="1401"/>
      <c r="I536" s="1402"/>
      <c r="J536" s="1403"/>
      <c r="K536" s="1404"/>
      <c r="L536" s="1405"/>
    </row>
    <row r="537">
      <c r="A537" s="1389"/>
      <c r="B537" s="1392"/>
      <c r="C537" s="1392"/>
      <c r="D537" s="1392"/>
      <c r="E537" s="1392"/>
      <c r="F537" s="1392"/>
      <c r="G537" s="1392"/>
      <c r="H537" s="1392"/>
      <c r="I537" s="1392"/>
      <c r="J537" s="1392"/>
      <c r="K537" s="1393"/>
      <c r="L537" s="1394"/>
    </row>
    <row r="538">
      <c r="A538" s="1395"/>
      <c r="B538" s="1396"/>
      <c r="C538" s="1401"/>
      <c r="D538" s="1397"/>
      <c r="E538" s="1398"/>
      <c r="F538" s="1399"/>
      <c r="G538" s="1400"/>
      <c r="H538" s="1401"/>
      <c r="I538" s="1402"/>
      <c r="J538" s="1403"/>
      <c r="K538" s="1404"/>
      <c r="L538" s="1405"/>
    </row>
    <row r="539">
      <c r="A539" s="1389"/>
      <c r="B539" s="1392"/>
      <c r="C539" s="1392"/>
      <c r="D539" s="1392"/>
      <c r="E539" s="1392"/>
      <c r="F539" s="1392"/>
      <c r="G539" s="1392"/>
      <c r="H539" s="1392"/>
      <c r="I539" s="1392"/>
      <c r="J539" s="1392"/>
      <c r="K539" s="1393"/>
      <c r="L539" s="1394"/>
    </row>
    <row r="540">
      <c r="A540" s="1395"/>
      <c r="B540" s="1396"/>
      <c r="C540" s="1401"/>
      <c r="D540" s="1397"/>
      <c r="E540" s="1398"/>
      <c r="F540" s="1399"/>
      <c r="G540" s="1400"/>
      <c r="H540" s="1401"/>
      <c r="I540" s="1402"/>
      <c r="J540" s="1403"/>
      <c r="K540" s="1404"/>
      <c r="L540" s="1405"/>
    </row>
    <row r="541">
      <c r="A541" s="1389"/>
      <c r="B541" s="1392"/>
      <c r="C541" s="1392"/>
      <c r="D541" s="1392"/>
      <c r="E541" s="1392"/>
      <c r="F541" s="1392"/>
      <c r="G541" s="1392"/>
      <c r="H541" s="1392"/>
      <c r="I541" s="1392"/>
      <c r="J541" s="1392"/>
      <c r="K541" s="1393"/>
      <c r="L541" s="1394"/>
    </row>
    <row r="542">
      <c r="A542" s="1395"/>
      <c r="B542" s="1396"/>
      <c r="C542" s="1401"/>
      <c r="D542" s="1397"/>
      <c r="E542" s="1398"/>
      <c r="F542" s="1399"/>
      <c r="G542" s="1400"/>
      <c r="H542" s="1401"/>
      <c r="I542" s="1402"/>
      <c r="J542" s="1403"/>
      <c r="K542" s="1404"/>
      <c r="L542" s="1405"/>
    </row>
    <row r="543">
      <c r="A543" s="1389"/>
      <c r="B543" s="1392"/>
      <c r="C543" s="1392"/>
      <c r="D543" s="1392"/>
      <c r="E543" s="1392"/>
      <c r="F543" s="1392"/>
      <c r="G543" s="1392"/>
      <c r="H543" s="1392"/>
      <c r="I543" s="1392"/>
      <c r="J543" s="1392"/>
      <c r="K543" s="1393"/>
      <c r="L543" s="1394"/>
    </row>
    <row r="544">
      <c r="A544" s="1395"/>
      <c r="B544" s="1396"/>
      <c r="C544" s="1401"/>
      <c r="D544" s="1397"/>
      <c r="E544" s="1398"/>
      <c r="F544" s="1399"/>
      <c r="G544" s="1400"/>
      <c r="H544" s="1401"/>
      <c r="I544" s="1402"/>
      <c r="J544" s="1403"/>
      <c r="K544" s="1404"/>
      <c r="L544" s="1405"/>
    </row>
    <row r="545">
      <c r="A545" s="1389"/>
      <c r="B545" s="1392"/>
      <c r="C545" s="1392"/>
      <c r="D545" s="1392"/>
      <c r="E545" s="1392"/>
      <c r="F545" s="1392"/>
      <c r="G545" s="1392"/>
      <c r="H545" s="1392"/>
      <c r="I545" s="1392"/>
      <c r="J545" s="1392"/>
      <c r="K545" s="1393"/>
      <c r="L545" s="1394"/>
    </row>
    <row r="546">
      <c r="A546" s="1395"/>
      <c r="B546" s="1396"/>
      <c r="C546" s="1401"/>
      <c r="D546" s="1397"/>
      <c r="E546" s="1398"/>
      <c r="F546" s="1399"/>
      <c r="G546" s="1400"/>
      <c r="H546" s="1401"/>
      <c r="I546" s="1402"/>
      <c r="J546" s="1403"/>
      <c r="K546" s="1404"/>
      <c r="L546" s="1405"/>
    </row>
    <row r="547">
      <c r="A547" s="1389"/>
      <c r="B547" s="1392"/>
      <c r="C547" s="1392"/>
      <c r="D547" s="1392"/>
      <c r="E547" s="1392"/>
      <c r="F547" s="1392"/>
      <c r="G547" s="1392"/>
      <c r="H547" s="1392"/>
      <c r="I547" s="1392"/>
      <c r="J547" s="1392"/>
      <c r="K547" s="1393"/>
      <c r="L547" s="1394"/>
    </row>
    <row r="548">
      <c r="A548" s="1395"/>
      <c r="B548" s="1396"/>
      <c r="C548" s="1401"/>
      <c r="D548" s="1397"/>
      <c r="E548" s="1398"/>
      <c r="F548" s="1399"/>
      <c r="G548" s="1400"/>
      <c r="H548" s="1401"/>
      <c r="I548" s="1402"/>
      <c r="J548" s="1403"/>
      <c r="K548" s="1404"/>
      <c r="L548" s="1405"/>
    </row>
    <row r="549">
      <c r="A549" s="1389"/>
      <c r="B549" s="1392"/>
      <c r="C549" s="1392"/>
      <c r="D549" s="1392"/>
      <c r="E549" s="1392"/>
      <c r="F549" s="1392"/>
      <c r="G549" s="1392"/>
      <c r="H549" s="1392"/>
      <c r="I549" s="1392"/>
      <c r="J549" s="1392"/>
      <c r="K549" s="1393"/>
      <c r="L549" s="1394"/>
    </row>
    <row r="550">
      <c r="A550" s="1395"/>
      <c r="B550" s="1396"/>
      <c r="C550" s="1401"/>
      <c r="D550" s="1397"/>
      <c r="E550" s="1398"/>
      <c r="F550" s="1399"/>
      <c r="G550" s="1400"/>
      <c r="H550" s="1401"/>
      <c r="I550" s="1402"/>
      <c r="J550" s="1403"/>
      <c r="K550" s="1404"/>
      <c r="L550" s="1405"/>
    </row>
    <row r="551">
      <c r="A551" s="1389"/>
      <c r="B551" s="1392"/>
      <c r="C551" s="1392"/>
      <c r="D551" s="1392"/>
      <c r="E551" s="1392"/>
      <c r="F551" s="1392"/>
      <c r="G551" s="1392"/>
      <c r="H551" s="1392"/>
      <c r="I551" s="1392"/>
      <c r="J551" s="1392"/>
      <c r="K551" s="1393"/>
      <c r="L551" s="1394"/>
    </row>
    <row r="552">
      <c r="A552" s="1395"/>
      <c r="B552" s="1396"/>
      <c r="C552" s="1401"/>
      <c r="D552" s="1397"/>
      <c r="E552" s="1398"/>
      <c r="F552" s="1399"/>
      <c r="G552" s="1400"/>
      <c r="H552" s="1401"/>
      <c r="I552" s="1402"/>
      <c r="J552" s="1403"/>
      <c r="K552" s="1404"/>
      <c r="L552" s="1405"/>
    </row>
    <row r="553">
      <c r="A553" s="1389"/>
      <c r="B553" s="1392"/>
      <c r="C553" s="1392"/>
      <c r="D553" s="1392"/>
      <c r="E553" s="1392"/>
      <c r="F553" s="1392"/>
      <c r="G553" s="1392"/>
      <c r="H553" s="1392"/>
      <c r="I553" s="1392"/>
      <c r="J553" s="1392"/>
      <c r="K553" s="1393"/>
      <c r="L553" s="1394"/>
    </row>
    <row r="554">
      <c r="A554" s="1395"/>
      <c r="B554" s="1396"/>
      <c r="C554" s="1401"/>
      <c r="D554" s="1397"/>
      <c r="E554" s="1398"/>
      <c r="F554" s="1399"/>
      <c r="G554" s="1400"/>
      <c r="H554" s="1401"/>
      <c r="I554" s="1402"/>
      <c r="J554" s="1403"/>
      <c r="K554" s="1404"/>
      <c r="L554" s="1405"/>
    </row>
    <row r="555">
      <c r="A555" s="1389"/>
      <c r="B555" s="1392"/>
      <c r="C555" s="1392"/>
      <c r="D555" s="1392"/>
      <c r="E555" s="1392"/>
      <c r="F555" s="1392"/>
      <c r="G555" s="1392"/>
      <c r="H555" s="1392"/>
      <c r="I555" s="1392"/>
      <c r="J555" s="1392"/>
      <c r="K555" s="1393"/>
      <c r="L555" s="1394"/>
    </row>
    <row r="556">
      <c r="A556" s="1395"/>
      <c r="B556" s="1396"/>
      <c r="C556" s="1401"/>
      <c r="D556" s="1397"/>
      <c r="E556" s="1398"/>
      <c r="F556" s="1399"/>
      <c r="G556" s="1400"/>
      <c r="H556" s="1401"/>
      <c r="I556" s="1402"/>
      <c r="J556" s="1403"/>
      <c r="K556" s="1404"/>
      <c r="L556" s="1405"/>
    </row>
    <row r="557">
      <c r="A557" s="1389"/>
      <c r="B557" s="1392"/>
      <c r="C557" s="1392"/>
      <c r="D557" s="1392"/>
      <c r="E557" s="1392"/>
      <c r="F557" s="1392"/>
      <c r="G557" s="1392"/>
      <c r="H557" s="1392"/>
      <c r="I557" s="1392"/>
      <c r="J557" s="1392"/>
      <c r="K557" s="1393"/>
      <c r="L557" s="1394"/>
    </row>
    <row r="558">
      <c r="A558" s="1395"/>
      <c r="B558" s="1396"/>
      <c r="C558" s="1401"/>
      <c r="D558" s="1397"/>
      <c r="E558" s="1398"/>
      <c r="F558" s="1399"/>
      <c r="G558" s="1400"/>
      <c r="H558" s="1401"/>
      <c r="I558" s="1402"/>
      <c r="J558" s="1403"/>
      <c r="K558" s="1404"/>
      <c r="L558" s="1405"/>
    </row>
    <row r="559">
      <c r="A559" s="1389"/>
      <c r="B559" s="1392"/>
      <c r="C559" s="1392"/>
      <c r="D559" s="1392"/>
      <c r="E559" s="1392"/>
      <c r="F559" s="1392"/>
      <c r="G559" s="1392"/>
      <c r="H559" s="1392"/>
      <c r="I559" s="1392"/>
      <c r="J559" s="1392"/>
      <c r="K559" s="1393"/>
      <c r="L559" s="1394"/>
    </row>
    <row r="560">
      <c r="A560" s="1395"/>
      <c r="B560" s="1396"/>
      <c r="C560" s="1401"/>
      <c r="D560" s="1397"/>
      <c r="E560" s="1398"/>
      <c r="F560" s="1399"/>
      <c r="G560" s="1400"/>
      <c r="H560" s="1401"/>
      <c r="I560" s="1402"/>
      <c r="J560" s="1403"/>
      <c r="K560" s="1404"/>
      <c r="L560" s="1405"/>
    </row>
    <row r="561">
      <c r="A561" s="1389"/>
      <c r="B561" s="1392"/>
      <c r="C561" s="1392"/>
      <c r="D561" s="1392"/>
      <c r="E561" s="1392"/>
      <c r="F561" s="1392"/>
      <c r="G561" s="1392"/>
      <c r="H561" s="1392"/>
      <c r="I561" s="1392"/>
      <c r="J561" s="1392"/>
      <c r="K561" s="1393"/>
      <c r="L561" s="1394"/>
    </row>
    <row r="562">
      <c r="A562" s="1395"/>
      <c r="B562" s="1396"/>
      <c r="C562" s="1401"/>
      <c r="D562" s="1397"/>
      <c r="E562" s="1398"/>
      <c r="F562" s="1399"/>
      <c r="G562" s="1400"/>
      <c r="H562" s="1401"/>
      <c r="I562" s="1402"/>
      <c r="J562" s="1403"/>
      <c r="K562" s="1404"/>
      <c r="L562" s="1405"/>
    </row>
    <row r="563">
      <c r="A563" s="1389"/>
      <c r="B563" s="1392"/>
      <c r="C563" s="1392"/>
      <c r="D563" s="1392"/>
      <c r="E563" s="1392"/>
      <c r="F563" s="1392"/>
      <c r="G563" s="1392"/>
      <c r="H563" s="1392"/>
      <c r="I563" s="1392"/>
      <c r="J563" s="1392"/>
      <c r="K563" s="1393"/>
      <c r="L563" s="1394"/>
    </row>
    <row r="564">
      <c r="A564" s="1395"/>
      <c r="B564" s="1396"/>
      <c r="C564" s="1401"/>
      <c r="D564" s="1397"/>
      <c r="E564" s="1398"/>
      <c r="F564" s="1399"/>
      <c r="G564" s="1400"/>
      <c r="H564" s="1401"/>
      <c r="I564" s="1402"/>
      <c r="J564" s="1403"/>
      <c r="K564" s="1404"/>
      <c r="L564" s="1405"/>
    </row>
    <row r="565">
      <c r="A565" s="1389"/>
      <c r="B565" s="1392"/>
      <c r="C565" s="1392"/>
      <c r="D565" s="1392"/>
      <c r="E565" s="1392"/>
      <c r="F565" s="1392"/>
      <c r="G565" s="1392"/>
      <c r="H565" s="1392"/>
      <c r="I565" s="1392"/>
      <c r="J565" s="1392"/>
      <c r="K565" s="1393"/>
      <c r="L565" s="1394"/>
    </row>
    <row r="566">
      <c r="A566" s="1395"/>
      <c r="B566" s="1396"/>
      <c r="C566" s="1401"/>
      <c r="D566" s="1397"/>
      <c r="E566" s="1398"/>
      <c r="F566" s="1399"/>
      <c r="G566" s="1400"/>
      <c r="H566" s="1401"/>
      <c r="I566" s="1402"/>
      <c r="J566" s="1403"/>
      <c r="K566" s="1404"/>
      <c r="L566" s="1405"/>
    </row>
    <row r="567">
      <c r="A567" s="1389"/>
      <c r="B567" s="1392"/>
      <c r="C567" s="1392"/>
      <c r="D567" s="1392"/>
      <c r="E567" s="1392"/>
      <c r="F567" s="1392"/>
      <c r="G567" s="1392"/>
      <c r="H567" s="1392"/>
      <c r="I567" s="1392"/>
      <c r="J567" s="1392"/>
      <c r="K567" s="1393"/>
      <c r="L567" s="1394"/>
    </row>
    <row r="568">
      <c r="A568" s="1395"/>
      <c r="B568" s="1396"/>
      <c r="C568" s="1401"/>
      <c r="D568" s="1397"/>
      <c r="E568" s="1398"/>
      <c r="F568" s="1399"/>
      <c r="G568" s="1400"/>
      <c r="H568" s="1401"/>
      <c r="I568" s="1402"/>
      <c r="J568" s="1403"/>
      <c r="K568" s="1404"/>
      <c r="L568" s="1405"/>
    </row>
    <row r="569">
      <c r="A569" s="1389"/>
      <c r="B569" s="1392"/>
      <c r="C569" s="1392"/>
      <c r="D569" s="1392"/>
      <c r="E569" s="1392"/>
      <c r="F569" s="1392"/>
      <c r="G569" s="1392"/>
      <c r="H569" s="1392"/>
      <c r="I569" s="1392"/>
      <c r="J569" s="1392"/>
      <c r="K569" s="1393"/>
      <c r="L569" s="1394"/>
    </row>
    <row r="570">
      <c r="A570" s="1395"/>
      <c r="B570" s="1396"/>
      <c r="C570" s="1401"/>
      <c r="D570" s="1397"/>
      <c r="E570" s="1398"/>
      <c r="F570" s="1399"/>
      <c r="G570" s="1400"/>
      <c r="H570" s="1401"/>
      <c r="I570" s="1402"/>
      <c r="J570" s="1403"/>
      <c r="K570" s="1404"/>
      <c r="L570" s="1405"/>
    </row>
    <row r="571">
      <c r="A571" s="1389"/>
      <c r="B571" s="1392"/>
      <c r="C571" s="1392"/>
      <c r="D571" s="1392"/>
      <c r="E571" s="1392"/>
      <c r="F571" s="1392"/>
      <c r="G571" s="1392"/>
      <c r="H571" s="1392"/>
      <c r="I571" s="1392"/>
      <c r="J571" s="1392"/>
      <c r="K571" s="1393"/>
      <c r="L571" s="1394"/>
    </row>
    <row r="572">
      <c r="A572" s="1395"/>
      <c r="B572" s="1396"/>
      <c r="C572" s="1401"/>
      <c r="D572" s="1397"/>
      <c r="E572" s="1398"/>
      <c r="F572" s="1399"/>
      <c r="G572" s="1400"/>
      <c r="H572" s="1401"/>
      <c r="I572" s="1402"/>
      <c r="J572" s="1403"/>
      <c r="K572" s="1404"/>
      <c r="L572" s="1405"/>
    </row>
    <row r="573">
      <c r="A573" s="1389"/>
      <c r="B573" s="1392"/>
      <c r="C573" s="1392"/>
      <c r="D573" s="1392"/>
      <c r="E573" s="1392"/>
      <c r="F573" s="1392"/>
      <c r="G573" s="1392"/>
      <c r="H573" s="1392"/>
      <c r="I573" s="1392"/>
      <c r="J573" s="1392"/>
      <c r="K573" s="1393"/>
      <c r="L573" s="1394"/>
    </row>
    <row r="574">
      <c r="A574" s="1395"/>
      <c r="B574" s="1396"/>
      <c r="C574" s="1401"/>
      <c r="D574" s="1397"/>
      <c r="E574" s="1398"/>
      <c r="F574" s="1399"/>
      <c r="G574" s="1400"/>
      <c r="H574" s="1401"/>
      <c r="I574" s="1402"/>
      <c r="J574" s="1403"/>
      <c r="K574" s="1404"/>
      <c r="L574" s="1405"/>
    </row>
    <row r="575">
      <c r="A575" s="1389"/>
      <c r="B575" s="1392"/>
      <c r="C575" s="1392"/>
      <c r="D575" s="1392"/>
      <c r="E575" s="1392"/>
      <c r="F575" s="1392"/>
      <c r="G575" s="1392"/>
      <c r="H575" s="1392"/>
      <c r="I575" s="1392"/>
      <c r="J575" s="1392"/>
      <c r="K575" s="1393"/>
      <c r="L575" s="1394"/>
    </row>
    <row r="576">
      <c r="A576" s="1395"/>
      <c r="B576" s="1396"/>
      <c r="C576" s="1401"/>
      <c r="D576" s="1397"/>
      <c r="E576" s="1398"/>
      <c r="F576" s="1399"/>
      <c r="G576" s="1400"/>
      <c r="H576" s="1401"/>
      <c r="I576" s="1402"/>
      <c r="J576" s="1403"/>
      <c r="K576" s="1404"/>
      <c r="L576" s="1405"/>
    </row>
    <row r="577">
      <c r="A577" s="1389"/>
      <c r="B577" s="1392"/>
      <c r="C577" s="1392"/>
      <c r="D577" s="1392"/>
      <c r="E577" s="1392"/>
      <c r="F577" s="1392"/>
      <c r="G577" s="1392"/>
      <c r="H577" s="1392"/>
      <c r="I577" s="1392"/>
      <c r="J577" s="1392"/>
      <c r="K577" s="1393"/>
      <c r="L577" s="1394"/>
    </row>
    <row r="578">
      <c r="A578" s="1395"/>
      <c r="B578" s="1396"/>
      <c r="C578" s="1401"/>
      <c r="D578" s="1397"/>
      <c r="E578" s="1398"/>
      <c r="F578" s="1399"/>
      <c r="G578" s="1400"/>
      <c r="H578" s="1401"/>
      <c r="I578" s="1402"/>
      <c r="J578" s="1403"/>
      <c r="K578" s="1404"/>
      <c r="L578" s="1405"/>
    </row>
    <row r="579">
      <c r="A579" s="1389"/>
      <c r="B579" s="1392"/>
      <c r="C579" s="1392"/>
      <c r="D579" s="1392"/>
      <c r="E579" s="1392"/>
      <c r="F579" s="1392"/>
      <c r="G579" s="1392"/>
      <c r="H579" s="1392"/>
      <c r="I579" s="1392"/>
      <c r="J579" s="1392"/>
      <c r="K579" s="1393"/>
      <c r="L579" s="1394"/>
    </row>
    <row r="580">
      <c r="A580" s="1395"/>
      <c r="B580" s="1396"/>
      <c r="C580" s="1401"/>
      <c r="D580" s="1397"/>
      <c r="E580" s="1398"/>
      <c r="F580" s="1399"/>
      <c r="G580" s="1400"/>
      <c r="H580" s="1401"/>
      <c r="I580" s="1402"/>
      <c r="J580" s="1403"/>
      <c r="K580" s="1404"/>
      <c r="L580" s="1405"/>
    </row>
    <row r="581">
      <c r="A581" s="1389"/>
      <c r="B581" s="1392"/>
      <c r="C581" s="1392"/>
      <c r="D581" s="1392"/>
      <c r="E581" s="1392"/>
      <c r="F581" s="1392"/>
      <c r="G581" s="1392"/>
      <c r="H581" s="1392"/>
      <c r="I581" s="1392"/>
      <c r="J581" s="1392"/>
      <c r="K581" s="1393"/>
      <c r="L581" s="1394"/>
    </row>
    <row r="582">
      <c r="A582" s="1395"/>
      <c r="B582" s="1396"/>
      <c r="C582" s="1401"/>
      <c r="D582" s="1397"/>
      <c r="E582" s="1398"/>
      <c r="F582" s="1399"/>
      <c r="G582" s="1400"/>
      <c r="H582" s="1401"/>
      <c r="I582" s="1402"/>
      <c r="J582" s="1403"/>
      <c r="K582" s="1404"/>
      <c r="L582" s="1405"/>
    </row>
    <row r="583">
      <c r="A583" s="1389"/>
      <c r="B583" s="1392"/>
      <c r="C583" s="1392"/>
      <c r="D583" s="1392"/>
      <c r="E583" s="1392"/>
      <c r="F583" s="1392"/>
      <c r="G583" s="1392"/>
      <c r="H583" s="1392"/>
      <c r="I583" s="1392"/>
      <c r="J583" s="1392"/>
      <c r="K583" s="1393"/>
      <c r="L583" s="1394"/>
    </row>
    <row r="584">
      <c r="A584" s="1395"/>
      <c r="B584" s="1396"/>
      <c r="C584" s="1401"/>
      <c r="D584" s="1397"/>
      <c r="E584" s="1398"/>
      <c r="F584" s="1399"/>
      <c r="G584" s="1400"/>
      <c r="H584" s="1401"/>
      <c r="I584" s="1402"/>
      <c r="J584" s="1403"/>
      <c r="K584" s="1404"/>
      <c r="L584" s="1405"/>
    </row>
    <row r="585">
      <c r="A585" s="1389"/>
      <c r="B585" s="1392"/>
      <c r="C585" s="1392"/>
      <c r="D585" s="1392"/>
      <c r="E585" s="1392"/>
      <c r="F585" s="1392"/>
      <c r="G585" s="1392"/>
      <c r="H585" s="1392"/>
      <c r="I585" s="1392"/>
      <c r="J585" s="1392"/>
      <c r="K585" s="1393"/>
      <c r="L585" s="1394"/>
    </row>
    <row r="586">
      <c r="A586" s="1395"/>
      <c r="B586" s="1396"/>
      <c r="C586" s="1401"/>
      <c r="D586" s="1397"/>
      <c r="E586" s="1398"/>
      <c r="F586" s="1399"/>
      <c r="G586" s="1400"/>
      <c r="H586" s="1401"/>
      <c r="I586" s="1402"/>
      <c r="J586" s="1403"/>
      <c r="K586" s="1404"/>
      <c r="L586" s="1405"/>
    </row>
    <row r="587">
      <c r="A587" s="1389"/>
      <c r="B587" s="1392"/>
      <c r="C587" s="1392"/>
      <c r="D587" s="1392"/>
      <c r="E587" s="1392"/>
      <c r="F587" s="1392"/>
      <c r="G587" s="1392"/>
      <c r="H587" s="1392"/>
      <c r="I587" s="1392"/>
      <c r="J587" s="1392"/>
      <c r="K587" s="1393"/>
      <c r="L587" s="1394"/>
    </row>
    <row r="588">
      <c r="A588" s="1395"/>
      <c r="B588" s="1396"/>
      <c r="C588" s="1401"/>
      <c r="D588" s="1397"/>
      <c r="E588" s="1398"/>
      <c r="F588" s="1399"/>
      <c r="G588" s="1400"/>
      <c r="H588" s="1401"/>
      <c r="I588" s="1402"/>
      <c r="J588" s="1403"/>
      <c r="K588" s="1404"/>
      <c r="L588" s="1405"/>
    </row>
    <row r="589">
      <c r="A589" s="1389"/>
      <c r="B589" s="1392"/>
      <c r="C589" s="1392"/>
      <c r="D589" s="1392"/>
      <c r="E589" s="1392"/>
      <c r="F589" s="1392"/>
      <c r="G589" s="1392"/>
      <c r="H589" s="1392"/>
      <c r="I589" s="1392"/>
      <c r="J589" s="1392"/>
      <c r="K589" s="1393"/>
      <c r="L589" s="1394"/>
    </row>
    <row r="590">
      <c r="A590" s="1395"/>
      <c r="B590" s="1396"/>
      <c r="C590" s="1401"/>
      <c r="D590" s="1397"/>
      <c r="E590" s="1398"/>
      <c r="F590" s="1399"/>
      <c r="G590" s="1400"/>
      <c r="H590" s="1401"/>
      <c r="I590" s="1402"/>
      <c r="J590" s="1403"/>
      <c r="K590" s="1404"/>
      <c r="L590" s="1405"/>
    </row>
    <row r="591">
      <c r="A591" s="1389"/>
      <c r="B591" s="1392"/>
      <c r="C591" s="1392"/>
      <c r="D591" s="1392"/>
      <c r="E591" s="1392"/>
      <c r="F591" s="1392"/>
      <c r="G591" s="1392"/>
      <c r="H591" s="1392"/>
      <c r="I591" s="1392"/>
      <c r="J591" s="1392"/>
      <c r="K591" s="1393"/>
      <c r="L591" s="1394"/>
    </row>
    <row r="592">
      <c r="A592" s="1395"/>
      <c r="B592" s="1396"/>
      <c r="C592" s="1401"/>
      <c r="D592" s="1397"/>
      <c r="E592" s="1398"/>
      <c r="F592" s="1399"/>
      <c r="G592" s="1400"/>
      <c r="H592" s="1401"/>
      <c r="I592" s="1402"/>
      <c r="J592" s="1403"/>
      <c r="K592" s="1404"/>
      <c r="L592" s="1405"/>
    </row>
    <row r="593">
      <c r="A593" s="1389"/>
      <c r="B593" s="1392"/>
      <c r="C593" s="1392"/>
      <c r="D593" s="1392"/>
      <c r="E593" s="1392"/>
      <c r="F593" s="1392"/>
      <c r="G593" s="1392"/>
      <c r="H593" s="1392"/>
      <c r="I593" s="1392"/>
      <c r="J593" s="1392"/>
      <c r="K593" s="1393"/>
      <c r="L593" s="1394"/>
    </row>
    <row r="594">
      <c r="A594" s="1395"/>
      <c r="B594" s="1396"/>
      <c r="C594" s="1401"/>
      <c r="D594" s="1397"/>
      <c r="E594" s="1398"/>
      <c r="F594" s="1399"/>
      <c r="G594" s="1400"/>
      <c r="H594" s="1401"/>
      <c r="I594" s="1402"/>
      <c r="J594" s="1403"/>
      <c r="K594" s="1404"/>
      <c r="L594" s="1405"/>
    </row>
    <row r="595">
      <c r="A595" s="1389"/>
      <c r="B595" s="1392"/>
      <c r="C595" s="1392"/>
      <c r="D595" s="1392"/>
      <c r="E595" s="1392"/>
      <c r="F595" s="1392"/>
      <c r="G595" s="1392"/>
      <c r="H595" s="1392"/>
      <c r="I595" s="1392"/>
      <c r="J595" s="1392"/>
      <c r="K595" s="1393"/>
      <c r="L595" s="1394"/>
    </row>
    <row r="596">
      <c r="A596" s="1395"/>
      <c r="B596" s="1396"/>
      <c r="C596" s="1401"/>
      <c r="D596" s="1397"/>
      <c r="E596" s="1398"/>
      <c r="F596" s="1399"/>
      <c r="G596" s="1400"/>
      <c r="H596" s="1401"/>
      <c r="I596" s="1402"/>
      <c r="J596" s="1403"/>
      <c r="K596" s="1404"/>
      <c r="L596" s="1405"/>
    </row>
    <row r="597">
      <c r="A597" s="1389"/>
      <c r="B597" s="1392"/>
      <c r="C597" s="1392"/>
      <c r="D597" s="1392"/>
      <c r="E597" s="1392"/>
      <c r="F597" s="1392"/>
      <c r="G597" s="1392"/>
      <c r="H597" s="1392"/>
      <c r="I597" s="1392"/>
      <c r="J597" s="1392"/>
      <c r="K597" s="1393"/>
      <c r="L597" s="1394"/>
    </row>
    <row r="598">
      <c r="A598" s="1395"/>
      <c r="B598" s="1396"/>
      <c r="C598" s="1401"/>
      <c r="D598" s="1397"/>
      <c r="E598" s="1398"/>
      <c r="F598" s="1399"/>
      <c r="G598" s="1400"/>
      <c r="H598" s="1401"/>
      <c r="I598" s="1402"/>
      <c r="J598" s="1403"/>
      <c r="K598" s="1404"/>
      <c r="L598" s="1405"/>
    </row>
    <row r="599">
      <c r="A599" s="1389"/>
      <c r="B599" s="1392"/>
      <c r="C599" s="1392"/>
      <c r="D599" s="1392"/>
      <c r="E599" s="1392"/>
      <c r="F599" s="1392"/>
      <c r="G599" s="1392"/>
      <c r="H599" s="1392"/>
      <c r="I599" s="1392"/>
      <c r="J599" s="1392"/>
      <c r="K599" s="1393"/>
      <c r="L599" s="1394"/>
    </row>
    <row r="600">
      <c r="A600" s="1395"/>
      <c r="B600" s="1396"/>
      <c r="C600" s="1401"/>
      <c r="D600" s="1397"/>
      <c r="E600" s="1398"/>
      <c r="F600" s="1399"/>
      <c r="G600" s="1400"/>
      <c r="H600" s="1401"/>
      <c r="I600" s="1402"/>
      <c r="J600" s="1403"/>
      <c r="K600" s="1404"/>
      <c r="L600" s="1405"/>
    </row>
    <row r="601">
      <c r="A601" s="1389"/>
      <c r="B601" s="1392"/>
      <c r="C601" s="1392"/>
      <c r="D601" s="1392"/>
      <c r="E601" s="1392"/>
      <c r="F601" s="1392"/>
      <c r="G601" s="1392"/>
      <c r="H601" s="1392"/>
      <c r="I601" s="1392"/>
      <c r="J601" s="1392"/>
      <c r="K601" s="1393"/>
      <c r="L601" s="1394"/>
    </row>
    <row r="602">
      <c r="A602" s="1395"/>
      <c r="B602" s="1396"/>
      <c r="C602" s="1401"/>
      <c r="D602" s="1397"/>
      <c r="E602" s="1398"/>
      <c r="F602" s="1399"/>
      <c r="G602" s="1400"/>
      <c r="H602" s="1401"/>
      <c r="I602" s="1402"/>
      <c r="J602" s="1403"/>
      <c r="K602" s="1404"/>
      <c r="L602" s="1405"/>
    </row>
    <row r="603">
      <c r="A603" s="1389"/>
      <c r="B603" s="1392"/>
      <c r="C603" s="1392"/>
      <c r="D603" s="1392"/>
      <c r="E603" s="1392"/>
      <c r="F603" s="1392"/>
      <c r="G603" s="1392"/>
      <c r="H603" s="1392"/>
      <c r="I603" s="1392"/>
      <c r="J603" s="1392"/>
      <c r="K603" s="1393"/>
      <c r="L603" s="1394"/>
    </row>
    <row r="604">
      <c r="A604" s="1395"/>
      <c r="B604" s="1396"/>
      <c r="C604" s="1401"/>
      <c r="D604" s="1397"/>
      <c r="E604" s="1398"/>
      <c r="F604" s="1399"/>
      <c r="G604" s="1400"/>
      <c r="H604" s="1401"/>
      <c r="I604" s="1402"/>
      <c r="J604" s="1403"/>
      <c r="K604" s="1404"/>
      <c r="L604" s="1405"/>
    </row>
    <row r="605">
      <c r="A605" s="1389"/>
      <c r="B605" s="1392"/>
      <c r="C605" s="1392"/>
      <c r="D605" s="1392"/>
      <c r="E605" s="1392"/>
      <c r="F605" s="1392"/>
      <c r="G605" s="1392"/>
      <c r="H605" s="1392"/>
      <c r="I605" s="1392"/>
      <c r="J605" s="1392"/>
      <c r="K605" s="1393"/>
      <c r="L605" s="1394"/>
    </row>
    <row r="606">
      <c r="A606" s="1395"/>
      <c r="B606" s="1396"/>
      <c r="C606" s="1401"/>
      <c r="D606" s="1397"/>
      <c r="E606" s="1398"/>
      <c r="F606" s="1399"/>
      <c r="G606" s="1400"/>
      <c r="H606" s="1401"/>
      <c r="I606" s="1402"/>
      <c r="J606" s="1403"/>
      <c r="K606" s="1404"/>
      <c r="L606" s="1405"/>
    </row>
    <row r="607">
      <c r="A607" s="1389"/>
      <c r="B607" s="1392"/>
      <c r="C607" s="1392"/>
      <c r="D607" s="1392"/>
      <c r="E607" s="1392"/>
      <c r="F607" s="1392"/>
      <c r="G607" s="1392"/>
      <c r="H607" s="1392"/>
      <c r="I607" s="1392"/>
      <c r="J607" s="1392"/>
      <c r="K607" s="1393"/>
      <c r="L607" s="1394"/>
    </row>
    <row r="608">
      <c r="A608" s="1395"/>
      <c r="B608" s="1396"/>
      <c r="C608" s="1401"/>
      <c r="D608" s="1397"/>
      <c r="E608" s="1398"/>
      <c r="F608" s="1399"/>
      <c r="G608" s="1400"/>
      <c r="H608" s="1401"/>
      <c r="I608" s="1402"/>
      <c r="J608" s="1403"/>
      <c r="K608" s="1404"/>
      <c r="L608" s="1405"/>
    </row>
    <row r="609">
      <c r="A609" s="1389"/>
      <c r="B609" s="1392"/>
      <c r="C609" s="1392"/>
      <c r="D609" s="1392"/>
      <c r="E609" s="1392"/>
      <c r="F609" s="1392"/>
      <c r="G609" s="1392"/>
      <c r="H609" s="1392"/>
      <c r="I609" s="1392"/>
      <c r="J609" s="1392"/>
      <c r="K609" s="1393"/>
      <c r="L609" s="1394"/>
    </row>
    <row r="610">
      <c r="A610" s="1395"/>
      <c r="B610" s="1396"/>
      <c r="C610" s="1401"/>
      <c r="D610" s="1397"/>
      <c r="E610" s="1398"/>
      <c r="F610" s="1399"/>
      <c r="G610" s="1400"/>
      <c r="H610" s="1401"/>
      <c r="I610" s="1402"/>
      <c r="J610" s="1403"/>
      <c r="K610" s="1404"/>
      <c r="L610" s="1405"/>
    </row>
    <row r="611">
      <c r="A611" s="1389"/>
      <c r="B611" s="1392"/>
      <c r="C611" s="1392"/>
      <c r="D611" s="1392"/>
      <c r="E611" s="1392"/>
      <c r="F611" s="1392"/>
      <c r="G611" s="1392"/>
      <c r="H611" s="1392"/>
      <c r="I611" s="1392"/>
      <c r="J611" s="1392"/>
      <c r="K611" s="1393"/>
      <c r="L611" s="1394"/>
    </row>
    <row r="612">
      <c r="A612" s="1395"/>
      <c r="B612" s="1396"/>
      <c r="C612" s="1401"/>
      <c r="D612" s="1397"/>
      <c r="E612" s="1398"/>
      <c r="F612" s="1399"/>
      <c r="G612" s="1400"/>
      <c r="H612" s="1401"/>
      <c r="I612" s="1402"/>
      <c r="J612" s="1403"/>
      <c r="K612" s="1404"/>
      <c r="L612" s="1405"/>
    </row>
    <row r="613">
      <c r="A613" s="1389"/>
      <c r="B613" s="1392"/>
      <c r="C613" s="1392"/>
      <c r="D613" s="1392"/>
      <c r="E613" s="1392"/>
      <c r="F613" s="1392"/>
      <c r="G613" s="1392"/>
      <c r="H613" s="1392"/>
      <c r="I613" s="1392"/>
      <c r="J613" s="1392"/>
      <c r="K613" s="1393"/>
      <c r="L613" s="1394"/>
    </row>
    <row r="614">
      <c r="A614" s="1395"/>
      <c r="B614" s="1396"/>
      <c r="C614" s="1401"/>
      <c r="D614" s="1397"/>
      <c r="E614" s="1398"/>
      <c r="F614" s="1399"/>
      <c r="G614" s="1400"/>
      <c r="H614" s="1401"/>
      <c r="I614" s="1402"/>
      <c r="J614" s="1403"/>
      <c r="K614" s="1404"/>
      <c r="L614" s="1405"/>
    </row>
    <row r="615">
      <c r="A615" s="1389"/>
      <c r="B615" s="1392"/>
      <c r="C615" s="1392"/>
      <c r="D615" s="1392"/>
      <c r="E615" s="1392"/>
      <c r="F615" s="1392"/>
      <c r="G615" s="1392"/>
      <c r="H615" s="1392"/>
      <c r="I615" s="1392"/>
      <c r="J615" s="1392"/>
      <c r="K615" s="1393"/>
      <c r="L615" s="1394"/>
    </row>
    <row r="616">
      <c r="A616" s="1395"/>
      <c r="B616" s="1396"/>
      <c r="C616" s="1401"/>
      <c r="D616" s="1397"/>
      <c r="E616" s="1398"/>
      <c r="F616" s="1399"/>
      <c r="G616" s="1400"/>
      <c r="H616" s="1401"/>
      <c r="I616" s="1402"/>
      <c r="J616" s="1403"/>
      <c r="K616" s="1404"/>
      <c r="L616" s="1405"/>
    </row>
    <row r="617">
      <c r="A617" s="1389"/>
      <c r="B617" s="1392"/>
      <c r="C617" s="1392"/>
      <c r="D617" s="1392"/>
      <c r="E617" s="1392"/>
      <c r="F617" s="1392"/>
      <c r="G617" s="1392"/>
      <c r="H617" s="1392"/>
      <c r="I617" s="1392"/>
      <c r="J617" s="1392"/>
      <c r="K617" s="1393"/>
      <c r="L617" s="1394"/>
    </row>
    <row r="618">
      <c r="A618" s="1395"/>
      <c r="B618" s="1396"/>
      <c r="C618" s="1401"/>
      <c r="D618" s="1397"/>
      <c r="E618" s="1398"/>
      <c r="F618" s="1399"/>
      <c r="G618" s="1400"/>
      <c r="H618" s="1401"/>
      <c r="I618" s="1402"/>
      <c r="J618" s="1403"/>
      <c r="K618" s="1404"/>
      <c r="L618" s="1405"/>
    </row>
    <row r="619">
      <c r="A619" s="1389"/>
      <c r="B619" s="1392"/>
      <c r="C619" s="1392"/>
      <c r="D619" s="1392"/>
      <c r="E619" s="1392"/>
      <c r="F619" s="1392"/>
      <c r="G619" s="1392"/>
      <c r="H619" s="1392"/>
      <c r="I619" s="1392"/>
      <c r="J619" s="1392"/>
      <c r="K619" s="1393"/>
      <c r="L619" s="1394"/>
    </row>
    <row r="620">
      <c r="A620" s="1395"/>
      <c r="B620" s="1396"/>
      <c r="C620" s="1401"/>
      <c r="D620" s="1397"/>
      <c r="E620" s="1398"/>
      <c r="F620" s="1399"/>
      <c r="G620" s="1400"/>
      <c r="H620" s="1401"/>
      <c r="I620" s="1402"/>
      <c r="J620" s="1403"/>
      <c r="K620" s="1404"/>
      <c r="L620" s="1405"/>
    </row>
    <row r="621">
      <c r="A621" s="1389"/>
      <c r="B621" s="1392"/>
      <c r="C621" s="1392"/>
      <c r="D621" s="1392"/>
      <c r="E621" s="1392"/>
      <c r="F621" s="1392"/>
      <c r="G621" s="1392"/>
      <c r="H621" s="1392"/>
      <c r="I621" s="1392"/>
      <c r="J621" s="1392"/>
      <c r="K621" s="1393"/>
      <c r="L621" s="1394"/>
    </row>
    <row r="622">
      <c r="A622" s="1395"/>
      <c r="B622" s="1396"/>
      <c r="C622" s="1401"/>
      <c r="D622" s="1397"/>
      <c r="E622" s="1398"/>
      <c r="F622" s="1399"/>
      <c r="G622" s="1400"/>
      <c r="H622" s="1401"/>
      <c r="I622" s="1402"/>
      <c r="J622" s="1403"/>
      <c r="K622" s="1404"/>
      <c r="L622" s="1405"/>
    </row>
    <row r="623">
      <c r="A623" s="1389"/>
      <c r="B623" s="1392"/>
      <c r="C623" s="1392"/>
      <c r="D623" s="1392"/>
      <c r="E623" s="1392"/>
      <c r="F623" s="1392"/>
      <c r="G623" s="1392"/>
      <c r="H623" s="1392"/>
      <c r="I623" s="1392"/>
      <c r="J623" s="1392"/>
      <c r="K623" s="1393"/>
      <c r="L623" s="1394"/>
    </row>
    <row r="624">
      <c r="A624" s="1395"/>
      <c r="B624" s="1396"/>
      <c r="C624" s="1401"/>
      <c r="D624" s="1397"/>
      <c r="E624" s="1398"/>
      <c r="F624" s="1399"/>
      <c r="G624" s="1400"/>
      <c r="H624" s="1401"/>
      <c r="I624" s="1402"/>
      <c r="J624" s="1403"/>
      <c r="K624" s="1404"/>
      <c r="L624" s="1405"/>
    </row>
    <row r="625">
      <c r="A625" s="1389"/>
      <c r="B625" s="1392"/>
      <c r="C625" s="1392"/>
      <c r="D625" s="1392"/>
      <c r="E625" s="1392"/>
      <c r="F625" s="1392"/>
      <c r="G625" s="1392"/>
      <c r="H625" s="1392"/>
      <c r="I625" s="1392"/>
      <c r="J625" s="1392"/>
      <c r="K625" s="1393"/>
      <c r="L625" s="1394"/>
    </row>
    <row r="626">
      <c r="A626" s="1395"/>
      <c r="B626" s="1396"/>
      <c r="C626" s="1401"/>
      <c r="D626" s="1397"/>
      <c r="E626" s="1398"/>
      <c r="F626" s="1399"/>
      <c r="G626" s="1400"/>
      <c r="H626" s="1401"/>
      <c r="I626" s="1402"/>
      <c r="J626" s="1403"/>
      <c r="K626" s="1404"/>
      <c r="L626" s="1405"/>
    </row>
    <row r="627">
      <c r="A627" s="1389"/>
      <c r="B627" s="1392"/>
      <c r="C627" s="1392"/>
      <c r="D627" s="1392"/>
      <c r="E627" s="1392"/>
      <c r="F627" s="1392"/>
      <c r="G627" s="1392"/>
      <c r="H627" s="1392"/>
      <c r="I627" s="1392"/>
      <c r="J627" s="1392"/>
      <c r="K627" s="1393"/>
      <c r="L627" s="1394"/>
    </row>
    <row r="628">
      <c r="A628" s="1395"/>
      <c r="B628" s="1396"/>
      <c r="C628" s="1401"/>
      <c r="D628" s="1397"/>
      <c r="E628" s="1398"/>
      <c r="F628" s="1399"/>
      <c r="G628" s="1400"/>
      <c r="H628" s="1401"/>
      <c r="I628" s="1402"/>
      <c r="J628" s="1403"/>
      <c r="K628" s="1404"/>
      <c r="L628" s="1405"/>
    </row>
    <row r="629">
      <c r="A629" s="1389"/>
      <c r="B629" s="1392"/>
      <c r="C629" s="1392"/>
      <c r="D629" s="1392"/>
      <c r="E629" s="1392"/>
      <c r="F629" s="1392"/>
      <c r="G629" s="1392"/>
      <c r="H629" s="1392"/>
      <c r="I629" s="1392"/>
      <c r="J629" s="1392"/>
      <c r="K629" s="1393"/>
      <c r="L629" s="1394"/>
    </row>
    <row r="630">
      <c r="A630" s="1395"/>
      <c r="B630" s="1396"/>
      <c r="C630" s="1401"/>
      <c r="D630" s="1397"/>
      <c r="E630" s="1398"/>
      <c r="F630" s="1399"/>
      <c r="G630" s="1400"/>
      <c r="H630" s="1401"/>
      <c r="I630" s="1402"/>
      <c r="J630" s="1403"/>
      <c r="K630" s="1404"/>
      <c r="L630" s="1405"/>
    </row>
    <row r="631">
      <c r="A631" s="1389"/>
      <c r="B631" s="1392"/>
      <c r="C631" s="1392"/>
      <c r="D631" s="1392"/>
      <c r="E631" s="1392"/>
      <c r="F631" s="1392"/>
      <c r="G631" s="1392"/>
      <c r="H631" s="1392"/>
      <c r="I631" s="1392"/>
      <c r="J631" s="1392"/>
      <c r="K631" s="1393"/>
      <c r="L631" s="1394"/>
    </row>
    <row r="632">
      <c r="A632" s="1395"/>
      <c r="B632" s="1396"/>
      <c r="C632" s="1401"/>
      <c r="D632" s="1397"/>
      <c r="E632" s="1398"/>
      <c r="F632" s="1399"/>
      <c r="G632" s="1400"/>
      <c r="H632" s="1401"/>
      <c r="I632" s="1402"/>
      <c r="J632" s="1403"/>
      <c r="K632" s="1404"/>
      <c r="L632" s="1405"/>
    </row>
    <row r="633">
      <c r="A633" s="1389"/>
      <c r="B633" s="1392"/>
      <c r="C633" s="1392"/>
      <c r="D633" s="1392"/>
      <c r="E633" s="1392"/>
      <c r="F633" s="1392"/>
      <c r="G633" s="1392"/>
      <c r="H633" s="1392"/>
      <c r="I633" s="1392"/>
      <c r="J633" s="1392"/>
      <c r="K633" s="1393"/>
      <c r="L633" s="1394"/>
    </row>
    <row r="634">
      <c r="A634" s="1395"/>
      <c r="B634" s="1396"/>
      <c r="C634" s="1401"/>
      <c r="D634" s="1397"/>
      <c r="E634" s="1398"/>
      <c r="F634" s="1399"/>
      <c r="G634" s="1400"/>
      <c r="H634" s="1401"/>
      <c r="I634" s="1402"/>
      <c r="J634" s="1403"/>
      <c r="K634" s="1404"/>
      <c r="L634" s="1405"/>
    </row>
    <row r="635">
      <c r="A635" s="1389"/>
      <c r="B635" s="1392"/>
      <c r="C635" s="1392"/>
      <c r="D635" s="1392"/>
      <c r="E635" s="1392"/>
      <c r="F635" s="1392"/>
      <c r="G635" s="1392"/>
      <c r="H635" s="1392"/>
      <c r="I635" s="1392"/>
      <c r="J635" s="1392"/>
      <c r="K635" s="1393"/>
      <c r="L635" s="1394"/>
    </row>
    <row r="636">
      <c r="A636" s="1395"/>
      <c r="B636" s="1396"/>
      <c r="C636" s="1401"/>
      <c r="D636" s="1397"/>
      <c r="E636" s="1398"/>
      <c r="F636" s="1399"/>
      <c r="G636" s="1400"/>
      <c r="H636" s="1401"/>
      <c r="I636" s="1402"/>
      <c r="J636" s="1403"/>
      <c r="K636" s="1404"/>
      <c r="L636" s="1405"/>
    </row>
    <row r="637">
      <c r="A637" s="1389"/>
      <c r="B637" s="1392"/>
      <c r="C637" s="1392"/>
      <c r="D637" s="1392"/>
      <c r="E637" s="1392"/>
      <c r="F637" s="1392"/>
      <c r="G637" s="1392"/>
      <c r="H637" s="1392"/>
      <c r="I637" s="1392"/>
      <c r="J637" s="1392"/>
      <c r="K637" s="1393"/>
      <c r="L637" s="1394"/>
    </row>
    <row r="638">
      <c r="A638" s="1395"/>
      <c r="B638" s="1396"/>
      <c r="C638" s="1401"/>
      <c r="D638" s="1397"/>
      <c r="E638" s="1398"/>
      <c r="F638" s="1399"/>
      <c r="G638" s="1400"/>
      <c r="H638" s="1401"/>
      <c r="I638" s="1402"/>
      <c r="J638" s="1403"/>
      <c r="K638" s="1404"/>
      <c r="L638" s="1405"/>
    </row>
    <row r="639">
      <c r="A639" s="1389"/>
      <c r="B639" s="1392"/>
      <c r="C639" s="1392"/>
      <c r="D639" s="1392"/>
      <c r="E639" s="1392"/>
      <c r="F639" s="1392"/>
      <c r="G639" s="1392"/>
      <c r="H639" s="1392"/>
      <c r="I639" s="1392"/>
      <c r="J639" s="1392"/>
      <c r="K639" s="1393"/>
      <c r="L639" s="1394"/>
    </row>
    <row r="640">
      <c r="A640" s="1395"/>
      <c r="B640" s="1396"/>
      <c r="C640" s="1401"/>
      <c r="D640" s="1397"/>
      <c r="E640" s="1398"/>
      <c r="F640" s="1399"/>
      <c r="G640" s="1400"/>
      <c r="H640" s="1401"/>
      <c r="I640" s="1402"/>
      <c r="J640" s="1403"/>
      <c r="K640" s="1404"/>
      <c r="L640" s="1405"/>
    </row>
    <row r="641">
      <c r="A641" s="1389"/>
      <c r="B641" s="1392"/>
      <c r="C641" s="1392"/>
      <c r="D641" s="1392"/>
      <c r="E641" s="1392"/>
      <c r="F641" s="1392"/>
      <c r="G641" s="1392"/>
      <c r="H641" s="1392"/>
      <c r="I641" s="1392"/>
      <c r="J641" s="1392"/>
      <c r="K641" s="1393"/>
      <c r="L641" s="1394"/>
    </row>
    <row r="642">
      <c r="A642" s="1395"/>
      <c r="B642" s="1396"/>
      <c r="C642" s="1401"/>
      <c r="D642" s="1397"/>
      <c r="E642" s="1398"/>
      <c r="F642" s="1399"/>
      <c r="G642" s="1400"/>
      <c r="H642" s="1401"/>
      <c r="I642" s="1402"/>
      <c r="J642" s="1403"/>
      <c r="K642" s="1404"/>
      <c r="L642" s="1405"/>
    </row>
    <row r="643">
      <c r="A643" s="1389"/>
      <c r="B643" s="1392"/>
      <c r="C643" s="1392"/>
      <c r="D643" s="1392"/>
      <c r="E643" s="1392"/>
      <c r="F643" s="1392"/>
      <c r="G643" s="1392"/>
      <c r="H643" s="1392"/>
      <c r="I643" s="1392"/>
      <c r="J643" s="1392"/>
      <c r="K643" s="1393"/>
      <c r="L643" s="1394"/>
    </row>
    <row r="644">
      <c r="A644" s="1395"/>
      <c r="B644" s="1396"/>
      <c r="C644" s="1401"/>
      <c r="D644" s="1397"/>
      <c r="E644" s="1398"/>
      <c r="F644" s="1399"/>
      <c r="G644" s="1400"/>
      <c r="H644" s="1401"/>
      <c r="I644" s="1402"/>
      <c r="J644" s="1403"/>
      <c r="K644" s="1404"/>
      <c r="L644" s="1405"/>
    </row>
    <row r="645">
      <c r="A645" s="1389"/>
      <c r="B645" s="1392"/>
      <c r="C645" s="1392"/>
      <c r="D645" s="1392"/>
      <c r="E645" s="1392"/>
      <c r="F645" s="1392"/>
      <c r="G645" s="1392"/>
      <c r="H645" s="1392"/>
      <c r="I645" s="1392"/>
      <c r="J645" s="1392"/>
      <c r="K645" s="1393"/>
      <c r="L645" s="1394"/>
    </row>
    <row r="646">
      <c r="A646" s="1395"/>
      <c r="B646" s="1396"/>
      <c r="C646" s="1401"/>
      <c r="D646" s="1397"/>
      <c r="E646" s="1398"/>
      <c r="F646" s="1399"/>
      <c r="G646" s="1400"/>
      <c r="H646" s="1401"/>
      <c r="I646" s="1402"/>
      <c r="J646" s="1403"/>
      <c r="K646" s="1404"/>
      <c r="L646" s="1405"/>
    </row>
    <row r="647">
      <c r="A647" s="1389"/>
      <c r="B647" s="1392"/>
      <c r="C647" s="1392"/>
      <c r="D647" s="1392"/>
      <c r="E647" s="1392"/>
      <c r="F647" s="1392"/>
      <c r="G647" s="1392"/>
      <c r="H647" s="1392"/>
      <c r="I647" s="1392"/>
      <c r="J647" s="1392"/>
      <c r="K647" s="1393"/>
      <c r="L647" s="1394"/>
    </row>
    <row r="648">
      <c r="A648" s="1395"/>
      <c r="B648" s="1396"/>
      <c r="C648" s="1401"/>
      <c r="D648" s="1397"/>
      <c r="E648" s="1398"/>
      <c r="F648" s="1399"/>
      <c r="G648" s="1400"/>
      <c r="H648" s="1401"/>
      <c r="I648" s="1402"/>
      <c r="J648" s="1403"/>
      <c r="K648" s="1404"/>
      <c r="L648" s="1405"/>
    </row>
    <row r="649">
      <c r="A649" s="1389"/>
      <c r="B649" s="1392"/>
      <c r="C649" s="1392"/>
      <c r="D649" s="1392"/>
      <c r="E649" s="1392"/>
      <c r="F649" s="1392"/>
      <c r="G649" s="1392"/>
      <c r="H649" s="1392"/>
      <c r="I649" s="1392"/>
      <c r="J649" s="1392"/>
      <c r="K649" s="1393"/>
      <c r="L649" s="1394"/>
    </row>
    <row r="650">
      <c r="A650" s="1395"/>
      <c r="B650" s="1396"/>
      <c r="C650" s="1401"/>
      <c r="D650" s="1397"/>
      <c r="E650" s="1398"/>
      <c r="F650" s="1399"/>
      <c r="G650" s="1400"/>
      <c r="H650" s="1401"/>
      <c r="I650" s="1402"/>
      <c r="J650" s="1403"/>
      <c r="K650" s="1404"/>
      <c r="L650" s="1405"/>
    </row>
    <row r="651">
      <c r="A651" s="1389"/>
      <c r="B651" s="1392"/>
      <c r="C651" s="1392"/>
      <c r="D651" s="1392"/>
      <c r="E651" s="1392"/>
      <c r="F651" s="1392"/>
      <c r="G651" s="1392"/>
      <c r="H651" s="1392"/>
      <c r="I651" s="1392"/>
      <c r="J651" s="1392"/>
      <c r="K651" s="1393"/>
      <c r="L651" s="1394"/>
    </row>
    <row r="652">
      <c r="A652" s="1395"/>
      <c r="B652" s="1396"/>
      <c r="C652" s="1401"/>
      <c r="D652" s="1397"/>
      <c r="E652" s="1398"/>
      <c r="F652" s="1399"/>
      <c r="G652" s="1400"/>
      <c r="H652" s="1401"/>
      <c r="I652" s="1402"/>
      <c r="J652" s="1403"/>
      <c r="K652" s="1404"/>
      <c r="L652" s="1405"/>
    </row>
    <row r="653">
      <c r="A653" s="1389"/>
      <c r="B653" s="1392"/>
      <c r="C653" s="1392"/>
      <c r="D653" s="1392"/>
      <c r="E653" s="1392"/>
      <c r="F653" s="1392"/>
      <c r="G653" s="1392"/>
      <c r="H653" s="1392"/>
      <c r="I653" s="1392"/>
      <c r="J653" s="1392"/>
      <c r="K653" s="1393"/>
      <c r="L653" s="1394"/>
    </row>
    <row r="654">
      <c r="A654" s="1395"/>
      <c r="B654" s="1396"/>
      <c r="C654" s="1401"/>
      <c r="D654" s="1397"/>
      <c r="E654" s="1398"/>
      <c r="F654" s="1399"/>
      <c r="G654" s="1400"/>
      <c r="H654" s="1401"/>
      <c r="I654" s="1402"/>
      <c r="J654" s="1403"/>
      <c r="K654" s="1404"/>
      <c r="L654" s="1405"/>
    </row>
    <row r="655">
      <c r="A655" s="1389"/>
      <c r="B655" s="1392"/>
      <c r="C655" s="1392"/>
      <c r="D655" s="1392"/>
      <c r="E655" s="1392"/>
      <c r="F655" s="1392"/>
      <c r="G655" s="1392"/>
      <c r="H655" s="1392"/>
      <c r="I655" s="1392"/>
      <c r="J655" s="1392"/>
      <c r="K655" s="1393"/>
      <c r="L655" s="1394"/>
    </row>
    <row r="656">
      <c r="A656" s="1395"/>
      <c r="B656" s="1396"/>
      <c r="C656" s="1401"/>
      <c r="D656" s="1397"/>
      <c r="E656" s="1398"/>
      <c r="F656" s="1399"/>
      <c r="G656" s="1400"/>
      <c r="H656" s="1401"/>
      <c r="I656" s="1402"/>
      <c r="J656" s="1403"/>
      <c r="K656" s="1404"/>
      <c r="L656" s="1405"/>
    </row>
    <row r="657">
      <c r="A657" s="1389"/>
      <c r="B657" s="1392"/>
      <c r="C657" s="1392"/>
      <c r="D657" s="1392"/>
      <c r="E657" s="1392"/>
      <c r="F657" s="1392"/>
      <c r="G657" s="1392"/>
      <c r="H657" s="1392"/>
      <c r="I657" s="1392"/>
      <c r="J657" s="1392"/>
      <c r="K657" s="1393"/>
      <c r="L657" s="1394"/>
    </row>
    <row r="658">
      <c r="A658" s="1395"/>
      <c r="B658" s="1396"/>
      <c r="C658" s="1401"/>
      <c r="D658" s="1397"/>
      <c r="E658" s="1398"/>
      <c r="F658" s="1399"/>
      <c r="G658" s="1400"/>
      <c r="H658" s="1401"/>
      <c r="I658" s="1402"/>
      <c r="J658" s="1403"/>
      <c r="K658" s="1404"/>
      <c r="L658" s="1405"/>
    </row>
    <row r="659">
      <c r="A659" s="1389"/>
      <c r="B659" s="1392"/>
      <c r="C659" s="1392"/>
      <c r="D659" s="1392"/>
      <c r="E659" s="1392"/>
      <c r="F659" s="1392"/>
      <c r="G659" s="1392"/>
      <c r="H659" s="1392"/>
      <c r="I659" s="1392"/>
      <c r="J659" s="1392"/>
      <c r="K659" s="1393"/>
      <c r="L659" s="1394"/>
    </row>
    <row r="660">
      <c r="A660" s="1395"/>
      <c r="B660" s="1396"/>
      <c r="C660" s="1401"/>
      <c r="D660" s="1397"/>
      <c r="E660" s="1398"/>
      <c r="F660" s="1399"/>
      <c r="G660" s="1400"/>
      <c r="H660" s="1401"/>
      <c r="I660" s="1402"/>
      <c r="J660" s="1403"/>
      <c r="K660" s="1404"/>
      <c r="L660" s="1405"/>
    </row>
    <row r="661">
      <c r="A661" s="1389"/>
      <c r="B661" s="1392"/>
      <c r="C661" s="1392"/>
      <c r="D661" s="1392"/>
      <c r="E661" s="1392"/>
      <c r="F661" s="1392"/>
      <c r="G661" s="1392"/>
      <c r="H661" s="1392"/>
      <c r="I661" s="1392"/>
      <c r="J661" s="1392"/>
      <c r="K661" s="1393"/>
      <c r="L661" s="1394"/>
    </row>
    <row r="662">
      <c r="A662" s="1395"/>
      <c r="B662" s="1396"/>
      <c r="C662" s="1401"/>
      <c r="D662" s="1397"/>
      <c r="E662" s="1398"/>
      <c r="F662" s="1399"/>
      <c r="G662" s="1400"/>
      <c r="H662" s="1401"/>
      <c r="I662" s="1402"/>
      <c r="J662" s="1403"/>
      <c r="K662" s="1404"/>
      <c r="L662" s="1405"/>
    </row>
    <row r="663">
      <c r="A663" s="1389"/>
      <c r="B663" s="1392"/>
      <c r="C663" s="1392"/>
      <c r="D663" s="1392"/>
      <c r="E663" s="1392"/>
      <c r="F663" s="1392"/>
      <c r="G663" s="1392"/>
      <c r="H663" s="1392"/>
      <c r="I663" s="1392"/>
      <c r="J663" s="1392"/>
      <c r="K663" s="1393"/>
      <c r="L663" s="1394"/>
    </row>
    <row r="664">
      <c r="A664" s="1395"/>
      <c r="B664" s="1396"/>
      <c r="C664" s="1401"/>
      <c r="D664" s="1397"/>
      <c r="E664" s="1398"/>
      <c r="F664" s="1399"/>
      <c r="G664" s="1400"/>
      <c r="H664" s="1401"/>
      <c r="I664" s="1402"/>
      <c r="J664" s="1403"/>
      <c r="K664" s="1404"/>
      <c r="L664" s="1405"/>
    </row>
    <row r="665">
      <c r="A665" s="1389"/>
      <c r="B665" s="1392"/>
      <c r="C665" s="1392"/>
      <c r="D665" s="1392"/>
      <c r="E665" s="1392"/>
      <c r="F665" s="1392"/>
      <c r="G665" s="1392"/>
      <c r="H665" s="1392"/>
      <c r="I665" s="1392"/>
      <c r="J665" s="1392"/>
      <c r="K665" s="1393"/>
      <c r="L665" s="1394"/>
    </row>
    <row r="666">
      <c r="A666" s="1395"/>
      <c r="B666" s="1396"/>
      <c r="C666" s="1401"/>
      <c r="D666" s="1397"/>
      <c r="E666" s="1398"/>
      <c r="F666" s="1399"/>
      <c r="G666" s="1400"/>
      <c r="H666" s="1401"/>
      <c r="I666" s="1402"/>
      <c r="J666" s="1403"/>
      <c r="K666" s="1404"/>
      <c r="L666" s="1405"/>
    </row>
    <row r="667">
      <c r="A667" s="1389"/>
      <c r="B667" s="1392"/>
      <c r="C667" s="1392"/>
      <c r="D667" s="1392"/>
      <c r="E667" s="1392"/>
      <c r="F667" s="1392"/>
      <c r="G667" s="1392"/>
      <c r="H667" s="1392"/>
      <c r="I667" s="1392"/>
      <c r="J667" s="1392"/>
      <c r="K667" s="1393"/>
      <c r="L667" s="1394"/>
    </row>
    <row r="668">
      <c r="A668" s="1395"/>
      <c r="B668" s="1396"/>
      <c r="C668" s="1401"/>
      <c r="D668" s="1397"/>
      <c r="E668" s="1398"/>
      <c r="F668" s="1399"/>
      <c r="G668" s="1400"/>
      <c r="H668" s="1401"/>
      <c r="I668" s="1402"/>
      <c r="J668" s="1403"/>
      <c r="K668" s="1404"/>
      <c r="L668" s="1405"/>
    </row>
    <row r="669">
      <c r="A669" s="1389"/>
      <c r="B669" s="1392"/>
      <c r="C669" s="1392"/>
      <c r="D669" s="1392"/>
      <c r="E669" s="1392"/>
      <c r="F669" s="1392"/>
      <c r="G669" s="1392"/>
      <c r="H669" s="1392"/>
      <c r="I669" s="1392"/>
      <c r="J669" s="1392"/>
      <c r="K669" s="1393"/>
      <c r="L669" s="1394"/>
    </row>
    <row r="670">
      <c r="A670" s="1395"/>
      <c r="B670" s="1396"/>
      <c r="C670" s="1401"/>
      <c r="D670" s="1397"/>
      <c r="E670" s="1398"/>
      <c r="F670" s="1399"/>
      <c r="G670" s="1400"/>
      <c r="H670" s="1401"/>
      <c r="I670" s="1402"/>
      <c r="J670" s="1403"/>
      <c r="K670" s="1404"/>
      <c r="L670" s="1405"/>
    </row>
    <row r="671">
      <c r="A671" s="1389"/>
      <c r="B671" s="1392"/>
      <c r="C671" s="1392"/>
      <c r="D671" s="1392"/>
      <c r="E671" s="1392"/>
      <c r="F671" s="1392"/>
      <c r="G671" s="1392"/>
      <c r="H671" s="1392"/>
      <c r="I671" s="1392"/>
      <c r="J671" s="1392"/>
      <c r="K671" s="1393"/>
      <c r="L671" s="1394"/>
    </row>
    <row r="672">
      <c r="A672" s="1395"/>
      <c r="B672" s="1396"/>
      <c r="C672" s="1401"/>
      <c r="D672" s="1397"/>
      <c r="E672" s="1398"/>
      <c r="F672" s="1399"/>
      <c r="G672" s="1400"/>
      <c r="H672" s="1401"/>
      <c r="I672" s="1402"/>
      <c r="J672" s="1403"/>
      <c r="K672" s="1404"/>
      <c r="L672" s="1405"/>
    </row>
    <row r="673">
      <c r="A673" s="1389"/>
      <c r="B673" s="1392"/>
      <c r="C673" s="1392"/>
      <c r="D673" s="1392"/>
      <c r="E673" s="1392"/>
      <c r="F673" s="1392"/>
      <c r="G673" s="1392"/>
      <c r="H673" s="1392"/>
      <c r="I673" s="1392"/>
      <c r="J673" s="1392"/>
      <c r="K673" s="1393"/>
      <c r="L673" s="1394"/>
    </row>
    <row r="674">
      <c r="A674" s="1395"/>
      <c r="B674" s="1396"/>
      <c r="C674" s="1401"/>
      <c r="D674" s="1397"/>
      <c r="E674" s="1398"/>
      <c r="F674" s="1399"/>
      <c r="G674" s="1400"/>
      <c r="H674" s="1401"/>
      <c r="I674" s="1402"/>
      <c r="J674" s="1403"/>
      <c r="K674" s="1404"/>
      <c r="L674" s="1405"/>
    </row>
    <row r="675">
      <c r="A675" s="1389"/>
      <c r="B675" s="1392"/>
      <c r="C675" s="1392"/>
      <c r="D675" s="1392"/>
      <c r="E675" s="1392"/>
      <c r="F675" s="1392"/>
      <c r="G675" s="1392"/>
      <c r="H675" s="1392"/>
      <c r="I675" s="1392"/>
      <c r="J675" s="1392"/>
      <c r="K675" s="1393"/>
      <c r="L675" s="1394"/>
    </row>
    <row r="676">
      <c r="A676" s="1395"/>
      <c r="B676" s="1396"/>
      <c r="C676" s="1401"/>
      <c r="D676" s="1397"/>
      <c r="E676" s="1398"/>
      <c r="F676" s="1399"/>
      <c r="G676" s="1400"/>
      <c r="H676" s="1401"/>
      <c r="I676" s="1402"/>
      <c r="J676" s="1403"/>
      <c r="K676" s="1404"/>
      <c r="L676" s="1405"/>
    </row>
    <row r="677">
      <c r="A677" s="1389"/>
      <c r="B677" s="1392"/>
      <c r="C677" s="1392"/>
      <c r="D677" s="1392"/>
      <c r="E677" s="1392"/>
      <c r="F677" s="1392"/>
      <c r="G677" s="1392"/>
      <c r="H677" s="1392"/>
      <c r="I677" s="1392"/>
      <c r="J677" s="1392"/>
      <c r="K677" s="1393"/>
      <c r="L677" s="1394"/>
    </row>
    <row r="678">
      <c r="A678" s="1395"/>
      <c r="B678" s="1396"/>
      <c r="C678" s="1401"/>
      <c r="D678" s="1397"/>
      <c r="E678" s="1398"/>
      <c r="F678" s="1399"/>
      <c r="G678" s="1400"/>
      <c r="H678" s="1401"/>
      <c r="I678" s="1402"/>
      <c r="J678" s="1403"/>
      <c r="K678" s="1404"/>
      <c r="L678" s="1405"/>
    </row>
    <row r="679">
      <c r="A679" s="1389"/>
      <c r="B679" s="1392"/>
      <c r="C679" s="1392"/>
      <c r="D679" s="1392"/>
      <c r="E679" s="1392"/>
      <c r="F679" s="1392"/>
      <c r="G679" s="1392"/>
      <c r="H679" s="1392"/>
      <c r="I679" s="1392"/>
      <c r="J679" s="1392"/>
      <c r="K679" s="1393"/>
      <c r="L679" s="1394"/>
    </row>
    <row r="680">
      <c r="A680" s="1395"/>
      <c r="B680" s="1396"/>
      <c r="C680" s="1401"/>
      <c r="D680" s="1397"/>
      <c r="E680" s="1398"/>
      <c r="F680" s="1399"/>
      <c r="G680" s="1400"/>
      <c r="H680" s="1401"/>
      <c r="I680" s="1402"/>
      <c r="J680" s="1403"/>
      <c r="K680" s="1404"/>
      <c r="L680" s="1405"/>
    </row>
    <row r="681">
      <c r="A681" s="1389"/>
      <c r="B681" s="1392"/>
      <c r="C681" s="1392"/>
      <c r="D681" s="1392"/>
      <c r="E681" s="1392"/>
      <c r="F681" s="1392"/>
      <c r="G681" s="1392"/>
      <c r="H681" s="1392"/>
      <c r="I681" s="1392"/>
      <c r="J681" s="1392"/>
      <c r="K681" s="1393"/>
      <c r="L681" s="1394"/>
    </row>
    <row r="682">
      <c r="A682" s="1395"/>
      <c r="B682" s="1396"/>
      <c r="C682" s="1401"/>
      <c r="D682" s="1397"/>
      <c r="E682" s="1398"/>
      <c r="F682" s="1399"/>
      <c r="G682" s="1400"/>
      <c r="H682" s="1401"/>
      <c r="I682" s="1402"/>
      <c r="J682" s="1403"/>
      <c r="K682" s="1404"/>
      <c r="L682" s="1405"/>
    </row>
    <row r="683">
      <c r="A683" s="1389"/>
      <c r="B683" s="1392"/>
      <c r="C683" s="1392"/>
      <c r="D683" s="1392"/>
      <c r="E683" s="1392"/>
      <c r="F683" s="1392"/>
      <c r="G683" s="1392"/>
      <c r="H683" s="1392"/>
      <c r="I683" s="1392"/>
      <c r="J683" s="1392"/>
      <c r="K683" s="1393"/>
      <c r="L683" s="1394"/>
    </row>
    <row r="684">
      <c r="A684" s="1395"/>
      <c r="B684" s="1396"/>
      <c r="C684" s="1401"/>
      <c r="D684" s="1397"/>
      <c r="E684" s="1398"/>
      <c r="F684" s="1399"/>
      <c r="G684" s="1400"/>
      <c r="H684" s="1401"/>
      <c r="I684" s="1402"/>
      <c r="J684" s="1403"/>
      <c r="K684" s="1404"/>
      <c r="L684" s="1405"/>
    </row>
    <row r="685">
      <c r="A685" s="1389"/>
      <c r="B685" s="1392"/>
      <c r="C685" s="1392"/>
      <c r="D685" s="1392"/>
      <c r="E685" s="1392"/>
      <c r="F685" s="1392"/>
      <c r="G685" s="1392"/>
      <c r="H685" s="1392"/>
      <c r="I685" s="1392"/>
      <c r="J685" s="1392"/>
      <c r="K685" s="1393"/>
      <c r="L685" s="1394"/>
    </row>
    <row r="686">
      <c r="A686" s="1395"/>
      <c r="B686" s="1396"/>
      <c r="C686" s="1401"/>
      <c r="D686" s="1397"/>
      <c r="E686" s="1398"/>
      <c r="F686" s="1399"/>
      <c r="G686" s="1400"/>
      <c r="H686" s="1401"/>
      <c r="I686" s="1402"/>
      <c r="J686" s="1403"/>
      <c r="K686" s="1404"/>
      <c r="L686" s="1405"/>
    </row>
    <row r="687">
      <c r="A687" s="1389"/>
      <c r="B687" s="1392"/>
      <c r="C687" s="1392"/>
      <c r="D687" s="1392"/>
      <c r="E687" s="1392"/>
      <c r="F687" s="1392"/>
      <c r="G687" s="1392"/>
      <c r="H687" s="1392"/>
      <c r="I687" s="1392"/>
      <c r="J687" s="1392"/>
      <c r="K687" s="1393"/>
      <c r="L687" s="1394"/>
    </row>
    <row r="688">
      <c r="A688" s="1395"/>
      <c r="B688" s="1396"/>
      <c r="C688" s="1401"/>
      <c r="D688" s="1397"/>
      <c r="E688" s="1398"/>
      <c r="F688" s="1399"/>
      <c r="G688" s="1400"/>
      <c r="H688" s="1401"/>
      <c r="I688" s="1402"/>
      <c r="J688" s="1403"/>
      <c r="K688" s="1404"/>
      <c r="L688" s="1405"/>
    </row>
    <row r="689">
      <c r="A689" s="1389"/>
      <c r="B689" s="1392"/>
      <c r="C689" s="1392"/>
      <c r="D689" s="1392"/>
      <c r="E689" s="1392"/>
      <c r="F689" s="1392"/>
      <c r="G689" s="1392"/>
      <c r="H689" s="1392"/>
      <c r="I689" s="1392"/>
      <c r="J689" s="1392"/>
      <c r="K689" s="1393"/>
      <c r="L689" s="1394"/>
    </row>
    <row r="690">
      <c r="A690" s="1395"/>
      <c r="B690" s="1396"/>
      <c r="C690" s="1401"/>
      <c r="D690" s="1397"/>
      <c r="E690" s="1398"/>
      <c r="F690" s="1399"/>
      <c r="G690" s="1400"/>
      <c r="H690" s="1401"/>
      <c r="I690" s="1402"/>
      <c r="J690" s="1403"/>
      <c r="K690" s="1404"/>
      <c r="L690" s="1405"/>
    </row>
    <row r="691">
      <c r="A691" s="1389"/>
      <c r="B691" s="1392"/>
      <c r="C691" s="1392"/>
      <c r="D691" s="1392"/>
      <c r="E691" s="1392"/>
      <c r="F691" s="1392"/>
      <c r="G691" s="1392"/>
      <c r="H691" s="1392"/>
      <c r="I691" s="1392"/>
      <c r="J691" s="1392"/>
      <c r="K691" s="1393"/>
      <c r="L691" s="1394"/>
    </row>
    <row r="692">
      <c r="A692" s="1395"/>
      <c r="B692" s="1396"/>
      <c r="C692" s="1401"/>
      <c r="D692" s="1397"/>
      <c r="E692" s="1398"/>
      <c r="F692" s="1399"/>
      <c r="G692" s="1400"/>
      <c r="H692" s="1401"/>
      <c r="I692" s="1402"/>
      <c r="J692" s="1403"/>
      <c r="K692" s="1404"/>
      <c r="L692" s="1405"/>
    </row>
    <row r="693">
      <c r="A693" s="1389"/>
      <c r="B693" s="1392"/>
      <c r="C693" s="1392"/>
      <c r="D693" s="1392"/>
      <c r="E693" s="1392"/>
      <c r="F693" s="1392"/>
      <c r="G693" s="1392"/>
      <c r="H693" s="1392"/>
      <c r="I693" s="1392"/>
      <c r="J693" s="1392"/>
      <c r="K693" s="1393"/>
      <c r="L693" s="1394"/>
    </row>
    <row r="694">
      <c r="A694" s="1395"/>
      <c r="B694" s="1396"/>
      <c r="C694" s="1401"/>
      <c r="D694" s="1397"/>
      <c r="E694" s="1398"/>
      <c r="F694" s="1399"/>
      <c r="G694" s="1400"/>
      <c r="H694" s="1401"/>
      <c r="I694" s="1402"/>
      <c r="J694" s="1403"/>
      <c r="K694" s="1404"/>
      <c r="L694" s="1405"/>
    </row>
    <row r="695">
      <c r="A695" s="1389"/>
      <c r="B695" s="1392"/>
      <c r="C695" s="1392"/>
      <c r="D695" s="1392"/>
      <c r="E695" s="1392"/>
      <c r="F695" s="1392"/>
      <c r="G695" s="1392"/>
      <c r="H695" s="1392"/>
      <c r="I695" s="1392"/>
      <c r="J695" s="1392"/>
      <c r="K695" s="1393"/>
      <c r="L695" s="1394"/>
    </row>
    <row r="696">
      <c r="A696" s="1395"/>
      <c r="B696" s="1396"/>
      <c r="C696" s="1401"/>
      <c r="D696" s="1397"/>
      <c r="E696" s="1398"/>
      <c r="F696" s="1399"/>
      <c r="G696" s="1400"/>
      <c r="H696" s="1401"/>
      <c r="I696" s="1402"/>
      <c r="J696" s="1403"/>
      <c r="K696" s="1404"/>
      <c r="L696" s="1405"/>
    </row>
    <row r="697">
      <c r="A697" s="1389"/>
      <c r="B697" s="1392"/>
      <c r="C697" s="1392"/>
      <c r="D697" s="1392"/>
      <c r="E697" s="1392"/>
      <c r="F697" s="1392"/>
      <c r="G697" s="1392"/>
      <c r="H697" s="1392"/>
      <c r="I697" s="1392"/>
      <c r="J697" s="1392"/>
      <c r="K697" s="1393"/>
      <c r="L697" s="1394"/>
    </row>
    <row r="698">
      <c r="A698" s="1395"/>
      <c r="B698" s="1396"/>
      <c r="C698" s="1401"/>
      <c r="D698" s="1397"/>
      <c r="E698" s="1398"/>
      <c r="F698" s="1399"/>
      <c r="G698" s="1400"/>
      <c r="H698" s="1401"/>
      <c r="I698" s="1402"/>
      <c r="J698" s="1403"/>
      <c r="K698" s="1404"/>
      <c r="L698" s="1405"/>
    </row>
    <row r="699">
      <c r="A699" s="1389"/>
      <c r="B699" s="1392"/>
      <c r="C699" s="1392"/>
      <c r="D699" s="1392"/>
      <c r="E699" s="1392"/>
      <c r="F699" s="1392"/>
      <c r="G699" s="1392"/>
      <c r="H699" s="1392"/>
      <c r="I699" s="1392"/>
      <c r="J699" s="1392"/>
      <c r="K699" s="1393"/>
      <c r="L699" s="1394"/>
    </row>
    <row r="700">
      <c r="A700" s="1395"/>
      <c r="B700" s="1396"/>
      <c r="C700" s="1401"/>
      <c r="D700" s="1397"/>
      <c r="E700" s="1398"/>
      <c r="F700" s="1399"/>
      <c r="G700" s="1400"/>
      <c r="H700" s="1401"/>
      <c r="I700" s="1402"/>
      <c r="J700" s="1403"/>
      <c r="K700" s="1404"/>
      <c r="L700" s="1405"/>
    </row>
    <row r="701">
      <c r="A701" s="1389"/>
      <c r="B701" s="1392"/>
      <c r="C701" s="1392"/>
      <c r="D701" s="1392"/>
      <c r="E701" s="1392"/>
      <c r="F701" s="1392"/>
      <c r="G701" s="1392"/>
      <c r="H701" s="1392"/>
      <c r="I701" s="1392"/>
      <c r="J701" s="1392"/>
      <c r="K701" s="1393"/>
      <c r="L701" s="1394"/>
    </row>
    <row r="702">
      <c r="A702" s="1395"/>
      <c r="B702" s="1396"/>
      <c r="C702" s="1401"/>
      <c r="D702" s="1397"/>
      <c r="E702" s="1398"/>
      <c r="F702" s="1399"/>
      <c r="G702" s="1400"/>
      <c r="H702" s="1401"/>
      <c r="I702" s="1402"/>
      <c r="J702" s="1403"/>
      <c r="K702" s="1404"/>
      <c r="L702" s="1405"/>
    </row>
    <row r="703">
      <c r="A703" s="1389"/>
      <c r="B703" s="1392"/>
      <c r="C703" s="1392"/>
      <c r="D703" s="1392"/>
      <c r="E703" s="1392"/>
      <c r="F703" s="1392"/>
      <c r="G703" s="1392"/>
      <c r="H703" s="1392"/>
      <c r="I703" s="1392"/>
      <c r="J703" s="1392"/>
      <c r="K703" s="1393"/>
      <c r="L703" s="1394"/>
    </row>
    <row r="704">
      <c r="A704" s="1395"/>
      <c r="B704" s="1396"/>
      <c r="C704" s="1401"/>
      <c r="D704" s="1397"/>
      <c r="E704" s="1398"/>
      <c r="F704" s="1399"/>
      <c r="G704" s="1400"/>
      <c r="H704" s="1401"/>
      <c r="I704" s="1402"/>
      <c r="J704" s="1403"/>
      <c r="K704" s="1404"/>
      <c r="L704" s="1405"/>
    </row>
    <row r="705">
      <c r="A705" s="1389"/>
      <c r="B705" s="1392"/>
      <c r="C705" s="1392"/>
      <c r="D705" s="1392"/>
      <c r="E705" s="1392"/>
      <c r="F705" s="1392"/>
      <c r="G705" s="1392"/>
      <c r="H705" s="1392"/>
      <c r="I705" s="1392"/>
      <c r="J705" s="1392"/>
      <c r="K705" s="1393"/>
      <c r="L705" s="1394"/>
    </row>
    <row r="706">
      <c r="A706" s="1395"/>
      <c r="B706" s="1396"/>
      <c r="C706" s="1401"/>
      <c r="D706" s="1397"/>
      <c r="E706" s="1398"/>
      <c r="F706" s="1399"/>
      <c r="G706" s="1400"/>
      <c r="H706" s="1401"/>
      <c r="I706" s="1402"/>
      <c r="J706" s="1403"/>
      <c r="K706" s="1404"/>
      <c r="L706" s="1405"/>
    </row>
    <row r="707">
      <c r="A707" s="1389"/>
      <c r="B707" s="1392"/>
      <c r="C707" s="1392"/>
      <c r="D707" s="1392"/>
      <c r="E707" s="1392"/>
      <c r="F707" s="1392"/>
      <c r="G707" s="1392"/>
      <c r="H707" s="1392"/>
      <c r="I707" s="1392"/>
      <c r="J707" s="1392"/>
      <c r="K707" s="1393"/>
      <c r="L707" s="1394"/>
    </row>
    <row r="708">
      <c r="A708" s="1395"/>
      <c r="B708" s="1396"/>
      <c r="C708" s="1401"/>
      <c r="D708" s="1397"/>
      <c r="E708" s="1398"/>
      <c r="F708" s="1399"/>
      <c r="G708" s="1400"/>
      <c r="H708" s="1401"/>
      <c r="I708" s="1402"/>
      <c r="J708" s="1403"/>
      <c r="K708" s="1404"/>
      <c r="L708" s="1405"/>
    </row>
    <row r="709">
      <c r="A709" s="1389"/>
      <c r="B709" s="1392"/>
      <c r="C709" s="1392"/>
      <c r="D709" s="1392"/>
      <c r="E709" s="1392"/>
      <c r="F709" s="1392"/>
      <c r="G709" s="1392"/>
      <c r="H709" s="1392"/>
      <c r="I709" s="1392"/>
      <c r="J709" s="1392"/>
      <c r="K709" s="1393"/>
      <c r="L709" s="1394"/>
    </row>
    <row r="710">
      <c r="A710" s="1395"/>
      <c r="B710" s="1396"/>
      <c r="C710" s="1401"/>
      <c r="D710" s="1397"/>
      <c r="E710" s="1398"/>
      <c r="F710" s="1399"/>
      <c r="G710" s="1400"/>
      <c r="H710" s="1401"/>
      <c r="I710" s="1402"/>
      <c r="J710" s="1403"/>
      <c r="K710" s="1404"/>
      <c r="L710" s="1405"/>
    </row>
    <row r="711">
      <c r="A711" s="1389"/>
      <c r="B711" s="1392"/>
      <c r="C711" s="1392"/>
      <c r="D711" s="1392"/>
      <c r="E711" s="1392"/>
      <c r="F711" s="1392"/>
      <c r="G711" s="1392"/>
      <c r="H711" s="1392"/>
      <c r="I711" s="1392"/>
      <c r="J711" s="1392"/>
      <c r="K711" s="1393"/>
      <c r="L711" s="1394"/>
    </row>
    <row r="712">
      <c r="A712" s="1395"/>
      <c r="B712" s="1396"/>
      <c r="C712" s="1401"/>
      <c r="D712" s="1397"/>
      <c r="E712" s="1398"/>
      <c r="F712" s="1399"/>
      <c r="G712" s="1400"/>
      <c r="H712" s="1401"/>
      <c r="I712" s="1402"/>
      <c r="J712" s="1403"/>
      <c r="K712" s="1404"/>
      <c r="L712" s="1405"/>
    </row>
    <row r="713">
      <c r="A713" s="1389"/>
      <c r="B713" s="1392"/>
      <c r="C713" s="1392"/>
      <c r="D713" s="1392"/>
      <c r="E713" s="1392"/>
      <c r="F713" s="1392"/>
      <c r="G713" s="1392"/>
      <c r="H713" s="1392"/>
      <c r="I713" s="1392"/>
      <c r="J713" s="1392"/>
      <c r="K713" s="1393"/>
      <c r="L713" s="1394"/>
    </row>
    <row r="714">
      <c r="A714" s="1395"/>
      <c r="B714" s="1396"/>
      <c r="C714" s="1401"/>
      <c r="D714" s="1397"/>
      <c r="E714" s="1398"/>
      <c r="F714" s="1399"/>
      <c r="G714" s="1400"/>
      <c r="H714" s="1401"/>
      <c r="I714" s="1402"/>
      <c r="J714" s="1403"/>
      <c r="K714" s="1404"/>
      <c r="L714" s="1405"/>
    </row>
    <row r="715">
      <c r="A715" s="1389"/>
      <c r="B715" s="1392"/>
      <c r="C715" s="1392"/>
      <c r="D715" s="1392"/>
      <c r="E715" s="1392"/>
      <c r="F715" s="1392"/>
      <c r="G715" s="1392"/>
      <c r="H715" s="1392"/>
      <c r="I715" s="1392"/>
      <c r="J715" s="1392"/>
      <c r="K715" s="1393"/>
      <c r="L715" s="1394"/>
    </row>
    <row r="716">
      <c r="A716" s="1395"/>
      <c r="B716" s="1396"/>
      <c r="C716" s="1401"/>
      <c r="D716" s="1397"/>
      <c r="E716" s="1398"/>
      <c r="F716" s="1399"/>
      <c r="G716" s="1400"/>
      <c r="H716" s="1401"/>
      <c r="I716" s="1402"/>
      <c r="J716" s="1403"/>
      <c r="K716" s="1404"/>
      <c r="L716" s="1405"/>
    </row>
    <row r="717">
      <c r="A717" s="1389"/>
      <c r="B717" s="1392"/>
      <c r="C717" s="1392"/>
      <c r="D717" s="1392"/>
      <c r="E717" s="1392"/>
      <c r="F717" s="1392"/>
      <c r="G717" s="1392"/>
      <c r="H717" s="1392"/>
      <c r="I717" s="1392"/>
      <c r="J717" s="1392"/>
      <c r="K717" s="1393"/>
      <c r="L717" s="1394"/>
    </row>
    <row r="718">
      <c r="A718" s="1395"/>
      <c r="B718" s="1396"/>
      <c r="C718" s="1401"/>
      <c r="D718" s="1397"/>
      <c r="E718" s="1398"/>
      <c r="F718" s="1399"/>
      <c r="G718" s="1400"/>
      <c r="H718" s="1401"/>
      <c r="I718" s="1402"/>
      <c r="J718" s="1403"/>
      <c r="K718" s="1404"/>
      <c r="L718" s="1405"/>
    </row>
    <row r="719">
      <c r="A719" s="1389"/>
      <c r="B719" s="1392"/>
      <c r="C719" s="1392"/>
      <c r="D719" s="1392"/>
      <c r="E719" s="1392"/>
      <c r="F719" s="1392"/>
      <c r="G719" s="1392"/>
      <c r="H719" s="1392"/>
      <c r="I719" s="1392"/>
      <c r="J719" s="1392"/>
      <c r="K719" s="1393"/>
      <c r="L719" s="1394"/>
    </row>
    <row r="720">
      <c r="A720" s="1395"/>
      <c r="B720" s="1396"/>
      <c r="C720" s="1401"/>
      <c r="D720" s="1397"/>
      <c r="E720" s="1398"/>
      <c r="F720" s="1399"/>
      <c r="G720" s="1400"/>
      <c r="H720" s="1401"/>
      <c r="I720" s="1402"/>
      <c r="J720" s="1403"/>
      <c r="K720" s="1404"/>
      <c r="L720" s="1405"/>
    </row>
    <row r="721">
      <c r="A721" s="1389"/>
      <c r="B721" s="1392"/>
      <c r="C721" s="1392"/>
      <c r="D721" s="1392"/>
      <c r="E721" s="1392"/>
      <c r="F721" s="1392"/>
      <c r="G721" s="1392"/>
      <c r="H721" s="1392"/>
      <c r="I721" s="1392"/>
      <c r="J721" s="1392"/>
      <c r="K721" s="1393"/>
      <c r="L721" s="1394"/>
    </row>
    <row r="722">
      <c r="A722" s="1395"/>
      <c r="B722" s="1396"/>
      <c r="C722" s="1401"/>
      <c r="D722" s="1397"/>
      <c r="E722" s="1398"/>
      <c r="F722" s="1399"/>
      <c r="G722" s="1400"/>
      <c r="H722" s="1401"/>
      <c r="I722" s="1402"/>
      <c r="J722" s="1403"/>
      <c r="K722" s="1404"/>
      <c r="L722" s="1405"/>
    </row>
    <row r="723">
      <c r="A723" s="1389"/>
      <c r="B723" s="1392"/>
      <c r="C723" s="1392"/>
      <c r="D723" s="1392"/>
      <c r="E723" s="1392"/>
      <c r="F723" s="1392"/>
      <c r="G723" s="1392"/>
      <c r="H723" s="1392"/>
      <c r="I723" s="1392"/>
      <c r="J723" s="1392"/>
      <c r="K723" s="1393"/>
      <c r="L723" s="1394"/>
    </row>
    <row r="724">
      <c r="A724" s="1395"/>
      <c r="B724" s="1396"/>
      <c r="C724" s="1401"/>
      <c r="D724" s="1397"/>
      <c r="E724" s="1398"/>
      <c r="F724" s="1399"/>
      <c r="G724" s="1400"/>
      <c r="H724" s="1401"/>
      <c r="I724" s="1402"/>
      <c r="J724" s="1403"/>
      <c r="K724" s="1404"/>
      <c r="L724" s="1405"/>
    </row>
    <row r="725">
      <c r="A725" s="1389"/>
      <c r="B725" s="1392"/>
      <c r="C725" s="1392"/>
      <c r="D725" s="1392"/>
      <c r="E725" s="1392"/>
      <c r="F725" s="1392"/>
      <c r="G725" s="1392"/>
      <c r="H725" s="1392"/>
      <c r="I725" s="1392"/>
      <c r="J725" s="1392"/>
      <c r="K725" s="1393"/>
      <c r="L725" s="1394"/>
    </row>
    <row r="726">
      <c r="A726" s="1395"/>
      <c r="B726" s="1396"/>
      <c r="C726" s="1401"/>
      <c r="D726" s="1397"/>
      <c r="E726" s="1398"/>
      <c r="F726" s="1399"/>
      <c r="G726" s="1400"/>
      <c r="H726" s="1401"/>
      <c r="I726" s="1402"/>
      <c r="J726" s="1403"/>
      <c r="K726" s="1404"/>
      <c r="L726" s="1405"/>
    </row>
    <row r="727">
      <c r="A727" s="1389"/>
      <c r="B727" s="1392"/>
      <c r="C727" s="1392"/>
      <c r="D727" s="1392"/>
      <c r="E727" s="1392"/>
      <c r="F727" s="1392"/>
      <c r="G727" s="1392"/>
      <c r="H727" s="1392"/>
      <c r="I727" s="1392"/>
      <c r="J727" s="1392"/>
      <c r="K727" s="1393"/>
      <c r="L727" s="1394"/>
    </row>
    <row r="728">
      <c r="A728" s="1395"/>
      <c r="B728" s="1396"/>
      <c r="C728" s="1401"/>
      <c r="D728" s="1397"/>
      <c r="E728" s="1398"/>
      <c r="F728" s="1399"/>
      <c r="G728" s="1400"/>
      <c r="H728" s="1401"/>
      <c r="I728" s="1402"/>
      <c r="J728" s="1403"/>
      <c r="K728" s="1404"/>
      <c r="L728" s="1405"/>
    </row>
    <row r="729">
      <c r="A729" s="1389"/>
      <c r="B729" s="1392"/>
      <c r="C729" s="1392"/>
      <c r="D729" s="1392"/>
      <c r="E729" s="1392"/>
      <c r="F729" s="1392"/>
      <c r="G729" s="1392"/>
      <c r="H729" s="1392"/>
      <c r="I729" s="1392"/>
      <c r="J729" s="1392"/>
      <c r="K729" s="1393"/>
      <c r="L729" s="1394"/>
    </row>
    <row r="730">
      <c r="A730" s="1395"/>
      <c r="B730" s="1396"/>
      <c r="C730" s="1401"/>
      <c r="D730" s="1397"/>
      <c r="E730" s="1398"/>
      <c r="F730" s="1399"/>
      <c r="G730" s="1400"/>
      <c r="H730" s="1401"/>
      <c r="I730" s="1402"/>
      <c r="J730" s="1403"/>
      <c r="K730" s="1404"/>
      <c r="L730" s="1405"/>
    </row>
    <row r="731">
      <c r="A731" s="1389"/>
      <c r="B731" s="1392"/>
      <c r="C731" s="1392"/>
      <c r="D731" s="1392"/>
      <c r="E731" s="1392"/>
      <c r="F731" s="1392"/>
      <c r="G731" s="1392"/>
      <c r="H731" s="1392"/>
      <c r="I731" s="1392"/>
      <c r="J731" s="1392"/>
      <c r="K731" s="1393"/>
      <c r="L731" s="1394"/>
    </row>
    <row r="732">
      <c r="A732" s="1395"/>
      <c r="B732" s="1396"/>
      <c r="C732" s="1401"/>
      <c r="D732" s="1397"/>
      <c r="E732" s="1398"/>
      <c r="F732" s="1399"/>
      <c r="G732" s="1400"/>
      <c r="H732" s="1401"/>
      <c r="I732" s="1402"/>
      <c r="J732" s="1403"/>
      <c r="K732" s="1404"/>
      <c r="L732" s="1405"/>
    </row>
    <row r="733">
      <c r="A733" s="1389"/>
      <c r="B733" s="1392"/>
      <c r="C733" s="1392"/>
      <c r="D733" s="1392"/>
      <c r="E733" s="1392"/>
      <c r="F733" s="1392"/>
      <c r="G733" s="1392"/>
      <c r="H733" s="1392"/>
      <c r="I733" s="1392"/>
      <c r="J733" s="1392"/>
      <c r="K733" s="1393"/>
      <c r="L733" s="1394"/>
    </row>
    <row r="734">
      <c r="A734" s="1395"/>
      <c r="B734" s="1396"/>
      <c r="C734" s="1401"/>
      <c r="D734" s="1397"/>
      <c r="E734" s="1398"/>
      <c r="F734" s="1399"/>
      <c r="G734" s="1400"/>
      <c r="H734" s="1401"/>
      <c r="I734" s="1402"/>
      <c r="J734" s="1403"/>
      <c r="K734" s="1404"/>
      <c r="L734" s="1405"/>
    </row>
    <row r="735">
      <c r="A735" s="1389"/>
      <c r="B735" s="1392"/>
      <c r="C735" s="1392"/>
      <c r="D735" s="1392"/>
      <c r="E735" s="1392"/>
      <c r="F735" s="1392"/>
      <c r="G735" s="1392"/>
      <c r="H735" s="1392"/>
      <c r="I735" s="1392"/>
      <c r="J735" s="1392"/>
      <c r="K735" s="1393"/>
      <c r="L735" s="1394"/>
    </row>
    <row r="736">
      <c r="A736" s="1395"/>
      <c r="B736" s="1396"/>
      <c r="C736" s="1401"/>
      <c r="D736" s="1397"/>
      <c r="E736" s="1398"/>
      <c r="F736" s="1399"/>
      <c r="G736" s="1400"/>
      <c r="H736" s="1401"/>
      <c r="I736" s="1402"/>
      <c r="J736" s="1403"/>
      <c r="K736" s="1404"/>
      <c r="L736" s="1405"/>
    </row>
    <row r="737">
      <c r="A737" s="1389"/>
      <c r="B737" s="1392"/>
      <c r="C737" s="1392"/>
      <c r="D737" s="1392"/>
      <c r="E737" s="1392"/>
      <c r="F737" s="1392"/>
      <c r="G737" s="1392"/>
      <c r="H737" s="1392"/>
      <c r="I737" s="1392"/>
      <c r="J737" s="1392"/>
      <c r="K737" s="1393"/>
      <c r="L737" s="1394"/>
    </row>
    <row r="738">
      <c r="A738" s="1395"/>
      <c r="B738" s="1396"/>
      <c r="C738" s="1401"/>
      <c r="D738" s="1397"/>
      <c r="E738" s="1398"/>
      <c r="F738" s="1399"/>
      <c r="G738" s="1400"/>
      <c r="H738" s="1401"/>
      <c r="I738" s="1402"/>
      <c r="J738" s="1403"/>
      <c r="K738" s="1404"/>
      <c r="L738" s="1405"/>
    </row>
    <row r="739">
      <c r="A739" s="1389"/>
      <c r="B739" s="1392"/>
      <c r="C739" s="1392"/>
      <c r="D739" s="1392"/>
      <c r="E739" s="1392"/>
      <c r="F739" s="1392"/>
      <c r="G739" s="1392"/>
      <c r="H739" s="1392"/>
      <c r="I739" s="1392"/>
      <c r="J739" s="1392"/>
      <c r="K739" s="1393"/>
      <c r="L739" s="1394"/>
    </row>
    <row r="740">
      <c r="A740" s="1395"/>
      <c r="B740" s="1396"/>
      <c r="C740" s="1401"/>
      <c r="D740" s="1397"/>
      <c r="E740" s="1398"/>
      <c r="F740" s="1399"/>
      <c r="G740" s="1400"/>
      <c r="H740" s="1401"/>
      <c r="I740" s="1402"/>
      <c r="J740" s="1403"/>
      <c r="K740" s="1404"/>
      <c r="L740" s="1405"/>
    </row>
    <row r="741">
      <c r="A741" s="1389"/>
      <c r="B741" s="1392"/>
      <c r="C741" s="1392"/>
      <c r="D741" s="1392"/>
      <c r="E741" s="1392"/>
      <c r="F741" s="1392"/>
      <c r="G741" s="1392"/>
      <c r="H741" s="1392"/>
      <c r="I741" s="1392"/>
      <c r="J741" s="1392"/>
      <c r="K741" s="1393"/>
      <c r="L741" s="1394"/>
    </row>
    <row r="742">
      <c r="A742" s="1395"/>
      <c r="B742" s="1396"/>
      <c r="C742" s="1401"/>
      <c r="D742" s="1397"/>
      <c r="E742" s="1398"/>
      <c r="F742" s="1399"/>
      <c r="G742" s="1400"/>
      <c r="H742" s="1401"/>
      <c r="I742" s="1402"/>
      <c r="J742" s="1403"/>
      <c r="K742" s="1404"/>
      <c r="L742" s="1405"/>
    </row>
    <row r="743">
      <c r="A743" s="1389"/>
      <c r="B743" s="1392"/>
      <c r="C743" s="1392"/>
      <c r="D743" s="1392"/>
      <c r="E743" s="1392"/>
      <c r="F743" s="1392"/>
      <c r="G743" s="1392"/>
      <c r="H743" s="1392"/>
      <c r="I743" s="1392"/>
      <c r="J743" s="1392"/>
      <c r="K743" s="1393"/>
      <c r="L743" s="1394"/>
    </row>
    <row r="744">
      <c r="A744" s="1395"/>
      <c r="B744" s="1396"/>
      <c r="C744" s="1401"/>
      <c r="D744" s="1397"/>
      <c r="E744" s="1398"/>
      <c r="F744" s="1399"/>
      <c r="G744" s="1400"/>
      <c r="H744" s="1401"/>
      <c r="I744" s="1402"/>
      <c r="J744" s="1403"/>
      <c r="K744" s="1404"/>
      <c r="L744" s="1405"/>
    </row>
    <row r="745">
      <c r="A745" s="1389"/>
      <c r="B745" s="1392"/>
      <c r="C745" s="1392"/>
      <c r="D745" s="1392"/>
      <c r="E745" s="1392"/>
      <c r="F745" s="1392"/>
      <c r="G745" s="1392"/>
      <c r="H745" s="1392"/>
      <c r="I745" s="1392"/>
      <c r="J745" s="1392"/>
      <c r="K745" s="1393"/>
      <c r="L745" s="1394"/>
    </row>
    <row r="746">
      <c r="A746" s="1395"/>
      <c r="B746" s="1396"/>
      <c r="C746" s="1401"/>
      <c r="D746" s="1397"/>
      <c r="E746" s="1398"/>
      <c r="F746" s="1399"/>
      <c r="G746" s="1400"/>
      <c r="H746" s="1401"/>
      <c r="I746" s="1402"/>
      <c r="J746" s="1403"/>
      <c r="K746" s="1404"/>
      <c r="L746" s="1405"/>
    </row>
    <row r="747">
      <c r="A747" s="1389"/>
      <c r="B747" s="1392"/>
      <c r="C747" s="1392"/>
      <c r="D747" s="1392"/>
      <c r="E747" s="1392"/>
      <c r="F747" s="1392"/>
      <c r="G747" s="1392"/>
      <c r="H747" s="1392"/>
      <c r="I747" s="1392"/>
      <c r="J747" s="1392"/>
      <c r="K747" s="1393"/>
      <c r="L747" s="1394"/>
    </row>
    <row r="748">
      <c r="A748" s="1395"/>
      <c r="B748" s="1396"/>
      <c r="C748" s="1401"/>
      <c r="D748" s="1397"/>
      <c r="E748" s="1398"/>
      <c r="F748" s="1399"/>
      <c r="G748" s="1400"/>
      <c r="H748" s="1401"/>
      <c r="I748" s="1402"/>
      <c r="J748" s="1403"/>
      <c r="K748" s="1404"/>
      <c r="L748" s="1405"/>
    </row>
    <row r="749">
      <c r="A749" s="1389"/>
      <c r="B749" s="1392"/>
      <c r="C749" s="1392"/>
      <c r="D749" s="1392"/>
      <c r="E749" s="1392"/>
      <c r="F749" s="1392"/>
      <c r="G749" s="1392"/>
      <c r="H749" s="1392"/>
      <c r="I749" s="1392"/>
      <c r="J749" s="1392"/>
      <c r="K749" s="1393"/>
      <c r="L749" s="1394"/>
    </row>
    <row r="750">
      <c r="A750" s="1395"/>
      <c r="B750" s="1396"/>
      <c r="C750" s="1401"/>
      <c r="D750" s="1397"/>
      <c r="E750" s="1398"/>
      <c r="F750" s="1399"/>
      <c r="G750" s="1400"/>
      <c r="H750" s="1401"/>
      <c r="I750" s="1402"/>
      <c r="J750" s="1403"/>
      <c r="K750" s="1404"/>
      <c r="L750" s="1405"/>
    </row>
    <row r="751">
      <c r="A751" s="1389"/>
      <c r="B751" s="1392"/>
      <c r="C751" s="1392"/>
      <c r="D751" s="1392"/>
      <c r="E751" s="1392"/>
      <c r="F751" s="1392"/>
      <c r="G751" s="1392"/>
      <c r="H751" s="1392"/>
      <c r="I751" s="1392"/>
      <c r="J751" s="1392"/>
      <c r="K751" s="1393"/>
      <c r="L751" s="1394"/>
    </row>
    <row r="752">
      <c r="A752" s="1395"/>
      <c r="B752" s="1396"/>
      <c r="C752" s="1401"/>
      <c r="D752" s="1397"/>
      <c r="E752" s="1398"/>
      <c r="F752" s="1399"/>
      <c r="G752" s="1400"/>
      <c r="H752" s="1401"/>
      <c r="I752" s="1402"/>
      <c r="J752" s="1403"/>
      <c r="K752" s="1404"/>
      <c r="L752" s="1405"/>
    </row>
    <row r="753">
      <c r="A753" s="1389"/>
      <c r="B753" s="1392"/>
      <c r="C753" s="1392"/>
      <c r="D753" s="1392"/>
      <c r="E753" s="1392"/>
      <c r="F753" s="1392"/>
      <c r="G753" s="1392"/>
      <c r="H753" s="1392"/>
      <c r="I753" s="1392"/>
      <c r="J753" s="1392"/>
      <c r="K753" s="1393"/>
      <c r="L753" s="1394"/>
    </row>
    <row r="754">
      <c r="A754" s="1395"/>
      <c r="B754" s="1396"/>
      <c r="C754" s="1401"/>
      <c r="D754" s="1397"/>
      <c r="E754" s="1398"/>
      <c r="F754" s="1399"/>
      <c r="G754" s="1400"/>
      <c r="H754" s="1401"/>
      <c r="I754" s="1402"/>
      <c r="J754" s="1403"/>
      <c r="K754" s="1404"/>
      <c r="L754" s="1405"/>
    </row>
    <row r="755">
      <c r="A755" s="1389"/>
      <c r="B755" s="1392"/>
      <c r="C755" s="1392"/>
      <c r="D755" s="1392"/>
      <c r="E755" s="1392"/>
      <c r="F755" s="1392"/>
      <c r="G755" s="1392"/>
      <c r="H755" s="1392"/>
      <c r="I755" s="1392"/>
      <c r="J755" s="1392"/>
      <c r="K755" s="1393"/>
      <c r="L755" s="1394"/>
    </row>
    <row r="756">
      <c r="A756" s="1395"/>
      <c r="B756" s="1396"/>
      <c r="C756" s="1401"/>
      <c r="D756" s="1397"/>
      <c r="E756" s="1398"/>
      <c r="F756" s="1399"/>
      <c r="G756" s="1400"/>
      <c r="H756" s="1401"/>
      <c r="I756" s="1402"/>
      <c r="J756" s="1403"/>
      <c r="K756" s="1404"/>
      <c r="L756" s="1405"/>
    </row>
    <row r="757">
      <c r="A757" s="1389"/>
      <c r="B757" s="1392"/>
      <c r="C757" s="1392"/>
      <c r="D757" s="1392"/>
      <c r="E757" s="1392"/>
      <c r="F757" s="1392"/>
      <c r="G757" s="1392"/>
      <c r="H757" s="1392"/>
      <c r="I757" s="1392"/>
      <c r="J757" s="1392"/>
      <c r="K757" s="1393"/>
      <c r="L757" s="1394"/>
    </row>
    <row r="758">
      <c r="A758" s="1395"/>
      <c r="B758" s="1396"/>
      <c r="C758" s="1401"/>
      <c r="D758" s="1397"/>
      <c r="E758" s="1398"/>
      <c r="F758" s="1399"/>
      <c r="G758" s="1400"/>
      <c r="H758" s="1401"/>
      <c r="I758" s="1402"/>
      <c r="J758" s="1403"/>
      <c r="K758" s="1404"/>
      <c r="L758" s="1405"/>
    </row>
    <row r="759">
      <c r="A759" s="1389"/>
      <c r="B759" s="1392"/>
      <c r="C759" s="1392"/>
      <c r="D759" s="1392"/>
      <c r="E759" s="1392"/>
      <c r="F759" s="1392"/>
      <c r="G759" s="1392"/>
      <c r="H759" s="1392"/>
      <c r="I759" s="1392"/>
      <c r="J759" s="1392"/>
      <c r="K759" s="1393"/>
      <c r="L759" s="1394"/>
    </row>
    <row r="760">
      <c r="A760" s="1395"/>
      <c r="B760" s="1396"/>
      <c r="C760" s="1401"/>
      <c r="D760" s="1397"/>
      <c r="E760" s="1398"/>
      <c r="F760" s="1399"/>
      <c r="G760" s="1400"/>
      <c r="H760" s="1401"/>
      <c r="I760" s="1402"/>
      <c r="J760" s="1403"/>
      <c r="K760" s="1404"/>
      <c r="L760" s="1405"/>
    </row>
    <row r="761">
      <c r="A761" s="1389"/>
      <c r="B761" s="1392"/>
      <c r="C761" s="1392"/>
      <c r="D761" s="1392"/>
      <c r="E761" s="1392"/>
      <c r="F761" s="1392"/>
      <c r="G761" s="1392"/>
      <c r="H761" s="1392"/>
      <c r="I761" s="1392"/>
      <c r="J761" s="1392"/>
      <c r="K761" s="1393"/>
      <c r="L761" s="1394"/>
    </row>
    <row r="762">
      <c r="A762" s="1395"/>
      <c r="B762" s="1396"/>
      <c r="C762" s="1401"/>
      <c r="D762" s="1397"/>
      <c r="E762" s="1398"/>
      <c r="F762" s="1399"/>
      <c r="G762" s="1400"/>
      <c r="H762" s="1401"/>
      <c r="I762" s="1402"/>
      <c r="J762" s="1403"/>
      <c r="K762" s="1404"/>
      <c r="L762" s="1405"/>
    </row>
    <row r="763">
      <c r="A763" s="1389"/>
      <c r="B763" s="1392"/>
      <c r="C763" s="1392"/>
      <c r="D763" s="1392"/>
      <c r="E763" s="1392"/>
      <c r="F763" s="1392"/>
      <c r="G763" s="1392"/>
      <c r="H763" s="1392"/>
      <c r="I763" s="1392"/>
      <c r="J763" s="1392"/>
      <c r="K763" s="1393"/>
      <c r="L763" s="1394"/>
    </row>
    <row r="764">
      <c r="A764" s="1395"/>
      <c r="B764" s="1396"/>
      <c r="C764" s="1401"/>
      <c r="D764" s="1397"/>
      <c r="E764" s="1398"/>
      <c r="F764" s="1399"/>
      <c r="G764" s="1400"/>
      <c r="H764" s="1401"/>
      <c r="I764" s="1402"/>
      <c r="J764" s="1403"/>
      <c r="K764" s="1404"/>
      <c r="L764" s="1405"/>
    </row>
    <row r="765">
      <c r="A765" s="1389"/>
      <c r="B765" s="1392"/>
      <c r="C765" s="1392"/>
      <c r="D765" s="1392"/>
      <c r="E765" s="1392"/>
      <c r="F765" s="1392"/>
      <c r="G765" s="1392"/>
      <c r="H765" s="1392"/>
      <c r="I765" s="1392"/>
      <c r="J765" s="1392"/>
      <c r="K765" s="1393"/>
      <c r="L765" s="1394"/>
    </row>
    <row r="766">
      <c r="A766" s="1395"/>
      <c r="B766" s="1396"/>
      <c r="C766" s="1401"/>
      <c r="D766" s="1397"/>
      <c r="E766" s="1398"/>
      <c r="F766" s="1399"/>
      <c r="G766" s="1400"/>
      <c r="H766" s="1401"/>
      <c r="I766" s="1402"/>
      <c r="J766" s="1403"/>
      <c r="K766" s="1404"/>
      <c r="L766" s="1405"/>
    </row>
    <row r="767">
      <c r="A767" s="1389"/>
      <c r="B767" s="1392"/>
      <c r="C767" s="1392"/>
      <c r="D767" s="1392"/>
      <c r="E767" s="1392"/>
      <c r="F767" s="1392"/>
      <c r="G767" s="1392"/>
      <c r="H767" s="1392"/>
      <c r="I767" s="1392"/>
      <c r="J767" s="1392"/>
      <c r="K767" s="1393"/>
      <c r="L767" s="1394"/>
    </row>
    <row r="768">
      <c r="A768" s="1395"/>
      <c r="B768" s="1396"/>
      <c r="C768" s="1401"/>
      <c r="D768" s="1397"/>
      <c r="E768" s="1398"/>
      <c r="F768" s="1399"/>
      <c r="G768" s="1400"/>
      <c r="H768" s="1401"/>
      <c r="I768" s="1402"/>
      <c r="J768" s="1403"/>
      <c r="K768" s="1404"/>
      <c r="L768" s="1405"/>
    </row>
    <row r="769">
      <c r="A769" s="1389"/>
      <c r="B769" s="1392"/>
      <c r="C769" s="1392"/>
      <c r="D769" s="1392"/>
      <c r="E769" s="1392"/>
      <c r="F769" s="1392"/>
      <c r="G769" s="1392"/>
      <c r="H769" s="1392"/>
      <c r="I769" s="1392"/>
      <c r="J769" s="1392"/>
      <c r="K769" s="1393"/>
      <c r="L769" s="1394"/>
    </row>
    <row r="770">
      <c r="A770" s="1395"/>
      <c r="B770" s="1396"/>
      <c r="C770" s="1401"/>
      <c r="D770" s="1397"/>
      <c r="E770" s="1398"/>
      <c r="F770" s="1399"/>
      <c r="G770" s="1400"/>
      <c r="H770" s="1401"/>
      <c r="I770" s="1402"/>
      <c r="J770" s="1403"/>
      <c r="K770" s="1404"/>
      <c r="L770" s="1405"/>
    </row>
    <row r="771">
      <c r="A771" s="1389"/>
      <c r="B771" s="1392"/>
      <c r="C771" s="1392"/>
      <c r="D771" s="1392"/>
      <c r="E771" s="1392"/>
      <c r="F771" s="1392"/>
      <c r="G771" s="1392"/>
      <c r="H771" s="1392"/>
      <c r="I771" s="1392"/>
      <c r="J771" s="1392"/>
      <c r="K771" s="1393"/>
      <c r="L771" s="1394"/>
    </row>
    <row r="772">
      <c r="A772" s="1395"/>
      <c r="B772" s="1396"/>
      <c r="C772" s="1401"/>
      <c r="D772" s="1397"/>
      <c r="E772" s="1398"/>
      <c r="F772" s="1399"/>
      <c r="G772" s="1400"/>
      <c r="H772" s="1401"/>
      <c r="I772" s="1402"/>
      <c r="J772" s="1403"/>
      <c r="K772" s="1404"/>
      <c r="L772" s="1405"/>
    </row>
    <row r="773">
      <c r="A773" s="1389"/>
      <c r="B773" s="1392"/>
      <c r="C773" s="1392"/>
      <c r="D773" s="1392"/>
      <c r="E773" s="1392"/>
      <c r="F773" s="1392"/>
      <c r="G773" s="1392"/>
      <c r="H773" s="1392"/>
      <c r="I773" s="1392"/>
      <c r="J773" s="1392"/>
      <c r="K773" s="1393"/>
      <c r="L773" s="1394"/>
    </row>
    <row r="774">
      <c r="A774" s="1395"/>
      <c r="B774" s="1396"/>
      <c r="C774" s="1401"/>
      <c r="D774" s="1397"/>
      <c r="E774" s="1398"/>
      <c r="F774" s="1399"/>
      <c r="G774" s="1400"/>
      <c r="H774" s="1401"/>
      <c r="I774" s="1402"/>
      <c r="J774" s="1403"/>
      <c r="K774" s="1404"/>
      <c r="L774" s="1405"/>
    </row>
    <row r="775">
      <c r="A775" s="1389"/>
      <c r="B775" s="1392"/>
      <c r="C775" s="1392"/>
      <c r="D775" s="1392"/>
      <c r="E775" s="1392"/>
      <c r="F775" s="1392"/>
      <c r="G775" s="1392"/>
      <c r="H775" s="1392"/>
      <c r="I775" s="1392"/>
      <c r="J775" s="1392"/>
      <c r="K775" s="1393"/>
      <c r="L775" s="1394"/>
    </row>
    <row r="776">
      <c r="A776" s="1395"/>
      <c r="B776" s="1396"/>
      <c r="C776" s="1401"/>
      <c r="D776" s="1397"/>
      <c r="E776" s="1398"/>
      <c r="F776" s="1399"/>
      <c r="G776" s="1400"/>
      <c r="H776" s="1401"/>
      <c r="I776" s="1402"/>
      <c r="J776" s="1403"/>
      <c r="K776" s="1404"/>
      <c r="L776" s="1405"/>
    </row>
    <row r="777">
      <c r="A777" s="1389"/>
      <c r="B777" s="1392"/>
      <c r="C777" s="1392"/>
      <c r="D777" s="1392"/>
      <c r="E777" s="1392"/>
      <c r="F777" s="1392"/>
      <c r="G777" s="1392"/>
      <c r="H777" s="1392"/>
      <c r="I777" s="1392"/>
      <c r="J777" s="1392"/>
      <c r="K777" s="1393"/>
      <c r="L777" s="1394"/>
    </row>
    <row r="778">
      <c r="A778" s="1395"/>
      <c r="B778" s="1396"/>
      <c r="C778" s="1401"/>
      <c r="D778" s="1397"/>
      <c r="E778" s="1398"/>
      <c r="F778" s="1399"/>
      <c r="G778" s="1400"/>
      <c r="H778" s="1401"/>
      <c r="I778" s="1402"/>
      <c r="J778" s="1403"/>
      <c r="K778" s="1404"/>
      <c r="L778" s="1405"/>
    </row>
    <row r="779">
      <c r="A779" s="1389"/>
      <c r="B779" s="1392"/>
      <c r="C779" s="1392"/>
      <c r="D779" s="1392"/>
      <c r="E779" s="1392"/>
      <c r="F779" s="1392"/>
      <c r="G779" s="1392"/>
      <c r="H779" s="1392"/>
      <c r="I779" s="1392"/>
      <c r="J779" s="1392"/>
      <c r="K779" s="1393"/>
      <c r="L779" s="1394"/>
    </row>
    <row r="780">
      <c r="A780" s="1395"/>
      <c r="B780" s="1396"/>
      <c r="C780" s="1401"/>
      <c r="D780" s="1397"/>
      <c r="E780" s="1398"/>
      <c r="F780" s="1399"/>
      <c r="G780" s="1400"/>
      <c r="H780" s="1401"/>
      <c r="I780" s="1402"/>
      <c r="J780" s="1403"/>
      <c r="K780" s="1404"/>
      <c r="L780" s="1405"/>
    </row>
    <row r="781">
      <c r="A781" s="1389"/>
      <c r="B781" s="1392"/>
      <c r="C781" s="1392"/>
      <c r="D781" s="1392"/>
      <c r="E781" s="1392"/>
      <c r="F781" s="1392"/>
      <c r="G781" s="1392"/>
      <c r="H781" s="1392"/>
      <c r="I781" s="1392"/>
      <c r="J781" s="1392"/>
      <c r="K781" s="1393"/>
      <c r="L781" s="1394"/>
    </row>
    <row r="782">
      <c r="A782" s="1395"/>
      <c r="B782" s="1396"/>
      <c r="C782" s="1401"/>
      <c r="D782" s="1397"/>
      <c r="E782" s="1398"/>
      <c r="F782" s="1399"/>
      <c r="G782" s="1400"/>
      <c r="H782" s="1401"/>
      <c r="I782" s="1402"/>
      <c r="J782" s="1403"/>
      <c r="K782" s="1404"/>
      <c r="L782" s="1405"/>
    </row>
    <row r="783">
      <c r="A783" s="1389"/>
      <c r="B783" s="1392"/>
      <c r="C783" s="1392"/>
      <c r="D783" s="1392"/>
      <c r="E783" s="1392"/>
      <c r="F783" s="1392"/>
      <c r="G783" s="1392"/>
      <c r="H783" s="1392"/>
      <c r="I783" s="1392"/>
      <c r="J783" s="1392"/>
      <c r="K783" s="1393"/>
      <c r="L783" s="1394"/>
    </row>
    <row r="784">
      <c r="A784" s="1395"/>
      <c r="B784" s="1396"/>
      <c r="C784" s="1401"/>
      <c r="D784" s="1397"/>
      <c r="E784" s="1398"/>
      <c r="F784" s="1399"/>
      <c r="G784" s="1400"/>
      <c r="H784" s="1401"/>
      <c r="I784" s="1402"/>
      <c r="J784" s="1403"/>
      <c r="K784" s="1404"/>
      <c r="L784" s="1405"/>
    </row>
    <row r="785">
      <c r="A785" s="1389"/>
      <c r="B785" s="1392"/>
      <c r="C785" s="1392"/>
      <c r="D785" s="1392"/>
      <c r="E785" s="1392"/>
      <c r="F785" s="1392"/>
      <c r="G785" s="1392"/>
      <c r="H785" s="1392"/>
      <c r="I785" s="1392"/>
      <c r="J785" s="1392"/>
      <c r="K785" s="1393"/>
      <c r="L785" s="1394"/>
    </row>
    <row r="786">
      <c r="A786" s="1395"/>
      <c r="B786" s="1396"/>
      <c r="C786" s="1401"/>
      <c r="D786" s="1397"/>
      <c r="E786" s="1398"/>
      <c r="F786" s="1399"/>
      <c r="G786" s="1400"/>
      <c r="H786" s="1401"/>
      <c r="I786" s="1402"/>
      <c r="J786" s="1403"/>
      <c r="K786" s="1404"/>
      <c r="L786" s="1405"/>
    </row>
    <row r="787">
      <c r="A787" s="1389"/>
      <c r="B787" s="1392"/>
      <c r="C787" s="1392"/>
      <c r="D787" s="1392"/>
      <c r="E787" s="1392"/>
      <c r="F787" s="1392"/>
      <c r="G787" s="1392"/>
      <c r="H787" s="1392"/>
      <c r="I787" s="1392"/>
      <c r="J787" s="1392"/>
      <c r="K787" s="1393"/>
      <c r="L787" s="1394"/>
    </row>
    <row r="788">
      <c r="A788" s="1395"/>
      <c r="B788" s="1396"/>
      <c r="C788" s="1401"/>
      <c r="D788" s="1397"/>
      <c r="E788" s="1398"/>
      <c r="F788" s="1399"/>
      <c r="G788" s="1400"/>
      <c r="H788" s="1401"/>
      <c r="I788" s="1402"/>
      <c r="J788" s="1403"/>
      <c r="K788" s="1404"/>
      <c r="L788" s="1405"/>
    </row>
    <row r="789">
      <c r="A789" s="1389"/>
      <c r="B789" s="1392"/>
      <c r="C789" s="1392"/>
      <c r="D789" s="1392"/>
      <c r="E789" s="1392"/>
      <c r="F789" s="1392"/>
      <c r="G789" s="1392"/>
      <c r="H789" s="1392"/>
      <c r="I789" s="1392"/>
      <c r="J789" s="1392"/>
      <c r="K789" s="1393"/>
      <c r="L789" s="1394"/>
    </row>
    <row r="790">
      <c r="A790" s="1395"/>
      <c r="B790" s="1396"/>
      <c r="C790" s="1401"/>
      <c r="D790" s="1397"/>
      <c r="E790" s="1398"/>
      <c r="F790" s="1399"/>
      <c r="G790" s="1400"/>
      <c r="H790" s="1401"/>
      <c r="I790" s="1402"/>
      <c r="J790" s="1403"/>
      <c r="K790" s="1404"/>
      <c r="L790" s="1405"/>
    </row>
    <row r="791">
      <c r="A791" s="1389"/>
      <c r="B791" s="1392"/>
      <c r="C791" s="1392"/>
      <c r="D791" s="1392"/>
      <c r="E791" s="1392"/>
      <c r="F791" s="1392"/>
      <c r="G791" s="1392"/>
      <c r="H791" s="1392"/>
      <c r="I791" s="1392"/>
      <c r="J791" s="1392"/>
      <c r="K791" s="1393"/>
      <c r="L791" s="1394"/>
    </row>
    <row r="792">
      <c r="A792" s="1395"/>
      <c r="B792" s="1396"/>
      <c r="C792" s="1401"/>
      <c r="D792" s="1397"/>
      <c r="E792" s="1398"/>
      <c r="F792" s="1399"/>
      <c r="G792" s="1400"/>
      <c r="H792" s="1401"/>
      <c r="I792" s="1402"/>
      <c r="J792" s="1403"/>
      <c r="K792" s="1404"/>
      <c r="L792" s="1405"/>
    </row>
    <row r="793">
      <c r="A793" s="1389"/>
      <c r="B793" s="1392"/>
      <c r="C793" s="1392"/>
      <c r="D793" s="1392"/>
      <c r="E793" s="1392"/>
      <c r="F793" s="1392"/>
      <c r="G793" s="1392"/>
      <c r="H793" s="1392"/>
      <c r="I793" s="1392"/>
      <c r="J793" s="1392"/>
      <c r="K793" s="1393"/>
      <c r="L793" s="1394"/>
    </row>
    <row r="794">
      <c r="A794" s="1395"/>
      <c r="B794" s="1396"/>
      <c r="C794" s="1401"/>
      <c r="D794" s="1397"/>
      <c r="E794" s="1398"/>
      <c r="F794" s="1399"/>
      <c r="G794" s="1400"/>
      <c r="H794" s="1401"/>
      <c r="I794" s="1402"/>
      <c r="J794" s="1403"/>
      <c r="K794" s="1404"/>
      <c r="L794" s="1405"/>
    </row>
    <row r="795">
      <c r="A795" s="1389"/>
      <c r="B795" s="1392"/>
      <c r="C795" s="1392"/>
      <c r="D795" s="1392"/>
      <c r="E795" s="1392"/>
      <c r="F795" s="1392"/>
      <c r="G795" s="1392"/>
      <c r="H795" s="1392"/>
      <c r="I795" s="1392"/>
      <c r="J795" s="1392"/>
      <c r="K795" s="1393"/>
      <c r="L795" s="1394"/>
    </row>
    <row r="796">
      <c r="A796" s="1395"/>
      <c r="B796" s="1396"/>
      <c r="C796" s="1401"/>
      <c r="D796" s="1397"/>
      <c r="E796" s="1398"/>
      <c r="F796" s="1399"/>
      <c r="G796" s="1400"/>
      <c r="H796" s="1401"/>
      <c r="I796" s="1402"/>
      <c r="J796" s="1403"/>
      <c r="K796" s="1404"/>
      <c r="L796" s="1405"/>
    </row>
    <row r="797">
      <c r="A797" s="1389"/>
      <c r="B797" s="1392"/>
      <c r="C797" s="1392"/>
      <c r="D797" s="1392"/>
      <c r="E797" s="1392"/>
      <c r="F797" s="1392"/>
      <c r="G797" s="1392"/>
      <c r="H797" s="1392"/>
      <c r="I797" s="1392"/>
      <c r="J797" s="1392"/>
      <c r="K797" s="1393"/>
      <c r="L797" s="1394"/>
    </row>
    <row r="798">
      <c r="A798" s="1395"/>
      <c r="B798" s="1396"/>
      <c r="C798" s="1401"/>
      <c r="D798" s="1397"/>
      <c r="E798" s="1398"/>
      <c r="F798" s="1399"/>
      <c r="G798" s="1400"/>
      <c r="H798" s="1401"/>
      <c r="I798" s="1402"/>
      <c r="J798" s="1403"/>
      <c r="K798" s="1404"/>
      <c r="L798" s="1405"/>
    </row>
    <row r="799">
      <c r="A799" s="1389"/>
      <c r="B799" s="1392"/>
      <c r="C799" s="1392"/>
      <c r="D799" s="1392"/>
      <c r="E799" s="1392"/>
      <c r="F799" s="1392"/>
      <c r="G799" s="1392"/>
      <c r="H799" s="1392"/>
      <c r="I799" s="1392"/>
      <c r="J799" s="1392"/>
      <c r="K799" s="1393"/>
      <c r="L799" s="1394"/>
    </row>
    <row r="800">
      <c r="A800" s="1395"/>
      <c r="B800" s="1396"/>
      <c r="C800" s="1401"/>
      <c r="D800" s="1397"/>
      <c r="E800" s="1398"/>
      <c r="F800" s="1399"/>
      <c r="G800" s="1400"/>
      <c r="H800" s="1401"/>
      <c r="I800" s="1402"/>
      <c r="J800" s="1403"/>
      <c r="K800" s="1404"/>
      <c r="L800" s="1405"/>
    </row>
    <row r="801">
      <c r="A801" s="1389"/>
      <c r="B801" s="1392"/>
      <c r="C801" s="1392"/>
      <c r="D801" s="1392"/>
      <c r="E801" s="1392"/>
      <c r="F801" s="1392"/>
      <c r="G801" s="1392"/>
      <c r="H801" s="1392"/>
      <c r="I801" s="1392"/>
      <c r="J801" s="1392"/>
      <c r="K801" s="1393"/>
      <c r="L801" s="1394"/>
    </row>
    <row r="802">
      <c r="A802" s="1395"/>
      <c r="B802" s="1396"/>
      <c r="C802" s="1401"/>
      <c r="D802" s="1397"/>
      <c r="E802" s="1398"/>
      <c r="F802" s="1399"/>
      <c r="G802" s="1400"/>
      <c r="H802" s="1401"/>
      <c r="I802" s="1402"/>
      <c r="J802" s="1403"/>
      <c r="K802" s="1404"/>
      <c r="L802" s="1405"/>
    </row>
    <row r="803">
      <c r="A803" s="1389"/>
      <c r="B803" s="1392"/>
      <c r="C803" s="1392"/>
      <c r="D803" s="1392"/>
      <c r="E803" s="1392"/>
      <c r="F803" s="1392"/>
      <c r="G803" s="1392"/>
      <c r="H803" s="1392"/>
      <c r="I803" s="1392"/>
      <c r="J803" s="1392"/>
      <c r="K803" s="1393"/>
      <c r="L803" s="1394"/>
    </row>
    <row r="804">
      <c r="A804" s="1395"/>
      <c r="B804" s="1396"/>
      <c r="C804" s="1401"/>
      <c r="D804" s="1397"/>
      <c r="E804" s="1398"/>
      <c r="F804" s="1399"/>
      <c r="G804" s="1400"/>
      <c r="H804" s="1401"/>
      <c r="I804" s="1402"/>
      <c r="J804" s="1403"/>
      <c r="K804" s="1404"/>
      <c r="L804" s="1405"/>
    </row>
    <row r="805">
      <c r="A805" s="1389"/>
      <c r="B805" s="1392"/>
      <c r="C805" s="1392"/>
      <c r="D805" s="1392"/>
      <c r="E805" s="1392"/>
      <c r="F805" s="1392"/>
      <c r="G805" s="1392"/>
      <c r="H805" s="1392"/>
      <c r="I805" s="1392"/>
      <c r="J805" s="1392"/>
      <c r="K805" s="1393"/>
      <c r="L805" s="1394"/>
    </row>
    <row r="806">
      <c r="A806" s="1395"/>
      <c r="B806" s="1396"/>
      <c r="C806" s="1401"/>
      <c r="D806" s="1397"/>
      <c r="E806" s="1398"/>
      <c r="F806" s="1399"/>
      <c r="G806" s="1400"/>
      <c r="H806" s="1401"/>
      <c r="I806" s="1402"/>
      <c r="J806" s="1403"/>
      <c r="K806" s="1404"/>
      <c r="L806" s="1405"/>
    </row>
    <row r="807">
      <c r="A807" s="1389"/>
      <c r="B807" s="1392"/>
      <c r="C807" s="1392"/>
      <c r="D807" s="1392"/>
      <c r="E807" s="1392"/>
      <c r="F807" s="1392"/>
      <c r="G807" s="1392"/>
      <c r="H807" s="1392"/>
      <c r="I807" s="1392"/>
      <c r="J807" s="1392"/>
      <c r="K807" s="1393"/>
      <c r="L807" s="1394"/>
    </row>
    <row r="808">
      <c r="A808" s="1395"/>
      <c r="B808" s="1396"/>
      <c r="C808" s="1401"/>
      <c r="D808" s="1397"/>
      <c r="E808" s="1398"/>
      <c r="F808" s="1399"/>
      <c r="G808" s="1400"/>
      <c r="H808" s="1401"/>
      <c r="I808" s="1402"/>
      <c r="J808" s="1403"/>
      <c r="K808" s="1404"/>
      <c r="L808" s="1405"/>
    </row>
    <row r="809">
      <c r="A809" s="1389"/>
      <c r="B809" s="1392"/>
      <c r="C809" s="1392"/>
      <c r="D809" s="1392"/>
      <c r="E809" s="1392"/>
      <c r="F809" s="1392"/>
      <c r="G809" s="1392"/>
      <c r="H809" s="1392"/>
      <c r="I809" s="1392"/>
      <c r="J809" s="1392"/>
      <c r="K809" s="1393"/>
      <c r="L809" s="1394"/>
    </row>
    <row r="810">
      <c r="A810" s="1395"/>
      <c r="B810" s="1396"/>
      <c r="C810" s="1401"/>
      <c r="D810" s="1397"/>
      <c r="E810" s="1398"/>
      <c r="F810" s="1399"/>
      <c r="G810" s="1400"/>
      <c r="H810" s="1401"/>
      <c r="I810" s="1402"/>
      <c r="J810" s="1403"/>
      <c r="K810" s="1404"/>
      <c r="L810" s="1405"/>
    </row>
    <row r="811">
      <c r="A811" s="1389"/>
      <c r="B811" s="1392"/>
      <c r="C811" s="1392"/>
      <c r="D811" s="1392"/>
      <c r="E811" s="1392"/>
      <c r="F811" s="1392"/>
      <c r="G811" s="1392"/>
      <c r="H811" s="1392"/>
      <c r="I811" s="1392"/>
      <c r="J811" s="1392"/>
      <c r="K811" s="1393"/>
      <c r="L811" s="1394"/>
    </row>
    <row r="812">
      <c r="A812" s="1395"/>
      <c r="B812" s="1396"/>
      <c r="C812" s="1401"/>
      <c r="D812" s="1397"/>
      <c r="E812" s="1398"/>
      <c r="F812" s="1399"/>
      <c r="G812" s="1400"/>
      <c r="H812" s="1401"/>
      <c r="I812" s="1402"/>
      <c r="J812" s="1403"/>
      <c r="K812" s="1404"/>
      <c r="L812" s="1405"/>
    </row>
    <row r="813">
      <c r="A813" s="1389"/>
      <c r="B813" s="1392"/>
      <c r="C813" s="1392"/>
      <c r="D813" s="1392"/>
      <c r="E813" s="1392"/>
      <c r="F813" s="1392"/>
      <c r="G813" s="1392"/>
      <c r="H813" s="1392"/>
      <c r="I813" s="1392"/>
      <c r="J813" s="1392"/>
      <c r="K813" s="1393"/>
      <c r="L813" s="1394"/>
    </row>
    <row r="814">
      <c r="A814" s="1395"/>
      <c r="B814" s="1396"/>
      <c r="C814" s="1401"/>
      <c r="D814" s="1397"/>
      <c r="E814" s="1398"/>
      <c r="F814" s="1399"/>
      <c r="G814" s="1400"/>
      <c r="H814" s="1401"/>
      <c r="I814" s="1402"/>
      <c r="J814" s="1403"/>
      <c r="K814" s="1404"/>
      <c r="L814" s="1405"/>
    </row>
    <row r="815">
      <c r="A815" s="1389"/>
      <c r="B815" s="1392"/>
      <c r="C815" s="1392"/>
      <c r="D815" s="1392"/>
      <c r="E815" s="1392"/>
      <c r="F815" s="1392"/>
      <c r="G815" s="1392"/>
      <c r="H815" s="1392"/>
      <c r="I815" s="1392"/>
      <c r="J815" s="1392"/>
      <c r="K815" s="1393"/>
      <c r="L815" s="1394"/>
    </row>
    <row r="816">
      <c r="A816" s="1395"/>
      <c r="B816" s="1396"/>
      <c r="C816" s="1401"/>
      <c r="D816" s="1397"/>
      <c r="E816" s="1398"/>
      <c r="F816" s="1399"/>
      <c r="G816" s="1400"/>
      <c r="H816" s="1401"/>
      <c r="I816" s="1402"/>
      <c r="J816" s="1403"/>
      <c r="K816" s="1404"/>
      <c r="L816" s="1405"/>
    </row>
    <row r="817">
      <c r="A817" s="1389"/>
      <c r="B817" s="1392"/>
      <c r="C817" s="1392"/>
      <c r="D817" s="1392"/>
      <c r="E817" s="1392"/>
      <c r="F817" s="1392"/>
      <c r="G817" s="1392"/>
      <c r="H817" s="1392"/>
      <c r="I817" s="1392"/>
      <c r="J817" s="1392"/>
      <c r="K817" s="1393"/>
      <c r="L817" s="1394"/>
    </row>
    <row r="818">
      <c r="A818" s="1395"/>
      <c r="B818" s="1396"/>
      <c r="C818" s="1401"/>
      <c r="D818" s="1397"/>
      <c r="E818" s="1398"/>
      <c r="F818" s="1399"/>
      <c r="G818" s="1400"/>
      <c r="H818" s="1401"/>
      <c r="I818" s="1402"/>
      <c r="J818" s="1403"/>
      <c r="K818" s="1404"/>
      <c r="L818" s="1405"/>
    </row>
    <row r="819">
      <c r="A819" s="1389"/>
      <c r="B819" s="1392"/>
      <c r="C819" s="1392"/>
      <c r="D819" s="1392"/>
      <c r="E819" s="1392"/>
      <c r="F819" s="1392"/>
      <c r="G819" s="1392"/>
      <c r="H819" s="1392"/>
      <c r="I819" s="1392"/>
      <c r="J819" s="1392"/>
      <c r="K819" s="1393"/>
      <c r="L819" s="1394"/>
    </row>
    <row r="820">
      <c r="A820" s="1395"/>
      <c r="B820" s="1396"/>
      <c r="C820" s="1401"/>
      <c r="D820" s="1397"/>
      <c r="E820" s="1398"/>
      <c r="F820" s="1399"/>
      <c r="G820" s="1400"/>
      <c r="H820" s="1401"/>
      <c r="I820" s="1402"/>
      <c r="J820" s="1403"/>
      <c r="K820" s="1404"/>
      <c r="L820" s="1405"/>
    </row>
    <row r="821">
      <c r="A821" s="1389"/>
      <c r="B821" s="1392"/>
      <c r="C821" s="1392"/>
      <c r="D821" s="1392"/>
      <c r="E821" s="1392"/>
      <c r="F821" s="1392"/>
      <c r="G821" s="1392"/>
      <c r="H821" s="1392"/>
      <c r="I821" s="1392"/>
      <c r="J821" s="1392"/>
      <c r="K821" s="1393"/>
      <c r="L821" s="1394"/>
    </row>
    <row r="822">
      <c r="A822" s="1395"/>
      <c r="B822" s="1396"/>
      <c r="C822" s="1401"/>
      <c r="D822" s="1397"/>
      <c r="E822" s="1398"/>
      <c r="F822" s="1399"/>
      <c r="G822" s="1400"/>
      <c r="H822" s="1401"/>
      <c r="I822" s="1402"/>
      <c r="J822" s="1403"/>
      <c r="K822" s="1404"/>
      <c r="L822" s="1405"/>
    </row>
    <row r="823">
      <c r="A823" s="1389"/>
      <c r="B823" s="1392"/>
      <c r="C823" s="1392"/>
      <c r="D823" s="1392"/>
      <c r="E823" s="1392"/>
      <c r="F823" s="1392"/>
      <c r="G823" s="1392"/>
      <c r="H823" s="1392"/>
      <c r="I823" s="1392"/>
      <c r="J823" s="1392"/>
      <c r="K823" s="1393"/>
      <c r="L823" s="1394"/>
    </row>
    <row r="824">
      <c r="A824" s="1395"/>
      <c r="B824" s="1396"/>
      <c r="C824" s="1401"/>
      <c r="D824" s="1397"/>
      <c r="E824" s="1398"/>
      <c r="F824" s="1399"/>
      <c r="G824" s="1400"/>
      <c r="H824" s="1401"/>
      <c r="I824" s="1402"/>
      <c r="J824" s="1403"/>
      <c r="K824" s="1404"/>
      <c r="L824" s="1405"/>
    </row>
    <row r="825">
      <c r="A825" s="1389"/>
      <c r="B825" s="1392"/>
      <c r="C825" s="1392"/>
      <c r="D825" s="1392"/>
      <c r="E825" s="1392"/>
      <c r="F825" s="1392"/>
      <c r="G825" s="1392"/>
      <c r="H825" s="1392"/>
      <c r="I825" s="1392"/>
      <c r="J825" s="1392"/>
      <c r="K825" s="1393"/>
      <c r="L825" s="1394"/>
    </row>
    <row r="826">
      <c r="A826" s="1395"/>
      <c r="B826" s="1396"/>
      <c r="C826" s="1401"/>
      <c r="D826" s="1397"/>
      <c r="E826" s="1398"/>
      <c r="F826" s="1399"/>
      <c r="G826" s="1400"/>
      <c r="H826" s="1401"/>
      <c r="I826" s="1402"/>
      <c r="J826" s="1403"/>
      <c r="K826" s="1404"/>
      <c r="L826" s="1405"/>
    </row>
    <row r="827">
      <c r="A827" s="1389"/>
      <c r="B827" s="1392"/>
      <c r="C827" s="1392"/>
      <c r="D827" s="1392"/>
      <c r="E827" s="1392"/>
      <c r="F827" s="1392"/>
      <c r="G827" s="1392"/>
      <c r="H827" s="1392"/>
      <c r="I827" s="1392"/>
      <c r="J827" s="1392"/>
      <c r="K827" s="1393"/>
      <c r="L827" s="1394"/>
    </row>
    <row r="828">
      <c r="A828" s="1395"/>
      <c r="B828" s="1396"/>
      <c r="C828" s="1401"/>
      <c r="D828" s="1397"/>
      <c r="E828" s="1398"/>
      <c r="F828" s="1399"/>
      <c r="G828" s="1400"/>
      <c r="H828" s="1401"/>
      <c r="I828" s="1402"/>
      <c r="J828" s="1403"/>
      <c r="K828" s="1404"/>
      <c r="L828" s="1405"/>
    </row>
    <row r="829">
      <c r="A829" s="1389"/>
      <c r="B829" s="1392"/>
      <c r="C829" s="1392"/>
      <c r="D829" s="1392"/>
      <c r="E829" s="1392"/>
      <c r="F829" s="1392"/>
      <c r="G829" s="1392"/>
      <c r="H829" s="1392"/>
      <c r="I829" s="1392"/>
      <c r="J829" s="1392"/>
      <c r="K829" s="1393"/>
      <c r="L829" s="1394"/>
    </row>
    <row r="830">
      <c r="A830" s="1395"/>
      <c r="B830" s="1396"/>
      <c r="C830" s="1401"/>
      <c r="D830" s="1397"/>
      <c r="E830" s="1398"/>
      <c r="F830" s="1399"/>
      <c r="G830" s="1400"/>
      <c r="H830" s="1401"/>
      <c r="I830" s="1402"/>
      <c r="J830" s="1403"/>
      <c r="K830" s="1404"/>
      <c r="L830" s="1405"/>
    </row>
    <row r="831">
      <c r="A831" s="1389"/>
      <c r="B831" s="1392"/>
      <c r="C831" s="1392"/>
      <c r="D831" s="1392"/>
      <c r="E831" s="1392"/>
      <c r="F831" s="1392"/>
      <c r="G831" s="1392"/>
      <c r="H831" s="1392"/>
      <c r="I831" s="1392"/>
      <c r="J831" s="1392"/>
      <c r="K831" s="1393"/>
      <c r="L831" s="1394"/>
    </row>
    <row r="832">
      <c r="A832" s="1395"/>
      <c r="B832" s="1396"/>
      <c r="C832" s="1401"/>
      <c r="D832" s="1397"/>
      <c r="E832" s="1398"/>
      <c r="F832" s="1399"/>
      <c r="G832" s="1400"/>
      <c r="H832" s="1401"/>
      <c r="I832" s="1402"/>
      <c r="J832" s="1403"/>
      <c r="K832" s="1404"/>
      <c r="L832" s="1405"/>
    </row>
    <row r="833">
      <c r="A833" s="1389"/>
      <c r="B833" s="1392"/>
      <c r="C833" s="1392"/>
      <c r="D833" s="1392"/>
      <c r="E833" s="1392"/>
      <c r="F833" s="1392"/>
      <c r="G833" s="1392"/>
      <c r="H833" s="1392"/>
      <c r="I833" s="1392"/>
      <c r="J833" s="1392"/>
      <c r="K833" s="1393"/>
      <c r="L833" s="1394"/>
    </row>
    <row r="834">
      <c r="A834" s="1395"/>
      <c r="B834" s="1396"/>
      <c r="C834" s="1401"/>
      <c r="D834" s="1397"/>
      <c r="E834" s="1398"/>
      <c r="F834" s="1399"/>
      <c r="G834" s="1400"/>
      <c r="H834" s="1401"/>
      <c r="I834" s="1402"/>
      <c r="J834" s="1403"/>
      <c r="K834" s="1404"/>
      <c r="L834" s="1405"/>
    </row>
    <row r="835">
      <c r="A835" s="1389"/>
      <c r="B835" s="1392"/>
      <c r="C835" s="1392"/>
      <c r="D835" s="1392"/>
      <c r="E835" s="1392"/>
      <c r="F835" s="1392"/>
      <c r="G835" s="1392"/>
      <c r="H835" s="1392"/>
      <c r="I835" s="1392"/>
      <c r="J835" s="1392"/>
      <c r="K835" s="1393"/>
      <c r="L835" s="1394"/>
    </row>
    <row r="836">
      <c r="A836" s="1395"/>
      <c r="B836" s="1396"/>
      <c r="C836" s="1401"/>
      <c r="D836" s="1397"/>
      <c r="E836" s="1398"/>
      <c r="F836" s="1399"/>
      <c r="G836" s="1400"/>
      <c r="H836" s="1401"/>
      <c r="I836" s="1402"/>
      <c r="J836" s="1403"/>
      <c r="K836" s="1404"/>
      <c r="L836" s="1405"/>
    </row>
    <row r="837">
      <c r="A837" s="1389"/>
      <c r="B837" s="1392"/>
      <c r="C837" s="1392"/>
      <c r="D837" s="1392"/>
      <c r="E837" s="1392"/>
      <c r="F837" s="1392"/>
      <c r="G837" s="1392"/>
      <c r="H837" s="1392"/>
      <c r="I837" s="1392"/>
      <c r="J837" s="1392"/>
      <c r="K837" s="1393"/>
      <c r="L837" s="1394"/>
    </row>
    <row r="838">
      <c r="A838" s="1395"/>
      <c r="B838" s="1396"/>
      <c r="C838" s="1401"/>
      <c r="D838" s="1397"/>
      <c r="E838" s="1398"/>
      <c r="F838" s="1399"/>
      <c r="G838" s="1400"/>
      <c r="H838" s="1401"/>
      <c r="I838" s="1402"/>
      <c r="J838" s="1403"/>
      <c r="K838" s="1404"/>
      <c r="L838" s="1405"/>
    </row>
    <row r="839">
      <c r="A839" s="1389"/>
      <c r="B839" s="1392"/>
      <c r="C839" s="1392"/>
      <c r="D839" s="1392"/>
      <c r="E839" s="1392"/>
      <c r="F839" s="1392"/>
      <c r="G839" s="1392"/>
      <c r="H839" s="1392"/>
      <c r="I839" s="1392"/>
      <c r="J839" s="1392"/>
      <c r="K839" s="1393"/>
      <c r="L839" s="1394"/>
    </row>
    <row r="840">
      <c r="A840" s="1395"/>
      <c r="B840" s="1396"/>
      <c r="C840" s="1401"/>
      <c r="D840" s="1397"/>
      <c r="E840" s="1398"/>
      <c r="F840" s="1399"/>
      <c r="G840" s="1400"/>
      <c r="H840" s="1401"/>
      <c r="I840" s="1402"/>
      <c r="J840" s="1403"/>
      <c r="K840" s="1404"/>
      <c r="L840" s="1405"/>
    </row>
    <row r="841">
      <c r="A841" s="1389"/>
      <c r="B841" s="1392"/>
      <c r="C841" s="1392"/>
      <c r="D841" s="1392"/>
      <c r="E841" s="1392"/>
      <c r="F841" s="1392"/>
      <c r="G841" s="1392"/>
      <c r="H841" s="1392"/>
      <c r="I841" s="1392"/>
      <c r="J841" s="1392"/>
      <c r="K841" s="1393"/>
      <c r="L841" s="1394"/>
    </row>
    <row r="842">
      <c r="A842" s="1395"/>
      <c r="B842" s="1396"/>
      <c r="C842" s="1401"/>
      <c r="D842" s="1397"/>
      <c r="E842" s="1398"/>
      <c r="F842" s="1399"/>
      <c r="G842" s="1400"/>
      <c r="H842" s="1401"/>
      <c r="I842" s="1402"/>
      <c r="J842" s="1403"/>
      <c r="K842" s="1404"/>
      <c r="L842" s="1405"/>
    </row>
    <row r="843">
      <c r="A843" s="1389"/>
      <c r="B843" s="1392"/>
      <c r="C843" s="1392"/>
      <c r="D843" s="1392"/>
      <c r="E843" s="1392"/>
      <c r="F843" s="1392"/>
      <c r="G843" s="1392"/>
      <c r="H843" s="1392"/>
      <c r="I843" s="1392"/>
      <c r="J843" s="1392"/>
      <c r="K843" s="1393"/>
      <c r="L843" s="1394"/>
    </row>
    <row r="844">
      <c r="A844" s="1395"/>
      <c r="B844" s="1396"/>
      <c r="C844" s="1401"/>
      <c r="D844" s="1397"/>
      <c r="E844" s="1398"/>
      <c r="F844" s="1399"/>
      <c r="G844" s="1400"/>
      <c r="H844" s="1401"/>
      <c r="I844" s="1402"/>
      <c r="J844" s="1403"/>
      <c r="K844" s="1404"/>
      <c r="L844" s="1405"/>
    </row>
    <row r="845">
      <c r="A845" s="1389"/>
      <c r="B845" s="1392"/>
      <c r="C845" s="1392"/>
      <c r="D845" s="1392"/>
      <c r="E845" s="1392"/>
      <c r="F845" s="1392"/>
      <c r="G845" s="1392"/>
      <c r="H845" s="1392"/>
      <c r="I845" s="1392"/>
      <c r="J845" s="1392"/>
      <c r="K845" s="1393"/>
      <c r="L845" s="1394"/>
    </row>
    <row r="846">
      <c r="A846" s="1395"/>
      <c r="B846" s="1396"/>
      <c r="C846" s="1401"/>
      <c r="D846" s="1397"/>
      <c r="E846" s="1398"/>
      <c r="F846" s="1399"/>
      <c r="G846" s="1400"/>
      <c r="H846" s="1401"/>
      <c r="I846" s="1402"/>
      <c r="J846" s="1403"/>
      <c r="K846" s="1404"/>
      <c r="L846" s="1405"/>
    </row>
    <row r="847">
      <c r="A847" s="1389"/>
      <c r="B847" s="1392"/>
      <c r="C847" s="1392"/>
      <c r="D847" s="1392"/>
      <c r="E847" s="1392"/>
      <c r="F847" s="1392"/>
      <c r="G847" s="1392"/>
      <c r="H847" s="1392"/>
      <c r="I847" s="1392"/>
      <c r="J847" s="1392"/>
      <c r="K847" s="1393"/>
      <c r="L847" s="1394"/>
    </row>
    <row r="848">
      <c r="A848" s="1395"/>
      <c r="B848" s="1396"/>
      <c r="C848" s="1401"/>
      <c r="D848" s="1397"/>
      <c r="E848" s="1398"/>
      <c r="F848" s="1399"/>
      <c r="G848" s="1400"/>
      <c r="H848" s="1401"/>
      <c r="I848" s="1402"/>
      <c r="J848" s="1403"/>
      <c r="K848" s="1404"/>
      <c r="L848" s="1405"/>
    </row>
    <row r="849">
      <c r="A849" s="1389"/>
      <c r="B849" s="1392"/>
      <c r="C849" s="1392"/>
      <c r="D849" s="1392"/>
      <c r="E849" s="1392"/>
      <c r="F849" s="1392"/>
      <c r="G849" s="1392"/>
      <c r="H849" s="1392"/>
      <c r="I849" s="1392"/>
      <c r="J849" s="1392"/>
      <c r="K849" s="1393"/>
      <c r="L849" s="1394"/>
    </row>
    <row r="850">
      <c r="A850" s="1395"/>
      <c r="B850" s="1396"/>
      <c r="C850" s="1401"/>
      <c r="D850" s="1397"/>
      <c r="E850" s="1398"/>
      <c r="F850" s="1399"/>
      <c r="G850" s="1400"/>
      <c r="H850" s="1401"/>
      <c r="I850" s="1402"/>
      <c r="J850" s="1403"/>
      <c r="K850" s="1404"/>
      <c r="L850" s="1405"/>
    </row>
    <row r="851">
      <c r="A851" s="1389"/>
      <c r="B851" s="1392"/>
      <c r="C851" s="1392"/>
      <c r="D851" s="1392"/>
      <c r="E851" s="1392"/>
      <c r="F851" s="1392"/>
      <c r="G851" s="1392"/>
      <c r="H851" s="1392"/>
      <c r="I851" s="1392"/>
      <c r="J851" s="1392"/>
      <c r="K851" s="1393"/>
      <c r="L851" s="1394"/>
    </row>
    <row r="852">
      <c r="A852" s="1395"/>
      <c r="B852" s="1396"/>
      <c r="C852" s="1401"/>
      <c r="D852" s="1397"/>
      <c r="E852" s="1398"/>
      <c r="F852" s="1399"/>
      <c r="G852" s="1400"/>
      <c r="H852" s="1401"/>
      <c r="I852" s="1402"/>
      <c r="J852" s="1403"/>
      <c r="K852" s="1404"/>
      <c r="L852" s="1405"/>
    </row>
    <row r="853">
      <c r="A853" s="1389"/>
      <c r="B853" s="1392"/>
      <c r="C853" s="1392"/>
      <c r="D853" s="1392"/>
      <c r="E853" s="1392"/>
      <c r="F853" s="1392"/>
      <c r="G853" s="1392"/>
      <c r="H853" s="1392"/>
      <c r="I853" s="1392"/>
      <c r="J853" s="1392"/>
      <c r="K853" s="1393"/>
      <c r="L853" s="1394"/>
    </row>
    <row r="854">
      <c r="A854" s="1395"/>
      <c r="B854" s="1396"/>
      <c r="C854" s="1401"/>
      <c r="D854" s="1397"/>
      <c r="E854" s="1398"/>
      <c r="F854" s="1399"/>
      <c r="G854" s="1400"/>
      <c r="H854" s="1401"/>
      <c r="I854" s="1402"/>
      <c r="J854" s="1403"/>
      <c r="K854" s="1404"/>
      <c r="L854" s="1405"/>
    </row>
    <row r="855">
      <c r="A855" s="1389"/>
      <c r="B855" s="1392"/>
      <c r="C855" s="1392"/>
      <c r="D855" s="1392"/>
      <c r="E855" s="1392"/>
      <c r="F855" s="1392"/>
      <c r="G855" s="1392"/>
      <c r="H855" s="1392"/>
      <c r="I855" s="1392"/>
      <c r="J855" s="1392"/>
      <c r="K855" s="1393"/>
      <c r="L855" s="1394"/>
    </row>
    <row r="856">
      <c r="A856" s="1395"/>
      <c r="B856" s="1396"/>
      <c r="C856" s="1401"/>
      <c r="D856" s="1397"/>
      <c r="E856" s="1398"/>
      <c r="F856" s="1399"/>
      <c r="G856" s="1400"/>
      <c r="H856" s="1401"/>
      <c r="I856" s="1402"/>
      <c r="J856" s="1403"/>
      <c r="K856" s="1404"/>
      <c r="L856" s="1405"/>
    </row>
    <row r="857">
      <c r="A857" s="1389"/>
      <c r="B857" s="1392"/>
      <c r="C857" s="1392"/>
      <c r="D857" s="1392"/>
      <c r="E857" s="1392"/>
      <c r="F857" s="1392"/>
      <c r="G857" s="1392"/>
      <c r="H857" s="1392"/>
      <c r="I857" s="1392"/>
      <c r="J857" s="1392"/>
      <c r="K857" s="1393"/>
      <c r="L857" s="1394"/>
    </row>
    <row r="858">
      <c r="A858" s="1395"/>
      <c r="B858" s="1396"/>
      <c r="C858" s="1401"/>
      <c r="D858" s="1397"/>
      <c r="E858" s="1398"/>
      <c r="F858" s="1399"/>
      <c r="G858" s="1400"/>
      <c r="H858" s="1401"/>
      <c r="I858" s="1402"/>
      <c r="J858" s="1403"/>
      <c r="K858" s="1404"/>
      <c r="L858" s="1405"/>
    </row>
    <row r="859">
      <c r="A859" s="1389"/>
      <c r="B859" s="1392"/>
      <c r="C859" s="1392"/>
      <c r="D859" s="1392"/>
      <c r="E859" s="1392"/>
      <c r="F859" s="1392"/>
      <c r="G859" s="1392"/>
      <c r="H859" s="1392"/>
      <c r="I859" s="1392"/>
      <c r="J859" s="1392"/>
      <c r="K859" s="1393"/>
      <c r="L859" s="1394"/>
    </row>
    <row r="860">
      <c r="A860" s="1395"/>
      <c r="B860" s="1396"/>
      <c r="C860" s="1401"/>
      <c r="D860" s="1397"/>
      <c r="E860" s="1398"/>
      <c r="F860" s="1399"/>
      <c r="G860" s="1400"/>
      <c r="H860" s="1401"/>
      <c r="I860" s="1402"/>
      <c r="J860" s="1403"/>
      <c r="K860" s="1404"/>
      <c r="L860" s="1405"/>
    </row>
    <row r="861">
      <c r="A861" s="1389"/>
      <c r="B861" s="1392"/>
      <c r="C861" s="1392"/>
      <c r="D861" s="1392"/>
      <c r="E861" s="1392"/>
      <c r="F861" s="1392"/>
      <c r="G861" s="1392"/>
      <c r="H861" s="1392"/>
      <c r="I861" s="1392"/>
      <c r="J861" s="1392"/>
      <c r="K861" s="1393"/>
      <c r="L861" s="1394"/>
    </row>
    <row r="862">
      <c r="A862" s="1395"/>
      <c r="B862" s="1396"/>
      <c r="C862" s="1401"/>
      <c r="D862" s="1397"/>
      <c r="E862" s="1398"/>
      <c r="F862" s="1399"/>
      <c r="G862" s="1400"/>
      <c r="H862" s="1401"/>
      <c r="I862" s="1402"/>
      <c r="J862" s="1403"/>
      <c r="K862" s="1404"/>
      <c r="L862" s="1405"/>
    </row>
    <row r="863">
      <c r="A863" s="1389"/>
      <c r="B863" s="1392"/>
      <c r="C863" s="1392"/>
      <c r="D863" s="1392"/>
      <c r="E863" s="1392"/>
      <c r="F863" s="1392"/>
      <c r="G863" s="1392"/>
      <c r="H863" s="1392"/>
      <c r="I863" s="1392"/>
      <c r="J863" s="1392"/>
      <c r="K863" s="1393"/>
      <c r="L863" s="1394"/>
    </row>
    <row r="864">
      <c r="A864" s="1395"/>
      <c r="B864" s="1396"/>
      <c r="C864" s="1401"/>
      <c r="D864" s="1397"/>
      <c r="E864" s="1398"/>
      <c r="F864" s="1399"/>
      <c r="G864" s="1400"/>
      <c r="H864" s="1401"/>
      <c r="I864" s="1402"/>
      <c r="J864" s="1403"/>
      <c r="K864" s="1404"/>
      <c r="L864" s="1405"/>
    </row>
    <row r="865">
      <c r="A865" s="1389"/>
      <c r="B865" s="1392"/>
      <c r="C865" s="1392"/>
      <c r="D865" s="1392"/>
      <c r="E865" s="1392"/>
      <c r="F865" s="1392"/>
      <c r="G865" s="1392"/>
      <c r="H865" s="1392"/>
      <c r="I865" s="1392"/>
      <c r="J865" s="1392"/>
      <c r="K865" s="1393"/>
      <c r="L865" s="1394"/>
    </row>
    <row r="866">
      <c r="A866" s="1395"/>
      <c r="B866" s="1396"/>
      <c r="C866" s="1401"/>
      <c r="D866" s="1397"/>
      <c r="E866" s="1398"/>
      <c r="F866" s="1399"/>
      <c r="G866" s="1400"/>
      <c r="H866" s="1401"/>
      <c r="I866" s="1402"/>
      <c r="J866" s="1403"/>
      <c r="K866" s="1404"/>
      <c r="L866" s="1405"/>
    </row>
    <row r="867">
      <c r="A867" s="1389"/>
      <c r="B867" s="1392"/>
      <c r="C867" s="1392"/>
      <c r="D867" s="1392"/>
      <c r="E867" s="1392"/>
      <c r="F867" s="1392"/>
      <c r="G867" s="1392"/>
      <c r="H867" s="1392"/>
      <c r="I867" s="1392"/>
      <c r="J867" s="1392"/>
      <c r="K867" s="1393"/>
      <c r="L867" s="1394"/>
    </row>
    <row r="868">
      <c r="A868" s="1395"/>
      <c r="B868" s="1396"/>
      <c r="C868" s="1401"/>
      <c r="D868" s="1397"/>
      <c r="E868" s="1398"/>
      <c r="F868" s="1399"/>
      <c r="G868" s="1400"/>
      <c r="H868" s="1401"/>
      <c r="I868" s="1402"/>
      <c r="J868" s="1403"/>
      <c r="K868" s="1404"/>
      <c r="L868" s="1405"/>
    </row>
    <row r="869">
      <c r="A869" s="1389"/>
      <c r="B869" s="1392"/>
      <c r="C869" s="1392"/>
      <c r="D869" s="1392"/>
      <c r="E869" s="1392"/>
      <c r="F869" s="1392"/>
      <c r="G869" s="1392"/>
      <c r="H869" s="1392"/>
      <c r="I869" s="1392"/>
      <c r="J869" s="1392"/>
      <c r="K869" s="1393"/>
      <c r="L869" s="1394"/>
    </row>
    <row r="870">
      <c r="A870" s="1395"/>
      <c r="B870" s="1396"/>
      <c r="C870" s="1401"/>
      <c r="D870" s="1397"/>
      <c r="E870" s="1398"/>
      <c r="F870" s="1399"/>
      <c r="G870" s="1400"/>
      <c r="H870" s="1401"/>
      <c r="I870" s="1402"/>
      <c r="J870" s="1403"/>
      <c r="K870" s="1404"/>
      <c r="L870" s="1405"/>
    </row>
    <row r="871">
      <c r="A871" s="1389"/>
      <c r="B871" s="1392"/>
      <c r="C871" s="1392"/>
      <c r="D871" s="1392"/>
      <c r="E871" s="1392"/>
      <c r="F871" s="1392"/>
      <c r="G871" s="1392"/>
      <c r="H871" s="1392"/>
      <c r="I871" s="1392"/>
      <c r="J871" s="1392"/>
      <c r="K871" s="1393"/>
      <c r="L871" s="1394"/>
    </row>
    <row r="872">
      <c r="A872" s="1395"/>
      <c r="B872" s="1396"/>
      <c r="C872" s="1401"/>
      <c r="D872" s="1397"/>
      <c r="E872" s="1398"/>
      <c r="F872" s="1399"/>
      <c r="G872" s="1400"/>
      <c r="H872" s="1401"/>
      <c r="I872" s="1402"/>
      <c r="J872" s="1403"/>
      <c r="K872" s="1404"/>
      <c r="L872" s="1405"/>
    </row>
    <row r="873">
      <c r="A873" s="1389"/>
      <c r="B873" s="1392"/>
      <c r="C873" s="1392"/>
      <c r="D873" s="1392"/>
      <c r="E873" s="1392"/>
      <c r="F873" s="1392"/>
      <c r="G873" s="1392"/>
      <c r="H873" s="1392"/>
      <c r="I873" s="1392"/>
      <c r="J873" s="1392"/>
      <c r="K873" s="1393"/>
      <c r="L873" s="1394"/>
    </row>
    <row r="874">
      <c r="A874" s="1395"/>
      <c r="B874" s="1396"/>
      <c r="C874" s="1401"/>
      <c r="D874" s="1397"/>
      <c r="E874" s="1398"/>
      <c r="F874" s="1399"/>
      <c r="G874" s="1400"/>
      <c r="H874" s="1401"/>
      <c r="I874" s="1402"/>
      <c r="J874" s="1403"/>
      <c r="K874" s="1404"/>
      <c r="L874" s="1405"/>
    </row>
    <row r="875">
      <c r="A875" s="1389"/>
      <c r="B875" s="1392"/>
      <c r="C875" s="1392"/>
      <c r="D875" s="1392"/>
      <c r="E875" s="1392"/>
      <c r="F875" s="1392"/>
      <c r="G875" s="1392"/>
      <c r="H875" s="1392"/>
      <c r="I875" s="1392"/>
      <c r="J875" s="1392"/>
      <c r="K875" s="1393"/>
      <c r="L875" s="1394"/>
    </row>
    <row r="876">
      <c r="A876" s="1395"/>
      <c r="B876" s="1396"/>
      <c r="C876" s="1401"/>
      <c r="D876" s="1397"/>
      <c r="E876" s="1398"/>
      <c r="F876" s="1399"/>
      <c r="G876" s="1400"/>
      <c r="H876" s="1401"/>
      <c r="I876" s="1402"/>
      <c r="J876" s="1403"/>
      <c r="K876" s="1404"/>
      <c r="L876" s="1405"/>
    </row>
    <row r="877">
      <c r="A877" s="1389"/>
      <c r="B877" s="1392"/>
      <c r="C877" s="1392"/>
      <c r="D877" s="1392"/>
      <c r="E877" s="1392"/>
      <c r="F877" s="1392"/>
      <c r="G877" s="1392"/>
      <c r="H877" s="1392"/>
      <c r="I877" s="1392"/>
      <c r="J877" s="1392"/>
      <c r="K877" s="1393"/>
      <c r="L877" s="1394"/>
    </row>
    <row r="878">
      <c r="A878" s="1395"/>
      <c r="B878" s="1396"/>
      <c r="C878" s="1401"/>
      <c r="D878" s="1397"/>
      <c r="E878" s="1398"/>
      <c r="F878" s="1399"/>
      <c r="G878" s="1400"/>
      <c r="H878" s="1401"/>
      <c r="I878" s="1402"/>
      <c r="J878" s="1403"/>
      <c r="K878" s="1404"/>
      <c r="L878" s="1405"/>
    </row>
    <row r="879">
      <c r="A879" s="1389"/>
      <c r="B879" s="1392"/>
      <c r="C879" s="1392"/>
      <c r="D879" s="1392"/>
      <c r="E879" s="1392"/>
      <c r="F879" s="1392"/>
      <c r="G879" s="1392"/>
      <c r="H879" s="1392"/>
      <c r="I879" s="1392"/>
      <c r="J879" s="1392"/>
      <c r="K879" s="1393"/>
      <c r="L879" s="1394"/>
    </row>
    <row r="880">
      <c r="A880" s="1395"/>
      <c r="B880" s="1396"/>
      <c r="C880" s="1401"/>
      <c r="D880" s="1397"/>
      <c r="E880" s="1398"/>
      <c r="F880" s="1399"/>
      <c r="G880" s="1400"/>
      <c r="H880" s="1401"/>
      <c r="I880" s="1402"/>
      <c r="J880" s="1403"/>
      <c r="K880" s="1404"/>
      <c r="L880" s="1405"/>
    </row>
    <row r="881">
      <c r="A881" s="1389"/>
      <c r="B881" s="1392"/>
      <c r="C881" s="1392"/>
      <c r="D881" s="1392"/>
      <c r="E881" s="1392"/>
      <c r="F881" s="1392"/>
      <c r="G881" s="1392"/>
      <c r="H881" s="1392"/>
      <c r="I881" s="1392"/>
      <c r="J881" s="1392"/>
      <c r="K881" s="1393"/>
      <c r="L881" s="1394"/>
    </row>
    <row r="882">
      <c r="A882" s="1395"/>
      <c r="B882" s="1396"/>
      <c r="C882" s="1401"/>
      <c r="D882" s="1397"/>
      <c r="E882" s="1398"/>
      <c r="F882" s="1399"/>
      <c r="G882" s="1400"/>
      <c r="H882" s="1401"/>
      <c r="I882" s="1402"/>
      <c r="J882" s="1403"/>
      <c r="K882" s="1404"/>
      <c r="L882" s="1405"/>
    </row>
    <row r="883">
      <c r="A883" s="1389"/>
      <c r="B883" s="1392"/>
      <c r="C883" s="1392"/>
      <c r="D883" s="1392"/>
      <c r="E883" s="1392"/>
      <c r="F883" s="1392"/>
      <c r="G883" s="1392"/>
      <c r="H883" s="1392"/>
      <c r="I883" s="1392"/>
      <c r="J883" s="1392"/>
      <c r="K883" s="1393"/>
      <c r="L883" s="1394"/>
    </row>
    <row r="884">
      <c r="A884" s="1395"/>
      <c r="B884" s="1396"/>
      <c r="C884" s="1401"/>
      <c r="D884" s="1397"/>
      <c r="E884" s="1398"/>
      <c r="F884" s="1399"/>
      <c r="G884" s="1400"/>
      <c r="H884" s="1401"/>
      <c r="I884" s="1402"/>
      <c r="J884" s="1403"/>
      <c r="K884" s="1404"/>
      <c r="L884" s="1405"/>
    </row>
    <row r="885">
      <c r="A885" s="1389"/>
      <c r="B885" s="1392"/>
      <c r="C885" s="1392"/>
      <c r="D885" s="1392"/>
      <c r="E885" s="1392"/>
      <c r="F885" s="1392"/>
      <c r="G885" s="1392"/>
      <c r="H885" s="1392"/>
      <c r="I885" s="1392"/>
      <c r="J885" s="1392"/>
      <c r="K885" s="1393"/>
      <c r="L885" s="1394"/>
    </row>
    <row r="886">
      <c r="A886" s="1395"/>
      <c r="B886" s="1396"/>
      <c r="C886" s="1401"/>
      <c r="D886" s="1397"/>
      <c r="E886" s="1398"/>
      <c r="F886" s="1399"/>
      <c r="G886" s="1400"/>
      <c r="H886" s="1401"/>
      <c r="I886" s="1402"/>
      <c r="J886" s="1403"/>
      <c r="K886" s="1404"/>
      <c r="L886" s="1405"/>
    </row>
    <row r="887">
      <c r="A887" s="1389"/>
      <c r="B887" s="1392"/>
      <c r="C887" s="1392"/>
      <c r="D887" s="1392"/>
      <c r="E887" s="1392"/>
      <c r="F887" s="1392"/>
      <c r="G887" s="1392"/>
      <c r="H887" s="1392"/>
      <c r="I887" s="1392"/>
      <c r="J887" s="1392"/>
      <c r="K887" s="1393"/>
      <c r="L887" s="1394"/>
    </row>
    <row r="888">
      <c r="A888" s="1395"/>
      <c r="B888" s="1396"/>
      <c r="C888" s="1401"/>
      <c r="D888" s="1397"/>
      <c r="E888" s="1398"/>
      <c r="F888" s="1399"/>
      <c r="G888" s="1400"/>
      <c r="H888" s="1401"/>
      <c r="I888" s="1402"/>
      <c r="J888" s="1403"/>
      <c r="K888" s="1404"/>
      <c r="L888" s="1405"/>
    </row>
    <row r="889">
      <c r="A889" s="1389"/>
      <c r="B889" s="1392"/>
      <c r="C889" s="1392"/>
      <c r="D889" s="1392"/>
      <c r="E889" s="1392"/>
      <c r="F889" s="1392"/>
      <c r="G889" s="1392"/>
      <c r="H889" s="1392"/>
      <c r="I889" s="1392"/>
      <c r="J889" s="1392"/>
      <c r="K889" s="1393"/>
      <c r="L889" s="1394"/>
    </row>
    <row r="890">
      <c r="A890" s="1395"/>
      <c r="B890" s="1396"/>
      <c r="C890" s="1401"/>
      <c r="D890" s="1397"/>
      <c r="E890" s="1398"/>
      <c r="F890" s="1399"/>
      <c r="G890" s="1400"/>
      <c r="H890" s="1401"/>
      <c r="I890" s="1402"/>
      <c r="J890" s="1403"/>
      <c r="K890" s="1404"/>
      <c r="L890" s="1405"/>
    </row>
    <row r="891">
      <c r="A891" s="1389"/>
      <c r="B891" s="1392"/>
      <c r="C891" s="1392"/>
      <c r="D891" s="1392"/>
      <c r="E891" s="1392"/>
      <c r="F891" s="1392"/>
      <c r="G891" s="1392"/>
      <c r="H891" s="1392"/>
      <c r="I891" s="1392"/>
      <c r="J891" s="1392"/>
      <c r="K891" s="1393"/>
      <c r="L891" s="1394"/>
    </row>
    <row r="892">
      <c r="A892" s="1395"/>
      <c r="B892" s="1396"/>
      <c r="C892" s="1401"/>
      <c r="D892" s="1397"/>
      <c r="E892" s="1398"/>
      <c r="F892" s="1399"/>
      <c r="G892" s="1400"/>
      <c r="H892" s="1401"/>
      <c r="I892" s="1402"/>
      <c r="J892" s="1403"/>
      <c r="K892" s="1404"/>
      <c r="L892" s="1405"/>
    </row>
    <row r="893">
      <c r="A893" s="1389"/>
      <c r="B893" s="1392"/>
      <c r="C893" s="1392"/>
      <c r="D893" s="1392"/>
      <c r="E893" s="1392"/>
      <c r="F893" s="1392"/>
      <c r="G893" s="1392"/>
      <c r="H893" s="1392"/>
      <c r="I893" s="1392"/>
      <c r="J893" s="1392"/>
      <c r="K893" s="1393"/>
      <c r="L893" s="1394"/>
    </row>
    <row r="894">
      <c r="A894" s="1395"/>
      <c r="B894" s="1396"/>
      <c r="C894" s="1401"/>
      <c r="D894" s="1397"/>
      <c r="E894" s="1398"/>
      <c r="F894" s="1399"/>
      <c r="G894" s="1400"/>
      <c r="H894" s="1401"/>
      <c r="I894" s="1402"/>
      <c r="J894" s="1403"/>
      <c r="K894" s="1404"/>
      <c r="L894" s="1405"/>
    </row>
    <row r="895">
      <c r="A895" s="1389"/>
      <c r="B895" s="1392"/>
      <c r="C895" s="1392"/>
      <c r="D895" s="1392"/>
      <c r="E895" s="1392"/>
      <c r="F895" s="1392"/>
      <c r="G895" s="1392"/>
      <c r="H895" s="1392"/>
      <c r="I895" s="1392"/>
      <c r="J895" s="1392"/>
      <c r="K895" s="1393"/>
      <c r="L895" s="1394"/>
    </row>
    <row r="896">
      <c r="A896" s="1395"/>
      <c r="B896" s="1396"/>
      <c r="C896" s="1401"/>
      <c r="D896" s="1397"/>
      <c r="E896" s="1398"/>
      <c r="F896" s="1399"/>
      <c r="G896" s="1400"/>
      <c r="H896" s="1401"/>
      <c r="I896" s="1402"/>
      <c r="J896" s="1403"/>
      <c r="K896" s="1404"/>
      <c r="L896" s="1405"/>
    </row>
    <row r="897">
      <c r="A897" s="1389"/>
      <c r="B897" s="1392"/>
      <c r="C897" s="1392"/>
      <c r="D897" s="1392"/>
      <c r="E897" s="1392"/>
      <c r="F897" s="1392"/>
      <c r="G897" s="1392"/>
      <c r="H897" s="1392"/>
      <c r="I897" s="1392"/>
      <c r="J897" s="1392"/>
      <c r="K897" s="1393"/>
      <c r="L897" s="1394"/>
    </row>
    <row r="898">
      <c r="A898" s="1395"/>
      <c r="B898" s="1396"/>
      <c r="C898" s="1401"/>
      <c r="D898" s="1397"/>
      <c r="E898" s="1398"/>
      <c r="F898" s="1399"/>
      <c r="G898" s="1400"/>
      <c r="H898" s="1401"/>
      <c r="I898" s="1402"/>
      <c r="J898" s="1403"/>
      <c r="K898" s="1404"/>
      <c r="L898" s="1405"/>
    </row>
    <row r="899">
      <c r="A899" s="1389"/>
      <c r="B899" s="1392"/>
      <c r="C899" s="1392"/>
      <c r="D899" s="1392"/>
      <c r="E899" s="1392"/>
      <c r="F899" s="1392"/>
      <c r="G899" s="1392"/>
      <c r="H899" s="1392"/>
      <c r="I899" s="1392"/>
      <c r="J899" s="1392"/>
      <c r="K899" s="1393"/>
      <c r="L899" s="1394"/>
    </row>
    <row r="900">
      <c r="A900" s="1395"/>
      <c r="B900" s="1396"/>
      <c r="C900" s="1401"/>
      <c r="D900" s="1397"/>
      <c r="E900" s="1398"/>
      <c r="F900" s="1399"/>
      <c r="G900" s="1400"/>
      <c r="H900" s="1401"/>
      <c r="I900" s="1402"/>
      <c r="J900" s="1403"/>
      <c r="K900" s="1404"/>
      <c r="L900" s="1405"/>
    </row>
    <row r="901">
      <c r="A901" s="1389"/>
      <c r="B901" s="1392"/>
      <c r="C901" s="1392"/>
      <c r="D901" s="1392"/>
      <c r="E901" s="1392"/>
      <c r="F901" s="1392"/>
      <c r="G901" s="1392"/>
      <c r="H901" s="1392"/>
      <c r="I901" s="1392"/>
      <c r="J901" s="1392"/>
      <c r="K901" s="1393"/>
      <c r="L901" s="1394"/>
    </row>
    <row r="902">
      <c r="A902" s="1395"/>
      <c r="B902" s="1396"/>
      <c r="C902" s="1401"/>
      <c r="D902" s="1397"/>
      <c r="E902" s="1398"/>
      <c r="F902" s="1399"/>
      <c r="G902" s="1400"/>
      <c r="H902" s="1401"/>
      <c r="I902" s="1402"/>
      <c r="J902" s="1403"/>
      <c r="K902" s="1404"/>
      <c r="L902" s="1405"/>
    </row>
    <row r="903">
      <c r="A903" s="1389"/>
      <c r="B903" s="1392"/>
      <c r="C903" s="1392"/>
      <c r="D903" s="1392"/>
      <c r="E903" s="1392"/>
      <c r="F903" s="1392"/>
      <c r="G903" s="1392"/>
      <c r="H903" s="1392"/>
      <c r="I903" s="1392"/>
      <c r="J903" s="1392"/>
      <c r="K903" s="1393"/>
      <c r="L903" s="1394"/>
    </row>
    <row r="904">
      <c r="A904" s="1395"/>
      <c r="B904" s="1396"/>
      <c r="C904" s="1401"/>
      <c r="D904" s="1397"/>
      <c r="E904" s="1398"/>
      <c r="F904" s="1399"/>
      <c r="G904" s="1400"/>
      <c r="H904" s="1401"/>
      <c r="I904" s="1402"/>
      <c r="J904" s="1403"/>
      <c r="K904" s="1404"/>
      <c r="L904" s="1405"/>
    </row>
    <row r="905">
      <c r="A905" s="1389"/>
      <c r="B905" s="1392"/>
      <c r="C905" s="1392"/>
      <c r="D905" s="1392"/>
      <c r="E905" s="1392"/>
      <c r="F905" s="1392"/>
      <c r="G905" s="1392"/>
      <c r="H905" s="1392"/>
      <c r="I905" s="1392"/>
      <c r="J905" s="1392"/>
      <c r="K905" s="1393"/>
      <c r="L905" s="1394"/>
    </row>
    <row r="906">
      <c r="A906" s="1395"/>
      <c r="B906" s="1396"/>
      <c r="C906" s="1401"/>
      <c r="D906" s="1397"/>
      <c r="E906" s="1398"/>
      <c r="F906" s="1399"/>
      <c r="G906" s="1400"/>
      <c r="H906" s="1401"/>
      <c r="I906" s="1402"/>
      <c r="J906" s="1403"/>
      <c r="K906" s="1404"/>
      <c r="L906" s="1405"/>
    </row>
    <row r="907">
      <c r="A907" s="1389"/>
      <c r="B907" s="1392"/>
      <c r="C907" s="1392"/>
      <c r="D907" s="1392"/>
      <c r="E907" s="1392"/>
      <c r="F907" s="1392"/>
      <c r="G907" s="1392"/>
      <c r="H907" s="1392"/>
      <c r="I907" s="1392"/>
      <c r="J907" s="1392"/>
      <c r="K907" s="1393"/>
      <c r="L907" s="1394"/>
    </row>
    <row r="908">
      <c r="A908" s="1395"/>
      <c r="B908" s="1396"/>
      <c r="C908" s="1401"/>
      <c r="D908" s="1397"/>
      <c r="E908" s="1398"/>
      <c r="F908" s="1399"/>
      <c r="G908" s="1400"/>
      <c r="H908" s="1401"/>
      <c r="I908" s="1402"/>
      <c r="J908" s="1403"/>
      <c r="K908" s="1404"/>
      <c r="L908" s="1405"/>
    </row>
    <row r="909">
      <c r="A909" s="1389"/>
      <c r="B909" s="1392"/>
      <c r="C909" s="1392"/>
      <c r="D909" s="1392"/>
      <c r="E909" s="1392"/>
      <c r="F909" s="1392"/>
      <c r="G909" s="1392"/>
      <c r="H909" s="1392"/>
      <c r="I909" s="1392"/>
      <c r="J909" s="1392"/>
      <c r="K909" s="1393"/>
      <c r="L909" s="1394"/>
    </row>
    <row r="910">
      <c r="A910" s="1395"/>
      <c r="B910" s="1396"/>
      <c r="C910" s="1401"/>
      <c r="D910" s="1397"/>
      <c r="E910" s="1398"/>
      <c r="F910" s="1399"/>
      <c r="G910" s="1400"/>
      <c r="H910" s="1401"/>
      <c r="I910" s="1402"/>
      <c r="J910" s="1403"/>
      <c r="K910" s="1404"/>
      <c r="L910" s="1405"/>
    </row>
    <row r="911">
      <c r="A911" s="1389"/>
      <c r="B911" s="1392"/>
      <c r="C911" s="1392"/>
      <c r="D911" s="1392"/>
      <c r="E911" s="1392"/>
      <c r="F911" s="1392"/>
      <c r="G911" s="1392"/>
      <c r="H911" s="1392"/>
      <c r="I911" s="1392"/>
      <c r="J911" s="1392"/>
      <c r="K911" s="1393"/>
      <c r="L911" s="1394"/>
    </row>
    <row r="912">
      <c r="A912" s="1395"/>
      <c r="B912" s="1396"/>
      <c r="C912" s="1401"/>
      <c r="D912" s="1397"/>
      <c r="E912" s="1398"/>
      <c r="F912" s="1399"/>
      <c r="G912" s="1400"/>
      <c r="H912" s="1401"/>
      <c r="I912" s="1402"/>
      <c r="J912" s="1403"/>
      <c r="K912" s="1404"/>
      <c r="L912" s="1405"/>
    </row>
    <row r="913">
      <c r="A913" s="1389"/>
      <c r="B913" s="1392"/>
      <c r="C913" s="1392"/>
      <c r="D913" s="1392"/>
      <c r="E913" s="1392"/>
      <c r="F913" s="1392"/>
      <c r="G913" s="1392"/>
      <c r="H913" s="1392"/>
      <c r="I913" s="1392"/>
      <c r="J913" s="1392"/>
      <c r="K913" s="1393"/>
      <c r="L913" s="1394"/>
    </row>
    <row r="914">
      <c r="A914" s="1395"/>
      <c r="B914" s="1396"/>
      <c r="C914" s="1401"/>
      <c r="D914" s="1397"/>
      <c r="E914" s="1398"/>
      <c r="F914" s="1399"/>
      <c r="G914" s="1400"/>
      <c r="H914" s="1401"/>
      <c r="I914" s="1402"/>
      <c r="J914" s="1403"/>
      <c r="K914" s="1404"/>
      <c r="L914" s="1405"/>
    </row>
    <row r="915">
      <c r="A915" s="1389"/>
      <c r="B915" s="1392"/>
      <c r="C915" s="1392"/>
      <c r="D915" s="1392"/>
      <c r="E915" s="1392"/>
      <c r="F915" s="1392"/>
      <c r="G915" s="1392"/>
      <c r="H915" s="1392"/>
      <c r="I915" s="1392"/>
      <c r="J915" s="1392"/>
      <c r="K915" s="1393"/>
      <c r="L915" s="1394"/>
    </row>
    <row r="916">
      <c r="A916" s="1395"/>
      <c r="B916" s="1396"/>
      <c r="C916" s="1401"/>
      <c r="D916" s="1397"/>
      <c r="E916" s="1398"/>
      <c r="F916" s="1399"/>
      <c r="G916" s="1400"/>
      <c r="H916" s="1401"/>
      <c r="I916" s="1402"/>
      <c r="J916" s="1403"/>
      <c r="K916" s="1404"/>
      <c r="L916" s="1405"/>
    </row>
    <row r="917">
      <c r="A917" s="1389"/>
      <c r="B917" s="1392"/>
      <c r="C917" s="1392"/>
      <c r="D917" s="1392"/>
      <c r="E917" s="1392"/>
      <c r="F917" s="1392"/>
      <c r="G917" s="1392"/>
      <c r="H917" s="1392"/>
      <c r="I917" s="1392"/>
      <c r="J917" s="1392"/>
      <c r="K917" s="1393"/>
      <c r="L917" s="1394"/>
    </row>
    <row r="918">
      <c r="A918" s="1395"/>
      <c r="B918" s="1396"/>
      <c r="C918" s="1401"/>
      <c r="D918" s="1397"/>
      <c r="E918" s="1398"/>
      <c r="F918" s="1399"/>
      <c r="G918" s="1400"/>
      <c r="H918" s="1401"/>
      <c r="I918" s="1402"/>
      <c r="J918" s="1403"/>
      <c r="K918" s="1404"/>
      <c r="L918" s="1405"/>
    </row>
    <row r="919">
      <c r="A919" s="1389"/>
      <c r="B919" s="1392"/>
      <c r="C919" s="1392"/>
      <c r="D919" s="1392"/>
      <c r="E919" s="1392"/>
      <c r="F919" s="1392"/>
      <c r="G919" s="1392"/>
      <c r="H919" s="1392"/>
      <c r="I919" s="1392"/>
      <c r="J919" s="1392"/>
      <c r="K919" s="1393"/>
      <c r="L919" s="1394"/>
    </row>
    <row r="920">
      <c r="A920" s="1395"/>
      <c r="B920" s="1396"/>
      <c r="C920" s="1401"/>
      <c r="D920" s="1397"/>
      <c r="E920" s="1398"/>
      <c r="F920" s="1399"/>
      <c r="G920" s="1400"/>
      <c r="H920" s="1401"/>
      <c r="I920" s="1402"/>
      <c r="J920" s="1403"/>
      <c r="K920" s="1404"/>
      <c r="L920" s="1405"/>
    </row>
    <row r="921">
      <c r="A921" s="1389"/>
      <c r="B921" s="1392"/>
      <c r="C921" s="1392"/>
      <c r="D921" s="1392"/>
      <c r="E921" s="1392"/>
      <c r="F921" s="1392"/>
      <c r="G921" s="1392"/>
      <c r="H921" s="1392"/>
      <c r="I921" s="1392"/>
      <c r="J921" s="1392"/>
      <c r="K921" s="1393"/>
      <c r="L921" s="1394"/>
    </row>
    <row r="922">
      <c r="A922" s="1395"/>
      <c r="B922" s="1396"/>
      <c r="C922" s="1401"/>
      <c r="D922" s="1397"/>
      <c r="E922" s="1398"/>
      <c r="F922" s="1399"/>
      <c r="G922" s="1400"/>
      <c r="H922" s="1401"/>
      <c r="I922" s="1402"/>
      <c r="J922" s="1403"/>
      <c r="K922" s="1404"/>
      <c r="L922" s="1405"/>
    </row>
    <row r="923">
      <c r="A923" s="1389"/>
      <c r="B923" s="1392"/>
      <c r="C923" s="1392"/>
      <c r="D923" s="1392"/>
      <c r="E923" s="1392"/>
      <c r="F923" s="1392"/>
      <c r="G923" s="1392"/>
      <c r="H923" s="1392"/>
      <c r="I923" s="1392"/>
      <c r="J923" s="1392"/>
      <c r="K923" s="1393"/>
      <c r="L923" s="1394"/>
    </row>
    <row r="924">
      <c r="A924" s="1395"/>
      <c r="B924" s="1396"/>
      <c r="C924" s="1401"/>
      <c r="D924" s="1397"/>
      <c r="E924" s="1398"/>
      <c r="F924" s="1399"/>
      <c r="G924" s="1400"/>
      <c r="H924" s="1401"/>
      <c r="I924" s="1402"/>
      <c r="J924" s="1403"/>
      <c r="K924" s="1404"/>
      <c r="L924" s="1405"/>
    </row>
    <row r="925">
      <c r="A925" s="1389"/>
      <c r="B925" s="1392"/>
      <c r="C925" s="1392"/>
      <c r="D925" s="1392"/>
      <c r="E925" s="1392"/>
      <c r="F925" s="1392"/>
      <c r="G925" s="1392"/>
      <c r="H925" s="1392"/>
      <c r="I925" s="1392"/>
      <c r="J925" s="1392"/>
      <c r="K925" s="1393"/>
      <c r="L925" s="1394"/>
    </row>
    <row r="926">
      <c r="A926" s="1395"/>
      <c r="B926" s="1396"/>
      <c r="C926" s="1401"/>
      <c r="D926" s="1397"/>
      <c r="E926" s="1398"/>
      <c r="F926" s="1399"/>
      <c r="G926" s="1400"/>
      <c r="H926" s="1401"/>
      <c r="I926" s="1402"/>
      <c r="J926" s="1403"/>
      <c r="K926" s="1404"/>
      <c r="L926" s="1405"/>
    </row>
    <row r="927">
      <c r="A927" s="1389"/>
      <c r="B927" s="1392"/>
      <c r="C927" s="1392"/>
      <c r="D927" s="1392"/>
      <c r="E927" s="1392"/>
      <c r="F927" s="1392"/>
      <c r="G927" s="1392"/>
      <c r="H927" s="1392"/>
      <c r="I927" s="1392"/>
      <c r="J927" s="1392"/>
      <c r="K927" s="1393"/>
      <c r="L927" s="1394"/>
    </row>
    <row r="928">
      <c r="A928" s="1395"/>
      <c r="B928" s="1396"/>
      <c r="C928" s="1401"/>
      <c r="D928" s="1397"/>
      <c r="E928" s="1398"/>
      <c r="F928" s="1399"/>
      <c r="G928" s="1400"/>
      <c r="H928" s="1401"/>
      <c r="I928" s="1402"/>
      <c r="J928" s="1403"/>
      <c r="K928" s="1404"/>
      <c r="L928" s="1405"/>
    </row>
    <row r="929">
      <c r="A929" s="1389"/>
      <c r="B929" s="1392"/>
      <c r="C929" s="1392"/>
      <c r="D929" s="1392"/>
      <c r="E929" s="1392"/>
      <c r="F929" s="1392"/>
      <c r="G929" s="1392"/>
      <c r="H929" s="1392"/>
      <c r="I929" s="1392"/>
      <c r="J929" s="1392"/>
      <c r="K929" s="1393"/>
      <c r="L929" s="1394"/>
    </row>
    <row r="930">
      <c r="A930" s="1395"/>
      <c r="B930" s="1396"/>
      <c r="C930" s="1401"/>
      <c r="D930" s="1397"/>
      <c r="E930" s="1398"/>
      <c r="F930" s="1399"/>
      <c r="G930" s="1400"/>
      <c r="H930" s="1401"/>
      <c r="I930" s="1402"/>
      <c r="J930" s="1403"/>
      <c r="K930" s="1404"/>
      <c r="L930" s="1405"/>
    </row>
    <row r="931">
      <c r="A931" s="1389"/>
      <c r="B931" s="1392"/>
      <c r="C931" s="1392"/>
      <c r="D931" s="1392"/>
      <c r="E931" s="1392"/>
      <c r="F931" s="1392"/>
      <c r="G931" s="1392"/>
      <c r="H931" s="1392"/>
      <c r="I931" s="1392"/>
      <c r="J931" s="1392"/>
      <c r="K931" s="1393"/>
      <c r="L931" s="1394"/>
    </row>
    <row r="932">
      <c r="A932" s="1395"/>
      <c r="B932" s="1396"/>
      <c r="C932" s="1401"/>
      <c r="D932" s="1397"/>
      <c r="E932" s="1398"/>
      <c r="F932" s="1399"/>
      <c r="G932" s="1400"/>
      <c r="H932" s="1401"/>
      <c r="I932" s="1402"/>
      <c r="J932" s="1403"/>
      <c r="K932" s="1404"/>
      <c r="L932" s="1405"/>
    </row>
    <row r="933">
      <c r="A933" s="1389"/>
      <c r="B933" s="1392"/>
      <c r="C933" s="1392"/>
      <c r="D933" s="1392"/>
      <c r="E933" s="1392"/>
      <c r="F933" s="1392"/>
      <c r="G933" s="1392"/>
      <c r="H933" s="1392"/>
      <c r="I933" s="1392"/>
      <c r="J933" s="1392"/>
      <c r="K933" s="1393"/>
      <c r="L933" s="1394"/>
    </row>
    <row r="934">
      <c r="A934" s="1395"/>
      <c r="B934" s="1396"/>
      <c r="C934" s="1401"/>
      <c r="D934" s="1397"/>
      <c r="E934" s="1398"/>
      <c r="F934" s="1399"/>
      <c r="G934" s="1400"/>
      <c r="H934" s="1401"/>
      <c r="I934" s="1402"/>
      <c r="J934" s="1403"/>
      <c r="K934" s="1404"/>
      <c r="L934" s="1405"/>
    </row>
    <row r="935">
      <c r="A935" s="1389"/>
      <c r="B935" s="1392"/>
      <c r="C935" s="1392"/>
      <c r="D935" s="1392"/>
      <c r="E935" s="1392"/>
      <c r="F935" s="1392"/>
      <c r="G935" s="1392"/>
      <c r="H935" s="1392"/>
      <c r="I935" s="1392"/>
      <c r="J935" s="1392"/>
      <c r="K935" s="1393"/>
      <c r="L935" s="1394"/>
    </row>
    <row r="936">
      <c r="A936" s="1395"/>
      <c r="B936" s="1396"/>
      <c r="C936" s="1401"/>
      <c r="D936" s="1397"/>
      <c r="E936" s="1398"/>
      <c r="F936" s="1399"/>
      <c r="G936" s="1400"/>
      <c r="H936" s="1401"/>
      <c r="I936" s="1402"/>
      <c r="J936" s="1403"/>
      <c r="K936" s="1404"/>
      <c r="L936" s="1405"/>
    </row>
    <row r="937">
      <c r="A937" s="1389"/>
      <c r="B937" s="1392"/>
      <c r="C937" s="1392"/>
      <c r="D937" s="1392"/>
      <c r="E937" s="1392"/>
      <c r="F937" s="1392"/>
      <c r="G937" s="1392"/>
      <c r="H937" s="1392"/>
      <c r="I937" s="1392"/>
      <c r="J937" s="1392"/>
      <c r="K937" s="1393"/>
      <c r="L937" s="1394"/>
    </row>
    <row r="938">
      <c r="A938" s="1395"/>
      <c r="B938" s="1396"/>
      <c r="C938" s="1401"/>
      <c r="D938" s="1397"/>
      <c r="E938" s="1398"/>
      <c r="F938" s="1399"/>
      <c r="G938" s="1400"/>
      <c r="H938" s="1401"/>
      <c r="I938" s="1402"/>
      <c r="J938" s="1403"/>
      <c r="K938" s="1404"/>
      <c r="L938" s="1405"/>
    </row>
    <row r="939">
      <c r="A939" s="1389"/>
      <c r="B939" s="1392"/>
      <c r="C939" s="1392"/>
      <c r="D939" s="1392"/>
      <c r="E939" s="1392"/>
      <c r="F939" s="1392"/>
      <c r="G939" s="1392"/>
      <c r="H939" s="1392"/>
      <c r="I939" s="1392"/>
      <c r="J939" s="1392"/>
      <c r="K939" s="1393"/>
      <c r="L939" s="1394"/>
    </row>
    <row r="940">
      <c r="A940" s="1395"/>
      <c r="B940" s="1396"/>
      <c r="C940" s="1401"/>
      <c r="D940" s="1397"/>
      <c r="E940" s="1398"/>
      <c r="F940" s="1399"/>
      <c r="G940" s="1400"/>
      <c r="H940" s="1401"/>
      <c r="I940" s="1402"/>
      <c r="J940" s="1403"/>
      <c r="K940" s="1404"/>
      <c r="L940" s="1405"/>
    </row>
    <row r="941">
      <c r="A941" s="1389"/>
      <c r="B941" s="1392"/>
      <c r="C941" s="1392"/>
      <c r="D941" s="1392"/>
      <c r="E941" s="1392"/>
      <c r="F941" s="1392"/>
      <c r="G941" s="1392"/>
      <c r="H941" s="1392"/>
      <c r="I941" s="1392"/>
      <c r="J941" s="1392"/>
      <c r="K941" s="1393"/>
      <c r="L941" s="1394"/>
    </row>
    <row r="942">
      <c r="A942" s="1395"/>
      <c r="B942" s="1396"/>
      <c r="C942" s="1401"/>
      <c r="D942" s="1397"/>
      <c r="E942" s="1398"/>
      <c r="F942" s="1399"/>
      <c r="G942" s="1400"/>
      <c r="H942" s="1401"/>
      <c r="I942" s="1402"/>
      <c r="J942" s="1403"/>
      <c r="K942" s="1404"/>
      <c r="L942" s="1405"/>
    </row>
    <row r="943">
      <c r="A943" s="1389"/>
      <c r="B943" s="1392"/>
      <c r="C943" s="1392"/>
      <c r="D943" s="1392"/>
      <c r="E943" s="1392"/>
      <c r="F943" s="1392"/>
      <c r="G943" s="1392"/>
      <c r="H943" s="1392"/>
      <c r="I943" s="1392"/>
      <c r="J943" s="1392"/>
      <c r="K943" s="1393"/>
      <c r="L943" s="1394"/>
    </row>
    <row r="944">
      <c r="A944" s="1395"/>
      <c r="B944" s="1396"/>
      <c r="C944" s="1401"/>
      <c r="D944" s="1397"/>
      <c r="E944" s="1398"/>
      <c r="F944" s="1399"/>
      <c r="G944" s="1400"/>
      <c r="H944" s="1401"/>
      <c r="I944" s="1402"/>
      <c r="J944" s="1403"/>
      <c r="K944" s="1404"/>
      <c r="L944" s="1405"/>
    </row>
    <row r="945">
      <c r="A945" s="1389"/>
      <c r="B945" s="1392"/>
      <c r="C945" s="1392"/>
      <c r="D945" s="1392"/>
      <c r="E945" s="1392"/>
      <c r="F945" s="1392"/>
      <c r="G945" s="1392"/>
      <c r="H945" s="1392"/>
      <c r="I945" s="1392"/>
      <c r="J945" s="1392"/>
      <c r="K945" s="1393"/>
      <c r="L945" s="1394"/>
    </row>
    <row r="946">
      <c r="A946" s="1395"/>
      <c r="B946" s="1396"/>
      <c r="C946" s="1401"/>
      <c r="D946" s="1397"/>
      <c r="E946" s="1398"/>
      <c r="F946" s="1399"/>
      <c r="G946" s="1400"/>
      <c r="H946" s="1401"/>
      <c r="I946" s="1402"/>
      <c r="J946" s="1403"/>
      <c r="K946" s="1404"/>
      <c r="L946" s="1405"/>
    </row>
    <row r="947">
      <c r="A947" s="1389"/>
      <c r="B947" s="1392"/>
      <c r="C947" s="1392"/>
      <c r="D947" s="1392"/>
      <c r="E947" s="1392"/>
      <c r="F947" s="1392"/>
      <c r="G947" s="1392"/>
      <c r="H947" s="1392"/>
      <c r="I947" s="1392"/>
      <c r="J947" s="1392"/>
      <c r="K947" s="1393"/>
      <c r="L947" s="1394"/>
    </row>
    <row r="948">
      <c r="A948" s="1395"/>
      <c r="B948" s="1396"/>
      <c r="C948" s="1401"/>
      <c r="D948" s="1397"/>
      <c r="E948" s="1398"/>
      <c r="F948" s="1399"/>
      <c r="G948" s="1400"/>
      <c r="H948" s="1401"/>
      <c r="I948" s="1402"/>
      <c r="J948" s="1403"/>
      <c r="K948" s="1404"/>
      <c r="L948" s="1405"/>
    </row>
    <row r="949">
      <c r="A949" s="1389"/>
      <c r="B949" s="1392"/>
      <c r="C949" s="1392"/>
      <c r="D949" s="1392"/>
      <c r="E949" s="1392"/>
      <c r="F949" s="1392"/>
      <c r="G949" s="1392"/>
      <c r="H949" s="1392"/>
      <c r="I949" s="1392"/>
      <c r="J949" s="1392"/>
      <c r="K949" s="1393"/>
      <c r="L949" s="1394"/>
    </row>
    <row r="950">
      <c r="A950" s="1395"/>
      <c r="B950" s="1396"/>
      <c r="C950" s="1401"/>
      <c r="D950" s="1397"/>
      <c r="E950" s="1398"/>
      <c r="F950" s="1399"/>
      <c r="G950" s="1400"/>
      <c r="H950" s="1401"/>
      <c r="I950" s="1402"/>
      <c r="J950" s="1403"/>
      <c r="K950" s="1404"/>
      <c r="L950" s="1405"/>
    </row>
    <row r="951">
      <c r="A951" s="1389"/>
      <c r="B951" s="1392"/>
      <c r="C951" s="1392"/>
      <c r="D951" s="1392"/>
      <c r="E951" s="1392"/>
      <c r="F951" s="1392"/>
      <c r="G951" s="1392"/>
      <c r="H951" s="1392"/>
      <c r="I951" s="1392"/>
      <c r="J951" s="1392"/>
      <c r="K951" s="1393"/>
      <c r="L951" s="1394"/>
    </row>
    <row r="952">
      <c r="A952" s="1395"/>
      <c r="B952" s="1396"/>
      <c r="C952" s="1401"/>
      <c r="D952" s="1397"/>
      <c r="E952" s="1398"/>
      <c r="F952" s="1399"/>
      <c r="G952" s="1400"/>
      <c r="H952" s="1401"/>
      <c r="I952" s="1402"/>
      <c r="J952" s="1403"/>
      <c r="K952" s="1404"/>
      <c r="L952" s="1405"/>
    </row>
    <row r="953">
      <c r="A953" s="1389"/>
      <c r="B953" s="1392"/>
      <c r="C953" s="1392"/>
      <c r="D953" s="1392"/>
      <c r="E953" s="1392"/>
      <c r="F953" s="1392"/>
      <c r="G953" s="1392"/>
      <c r="H953" s="1392"/>
      <c r="I953" s="1392"/>
      <c r="J953" s="1392"/>
      <c r="K953" s="1393"/>
      <c r="L953" s="1394"/>
    </row>
    <row r="954">
      <c r="A954" s="1395"/>
      <c r="B954" s="1396"/>
      <c r="C954" s="1401"/>
      <c r="D954" s="1397"/>
      <c r="E954" s="1398"/>
      <c r="F954" s="1399"/>
      <c r="G954" s="1400"/>
      <c r="H954" s="1401"/>
      <c r="I954" s="1402"/>
      <c r="J954" s="1403"/>
      <c r="K954" s="1404"/>
      <c r="L954" s="1405"/>
    </row>
    <row r="955">
      <c r="A955" s="1389"/>
      <c r="B955" s="1392"/>
      <c r="C955" s="1392"/>
      <c r="D955" s="1392"/>
      <c r="E955" s="1392"/>
      <c r="F955" s="1392"/>
      <c r="G955" s="1392"/>
      <c r="H955" s="1392"/>
      <c r="I955" s="1392"/>
      <c r="J955" s="1392"/>
      <c r="K955" s="1393"/>
      <c r="L955" s="1394"/>
    </row>
    <row r="956">
      <c r="A956" s="1395"/>
      <c r="B956" s="1396"/>
      <c r="C956" s="1401"/>
      <c r="D956" s="1397"/>
      <c r="E956" s="1398"/>
      <c r="F956" s="1399"/>
      <c r="G956" s="1400"/>
      <c r="H956" s="1401"/>
      <c r="I956" s="1402"/>
      <c r="J956" s="1403"/>
      <c r="K956" s="1404"/>
      <c r="L956" s="1405"/>
    </row>
    <row r="957">
      <c r="A957" s="1389"/>
      <c r="B957" s="1392"/>
      <c r="C957" s="1392"/>
      <c r="D957" s="1392"/>
      <c r="E957" s="1392"/>
      <c r="F957" s="1392"/>
      <c r="G957" s="1392"/>
      <c r="H957" s="1392"/>
      <c r="I957" s="1392"/>
      <c r="J957" s="1392"/>
      <c r="K957" s="1393"/>
      <c r="L957" s="1394"/>
    </row>
    <row r="958">
      <c r="A958" s="1395"/>
      <c r="B958" s="1396"/>
      <c r="C958" s="1401"/>
      <c r="D958" s="1397"/>
      <c r="E958" s="1398"/>
      <c r="F958" s="1399"/>
      <c r="G958" s="1400"/>
      <c r="H958" s="1401"/>
      <c r="I958" s="1402"/>
      <c r="J958" s="1403"/>
      <c r="K958" s="1404"/>
      <c r="L958" s="1405"/>
    </row>
    <row r="959">
      <c r="A959" s="1389"/>
      <c r="B959" s="1392"/>
      <c r="C959" s="1392"/>
      <c r="D959" s="1392"/>
      <c r="E959" s="1392"/>
      <c r="F959" s="1392"/>
      <c r="G959" s="1392"/>
      <c r="H959" s="1392"/>
      <c r="I959" s="1392"/>
      <c r="J959" s="1392"/>
      <c r="K959" s="1393"/>
      <c r="L959" s="1394"/>
    </row>
    <row r="960">
      <c r="A960" s="1395"/>
      <c r="B960" s="1396"/>
      <c r="C960" s="1401"/>
      <c r="D960" s="1397"/>
      <c r="E960" s="1398"/>
      <c r="F960" s="1399"/>
      <c r="G960" s="1400"/>
      <c r="H960" s="1401"/>
      <c r="I960" s="1402"/>
      <c r="J960" s="1403"/>
      <c r="K960" s="1404"/>
      <c r="L960" s="1405"/>
    </row>
    <row r="961">
      <c r="A961" s="1389"/>
      <c r="B961" s="1392"/>
      <c r="C961" s="1392"/>
      <c r="D961" s="1392"/>
      <c r="E961" s="1392"/>
      <c r="F961" s="1392"/>
      <c r="G961" s="1392"/>
      <c r="H961" s="1392"/>
      <c r="I961" s="1392"/>
      <c r="J961" s="1392"/>
      <c r="K961" s="1393"/>
      <c r="L961" s="1394"/>
    </row>
    <row r="962">
      <c r="A962" s="1395"/>
      <c r="B962" s="1396"/>
      <c r="C962" s="1401"/>
      <c r="D962" s="1397"/>
      <c r="E962" s="1398"/>
      <c r="F962" s="1399"/>
      <c r="G962" s="1400"/>
      <c r="H962" s="1401"/>
      <c r="I962" s="1402"/>
      <c r="J962" s="1403"/>
      <c r="K962" s="1404"/>
      <c r="L962" s="1405"/>
    </row>
    <row r="963">
      <c r="A963" s="1389"/>
      <c r="B963" s="1392"/>
      <c r="C963" s="1392"/>
      <c r="D963" s="1392"/>
      <c r="E963" s="1392"/>
      <c r="F963" s="1392"/>
      <c r="G963" s="1392"/>
      <c r="H963" s="1392"/>
      <c r="I963" s="1392"/>
      <c r="J963" s="1392"/>
      <c r="K963" s="1393"/>
      <c r="L963" s="1394"/>
    </row>
    <row r="964">
      <c r="A964" s="1395"/>
      <c r="B964" s="1396"/>
      <c r="C964" s="1401"/>
      <c r="D964" s="1397"/>
      <c r="E964" s="1398"/>
      <c r="F964" s="1399"/>
      <c r="G964" s="1400"/>
      <c r="H964" s="1401"/>
      <c r="I964" s="1402"/>
      <c r="J964" s="1403"/>
      <c r="K964" s="1404"/>
      <c r="L964" s="1405"/>
    </row>
    <row r="965">
      <c r="A965" s="1389"/>
      <c r="B965" s="1392"/>
      <c r="C965" s="1392"/>
      <c r="D965" s="1392"/>
      <c r="E965" s="1392"/>
      <c r="F965" s="1392"/>
      <c r="G965" s="1392"/>
      <c r="H965" s="1392"/>
      <c r="I965" s="1392"/>
      <c r="J965" s="1392"/>
      <c r="K965" s="1393"/>
      <c r="L965" s="1394"/>
    </row>
    <row r="966">
      <c r="A966" s="1395"/>
      <c r="B966" s="1396"/>
      <c r="C966" s="1401"/>
      <c r="D966" s="1397"/>
      <c r="E966" s="1398"/>
      <c r="F966" s="1399"/>
      <c r="G966" s="1400"/>
      <c r="H966" s="1401"/>
      <c r="I966" s="1402"/>
      <c r="J966" s="1403"/>
      <c r="K966" s="1404"/>
      <c r="L966" s="1405"/>
    </row>
    <row r="967">
      <c r="A967" s="1389"/>
      <c r="B967" s="1392"/>
      <c r="C967" s="1392"/>
      <c r="D967" s="1392"/>
      <c r="E967" s="1392"/>
      <c r="F967" s="1392"/>
      <c r="G967" s="1392"/>
      <c r="H967" s="1392"/>
      <c r="I967" s="1392"/>
      <c r="J967" s="1392"/>
      <c r="K967" s="1393"/>
      <c r="L967" s="1394"/>
    </row>
    <row r="968">
      <c r="A968" s="1395"/>
      <c r="B968" s="1396"/>
      <c r="C968" s="1401"/>
      <c r="D968" s="1397"/>
      <c r="E968" s="1398"/>
      <c r="F968" s="1399"/>
      <c r="G968" s="1400"/>
      <c r="H968" s="1401"/>
      <c r="I968" s="1402"/>
      <c r="J968" s="1403"/>
      <c r="K968" s="1404"/>
      <c r="L968" s="1405"/>
    </row>
    <row r="969">
      <c r="A969" s="1389"/>
      <c r="B969" s="1392"/>
      <c r="C969" s="1392"/>
      <c r="D969" s="1392"/>
      <c r="E969" s="1392"/>
      <c r="F969" s="1392"/>
      <c r="G969" s="1392"/>
      <c r="H969" s="1392"/>
      <c r="I969" s="1392"/>
      <c r="J969" s="1392"/>
      <c r="K969" s="1393"/>
      <c r="L969" s="1394"/>
    </row>
    <row r="970">
      <c r="A970" s="1395"/>
      <c r="B970" s="1396"/>
      <c r="C970" s="1401"/>
      <c r="D970" s="1397"/>
      <c r="E970" s="1398"/>
      <c r="F970" s="1399"/>
      <c r="G970" s="1400"/>
      <c r="H970" s="1401"/>
      <c r="I970" s="1402"/>
      <c r="J970" s="1403"/>
      <c r="K970" s="1404"/>
      <c r="L970" s="1405"/>
    </row>
    <row r="971">
      <c r="A971" s="1389"/>
      <c r="B971" s="1392"/>
      <c r="C971" s="1392"/>
      <c r="D971" s="1392"/>
      <c r="E971" s="1392"/>
      <c r="F971" s="1392"/>
      <c r="G971" s="1392"/>
      <c r="H971" s="1392"/>
      <c r="I971" s="1392"/>
      <c r="J971" s="1392"/>
      <c r="K971" s="1393"/>
      <c r="L971" s="1394"/>
    </row>
    <row r="972">
      <c r="A972" s="1395"/>
      <c r="B972" s="1396"/>
      <c r="C972" s="1401"/>
      <c r="D972" s="1397"/>
      <c r="E972" s="1398"/>
      <c r="F972" s="1399"/>
      <c r="G972" s="1400"/>
      <c r="H972" s="1401"/>
      <c r="I972" s="1402"/>
      <c r="J972" s="1403"/>
      <c r="K972" s="1404"/>
      <c r="L972" s="1405"/>
    </row>
    <row r="973">
      <c r="A973" s="1389"/>
      <c r="B973" s="1392"/>
      <c r="C973" s="1392"/>
      <c r="D973" s="1392"/>
      <c r="E973" s="1392"/>
      <c r="F973" s="1392"/>
      <c r="G973" s="1392"/>
      <c r="H973" s="1392"/>
      <c r="I973" s="1392"/>
      <c r="J973" s="1392"/>
      <c r="K973" s="1393"/>
      <c r="L973" s="1394"/>
    </row>
    <row r="974">
      <c r="A974" s="1395"/>
      <c r="B974" s="1396"/>
      <c r="C974" s="1401"/>
      <c r="D974" s="1397"/>
      <c r="E974" s="1398"/>
      <c r="F974" s="1399"/>
      <c r="G974" s="1400"/>
      <c r="H974" s="1401"/>
      <c r="I974" s="1402"/>
      <c r="J974" s="1403"/>
      <c r="K974" s="1404"/>
      <c r="L974" s="1405"/>
    </row>
    <row r="975">
      <c r="A975" s="1389"/>
      <c r="B975" s="1392"/>
      <c r="C975" s="1392"/>
      <c r="D975" s="1392"/>
      <c r="E975" s="1392"/>
      <c r="F975" s="1392"/>
      <c r="G975" s="1392"/>
      <c r="H975" s="1392"/>
      <c r="I975" s="1392"/>
      <c r="J975" s="1392"/>
      <c r="K975" s="1393"/>
      <c r="L975" s="1394"/>
    </row>
    <row r="976">
      <c r="A976" s="1395"/>
      <c r="B976" s="1396"/>
      <c r="C976" s="1401"/>
      <c r="D976" s="1397"/>
      <c r="E976" s="1398"/>
      <c r="F976" s="1399"/>
      <c r="G976" s="1400"/>
      <c r="H976" s="1401"/>
      <c r="I976" s="1402"/>
      <c r="J976" s="1403"/>
      <c r="K976" s="1404"/>
      <c r="L976" s="1405"/>
    </row>
    <row r="977">
      <c r="A977" s="1389"/>
      <c r="B977" s="1392"/>
      <c r="C977" s="1392"/>
      <c r="D977" s="1392"/>
      <c r="E977" s="1392"/>
      <c r="F977" s="1392"/>
      <c r="G977" s="1392"/>
      <c r="H977" s="1392"/>
      <c r="I977" s="1392"/>
      <c r="J977" s="1392"/>
      <c r="K977" s="1393"/>
      <c r="L977" s="1394"/>
    </row>
    <row r="978">
      <c r="A978" s="1395"/>
      <c r="B978" s="1396"/>
      <c r="C978" s="1401"/>
      <c r="D978" s="1397"/>
      <c r="E978" s="1398"/>
      <c r="F978" s="1399"/>
      <c r="G978" s="1400"/>
      <c r="H978" s="1401"/>
      <c r="I978" s="1402"/>
      <c r="J978" s="1403"/>
      <c r="K978" s="1404"/>
      <c r="L978" s="1405"/>
    </row>
    <row r="979">
      <c r="A979" s="1389"/>
      <c r="B979" s="1392"/>
      <c r="C979" s="1392"/>
      <c r="D979" s="1392"/>
      <c r="E979" s="1392"/>
      <c r="F979" s="1392"/>
      <c r="G979" s="1392"/>
      <c r="H979" s="1392"/>
      <c r="I979" s="1392"/>
      <c r="J979" s="1392"/>
      <c r="K979" s="1393"/>
      <c r="L979" s="1394"/>
    </row>
    <row r="980">
      <c r="A980" s="1395"/>
      <c r="B980" s="1396"/>
      <c r="C980" s="1401"/>
      <c r="D980" s="1397"/>
      <c r="E980" s="1398"/>
      <c r="F980" s="1399"/>
      <c r="G980" s="1400"/>
      <c r="H980" s="1401"/>
      <c r="I980" s="1402"/>
      <c r="J980" s="1403"/>
      <c r="K980" s="1404"/>
      <c r="L980" s="1405"/>
    </row>
    <row r="981">
      <c r="A981" s="1389"/>
      <c r="B981" s="1392"/>
      <c r="C981" s="1392"/>
      <c r="D981" s="1392"/>
      <c r="E981" s="1392"/>
      <c r="F981" s="1392"/>
      <c r="G981" s="1392"/>
      <c r="H981" s="1392"/>
      <c r="I981" s="1392"/>
      <c r="J981" s="1392"/>
      <c r="K981" s="1393"/>
      <c r="L981" s="1394"/>
    </row>
    <row r="982">
      <c r="A982" s="1395"/>
      <c r="B982" s="1396"/>
      <c r="C982" s="1401"/>
      <c r="D982" s="1397"/>
      <c r="E982" s="1398"/>
      <c r="F982" s="1399"/>
      <c r="G982" s="1400"/>
      <c r="H982" s="1401"/>
      <c r="I982" s="1402"/>
      <c r="J982" s="1403"/>
      <c r="K982" s="1404"/>
      <c r="L982" s="1405"/>
    </row>
    <row r="983">
      <c r="A983" s="1389"/>
      <c r="B983" s="1392"/>
      <c r="C983" s="1392"/>
      <c r="D983" s="1392"/>
      <c r="E983" s="1392"/>
      <c r="F983" s="1392"/>
      <c r="G983" s="1392"/>
      <c r="H983" s="1392"/>
      <c r="I983" s="1392"/>
      <c r="J983" s="1392"/>
      <c r="K983" s="1393"/>
      <c r="L983" s="1394"/>
    </row>
    <row r="984">
      <c r="A984" s="1395"/>
      <c r="B984" s="1396"/>
      <c r="C984" s="1401"/>
      <c r="D984" s="1397"/>
      <c r="E984" s="1398"/>
      <c r="F984" s="1399"/>
      <c r="G984" s="1400"/>
      <c r="H984" s="1401"/>
      <c r="I984" s="1402"/>
      <c r="J984" s="1403"/>
      <c r="K984" s="1404"/>
      <c r="L984" s="1405"/>
    </row>
    <row r="985">
      <c r="A985" s="1389"/>
      <c r="B985" s="1392"/>
      <c r="C985" s="1392"/>
      <c r="D985" s="1392"/>
      <c r="E985" s="1392"/>
      <c r="F985" s="1392"/>
      <c r="G985" s="1392"/>
      <c r="H985" s="1392"/>
      <c r="I985" s="1392"/>
      <c r="J985" s="1392"/>
      <c r="K985" s="1393"/>
      <c r="L985" s="1394"/>
    </row>
    <row r="986">
      <c r="A986" s="1395"/>
      <c r="B986" s="1396"/>
      <c r="C986" s="1401"/>
      <c r="D986" s="1397"/>
      <c r="E986" s="1398"/>
      <c r="F986" s="1399"/>
      <c r="G986" s="1400"/>
      <c r="H986" s="1401"/>
      <c r="I986" s="1402"/>
      <c r="J986" s="1403"/>
      <c r="K986" s="1404"/>
      <c r="L986" s="1405"/>
    </row>
    <row r="987">
      <c r="A987" s="1389"/>
      <c r="B987" s="1392"/>
      <c r="C987" s="1392"/>
      <c r="D987" s="1392"/>
      <c r="E987" s="1392"/>
      <c r="F987" s="1392"/>
      <c r="G987" s="1392"/>
      <c r="H987" s="1392"/>
      <c r="I987" s="1392"/>
      <c r="J987" s="1392"/>
      <c r="K987" s="1393"/>
      <c r="L987" s="1394"/>
    </row>
    <row r="988">
      <c r="A988" s="1395"/>
      <c r="B988" s="1396"/>
      <c r="C988" s="1401"/>
      <c r="D988" s="1397"/>
      <c r="E988" s="1398"/>
      <c r="F988" s="1399"/>
      <c r="G988" s="1400"/>
      <c r="H988" s="1401"/>
      <c r="I988" s="1402"/>
      <c r="J988" s="1403"/>
      <c r="K988" s="1404"/>
      <c r="L988" s="1405"/>
    </row>
    <row r="989">
      <c r="A989" s="1389"/>
      <c r="B989" s="1392"/>
      <c r="C989" s="1392"/>
      <c r="D989" s="1392"/>
      <c r="E989" s="1392"/>
      <c r="F989" s="1392"/>
      <c r="G989" s="1392"/>
      <c r="H989" s="1392"/>
      <c r="I989" s="1392"/>
      <c r="J989" s="1392"/>
      <c r="K989" s="1393"/>
      <c r="L989" s="1394"/>
    </row>
    <row r="990">
      <c r="A990" s="1395"/>
      <c r="B990" s="1396"/>
      <c r="C990" s="1401"/>
      <c r="D990" s="1397"/>
      <c r="E990" s="1398"/>
      <c r="F990" s="1399"/>
      <c r="G990" s="1400"/>
      <c r="H990" s="1401"/>
      <c r="I990" s="1402"/>
      <c r="J990" s="1403"/>
      <c r="K990" s="1404"/>
      <c r="L990" s="1405"/>
    </row>
    <row r="991">
      <c r="A991" s="1389"/>
      <c r="B991" s="1392"/>
      <c r="C991" s="1392"/>
      <c r="D991" s="1392"/>
      <c r="E991" s="1392"/>
      <c r="F991" s="1392"/>
      <c r="G991" s="1392"/>
      <c r="H991" s="1392"/>
      <c r="I991" s="1392"/>
      <c r="J991" s="1392"/>
      <c r="K991" s="1393"/>
      <c r="L991" s="1394"/>
    </row>
    <row r="992">
      <c r="A992" s="1395"/>
      <c r="B992" s="1396"/>
      <c r="C992" s="1401"/>
      <c r="D992" s="1397"/>
      <c r="E992" s="1398"/>
      <c r="F992" s="1399"/>
      <c r="G992" s="1400"/>
      <c r="H992" s="1401"/>
      <c r="I992" s="1402"/>
      <c r="J992" s="1403"/>
      <c r="K992" s="1404"/>
      <c r="L992" s="1405"/>
    </row>
    <row r="993">
      <c r="A993" s="1389"/>
      <c r="B993" s="1392"/>
      <c r="C993" s="1392"/>
      <c r="D993" s="1392"/>
      <c r="E993" s="1392"/>
      <c r="F993" s="1392"/>
      <c r="G993" s="1392"/>
      <c r="H993" s="1392"/>
      <c r="I993" s="1392"/>
      <c r="J993" s="1392"/>
      <c r="K993" s="1393"/>
      <c r="L993" s="1394"/>
    </row>
    <row r="994">
      <c r="A994" s="1395"/>
      <c r="B994" s="1396"/>
      <c r="C994" s="1401"/>
      <c r="D994" s="1397"/>
      <c r="E994" s="1398"/>
      <c r="F994" s="1399"/>
      <c r="G994" s="1400"/>
      <c r="H994" s="1401"/>
      <c r="I994" s="1402"/>
      <c r="J994" s="1403"/>
      <c r="K994" s="1404"/>
      <c r="L994" s="1405"/>
    </row>
    <row r="995">
      <c r="A995" s="1389"/>
      <c r="B995" s="1392"/>
      <c r="C995" s="1392"/>
      <c r="D995" s="1392"/>
      <c r="E995" s="1392"/>
      <c r="F995" s="1392"/>
      <c r="G995" s="1392"/>
      <c r="H995" s="1392"/>
      <c r="I995" s="1392"/>
      <c r="J995" s="1392"/>
      <c r="K995" s="1393"/>
      <c r="L995" s="1394"/>
    </row>
    <row r="996">
      <c r="A996" s="1395"/>
      <c r="B996" s="1396"/>
      <c r="C996" s="1401"/>
      <c r="D996" s="1397"/>
      <c r="E996" s="1398"/>
      <c r="F996" s="1399"/>
      <c r="G996" s="1400"/>
      <c r="H996" s="1401"/>
      <c r="I996" s="1402"/>
      <c r="J996" s="1403"/>
      <c r="K996" s="1404"/>
      <c r="L996" s="1405"/>
    </row>
    <row r="997">
      <c r="A997" s="1389"/>
      <c r="B997" s="1392"/>
      <c r="C997" s="1392"/>
      <c r="D997" s="1392"/>
      <c r="E997" s="1392"/>
      <c r="F997" s="1392"/>
      <c r="G997" s="1392"/>
      <c r="H997" s="1392"/>
      <c r="I997" s="1392"/>
      <c r="J997" s="1392"/>
      <c r="K997" s="1393"/>
      <c r="L997" s="1394"/>
    </row>
    <row r="998">
      <c r="A998" s="1395"/>
      <c r="B998" s="1396"/>
      <c r="C998" s="1401"/>
      <c r="D998" s="1397"/>
      <c r="E998" s="1398"/>
      <c r="F998" s="1399"/>
      <c r="G998" s="1400"/>
      <c r="H998" s="1401"/>
      <c r="I998" s="1402"/>
      <c r="J998" s="1403"/>
      <c r="K998" s="1404"/>
      <c r="L998" s="1405"/>
    </row>
    <row r="999">
      <c r="A999" s="1389"/>
      <c r="B999" s="1392"/>
      <c r="C999" s="1392"/>
      <c r="D999" s="1392"/>
      <c r="E999" s="1392"/>
      <c r="F999" s="1392"/>
      <c r="G999" s="1392"/>
      <c r="H999" s="1392"/>
      <c r="I999" s="1392"/>
      <c r="J999" s="1392"/>
      <c r="K999" s="1393"/>
      <c r="L999" s="1394"/>
    </row>
    <row r="1000">
      <c r="A1000" s="1395"/>
      <c r="B1000" s="1396"/>
      <c r="C1000" s="1401"/>
      <c r="D1000" s="1397"/>
      <c r="E1000" s="1398"/>
      <c r="F1000" s="1399"/>
      <c r="G1000" s="1400"/>
      <c r="H1000" s="1401"/>
      <c r="I1000" s="1402"/>
      <c r="J1000" s="1403"/>
      <c r="K1000" s="1404"/>
      <c r="L1000" s="1405"/>
    </row>
    <row r="1001">
      <c r="A1001" s="1389"/>
      <c r="B1001" s="1392"/>
      <c r="C1001" s="1392"/>
      <c r="D1001" s="1392"/>
      <c r="E1001" s="1392"/>
      <c r="F1001" s="1392"/>
      <c r="G1001" s="1392"/>
      <c r="H1001" s="1392"/>
      <c r="I1001" s="1392"/>
      <c r="J1001" s="1392"/>
      <c r="K1001" s="1393"/>
      <c r="L1001" s="1394"/>
    </row>
    <row r="1002">
      <c r="A1002" s="1395"/>
      <c r="B1002" s="1396"/>
      <c r="C1002" s="1401"/>
      <c r="D1002" s="1397"/>
      <c r="E1002" s="1398"/>
      <c r="F1002" s="1399"/>
      <c r="G1002" s="1400"/>
      <c r="H1002" s="1401"/>
      <c r="I1002" s="1402"/>
      <c r="J1002" s="1403"/>
      <c r="K1002" s="1404"/>
      <c r="L1002" s="140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6994</v>
      </c>
      <c r="C1" s="1406" t="s">
        <v>6995</v>
      </c>
      <c r="D1" s="1370" t="s">
        <v>9983</v>
      </c>
      <c r="E1" s="1407" t="s">
        <v>6632</v>
      </c>
      <c r="F1" s="1372" t="s">
        <v>6864</v>
      </c>
      <c r="G1" s="1373" t="s">
        <v>38</v>
      </c>
      <c r="H1" s="1374" t="s">
        <v>36</v>
      </c>
      <c r="I1" s="1370" t="s">
        <v>9984</v>
      </c>
      <c r="J1" s="1375" t="s">
        <v>39</v>
      </c>
      <c r="K1" s="1376" t="s">
        <v>6818</v>
      </c>
      <c r="L1" s="1058" t="s">
        <v>7027</v>
      </c>
      <c r="M1" s="1408" t="s">
        <v>7028</v>
      </c>
      <c r="N1" s="1409" t="s">
        <v>7029</v>
      </c>
      <c r="O1" s="1048" t="s">
        <v>7030</v>
      </c>
    </row>
    <row r="2" ht="15.75" customHeight="1">
      <c r="A2" s="1061" t="s">
        <v>7031</v>
      </c>
      <c r="B2" s="1062" t="s">
        <v>7032</v>
      </c>
      <c r="C2" s="1377">
        <v>0.04998842592592593</v>
      </c>
      <c r="D2" s="1064" t="s">
        <v>9985</v>
      </c>
      <c r="E2" s="1410" t="s">
        <v>10113</v>
      </c>
      <c r="F2" s="1411" t="s">
        <v>10114</v>
      </c>
      <c r="G2" s="1067" t="s">
        <v>10115</v>
      </c>
      <c r="H2" s="1069" t="s">
        <v>10116</v>
      </c>
      <c r="I2" s="1064" t="s">
        <v>10117</v>
      </c>
      <c r="J2" s="1070" t="s">
        <v>10118</v>
      </c>
      <c r="K2" s="1071" t="s">
        <v>10119</v>
      </c>
      <c r="L2" s="1072" t="s">
        <v>7058</v>
      </c>
      <c r="M2" s="1377">
        <v>0.05087962962962963</v>
      </c>
      <c r="N2" s="1378" t="str">
        <f t="shared" ref="N2:N17" si="1">TEXT(M2-C2, "m:ss")</f>
        <v>1:17</v>
      </c>
      <c r="O2" s="1074"/>
    </row>
    <row r="3" ht="15.75" customHeight="1">
      <c r="A3" s="1075" t="s">
        <v>7060</v>
      </c>
      <c r="B3" s="1076" t="s">
        <v>7061</v>
      </c>
      <c r="C3" s="1377">
        <v>0.051458333333333335</v>
      </c>
      <c r="D3" s="1064" t="s">
        <v>10120</v>
      </c>
      <c r="E3" s="1412" t="s">
        <v>10121</v>
      </c>
      <c r="F3" s="1066" t="s">
        <v>10122</v>
      </c>
      <c r="G3" s="1067" t="s">
        <v>10123</v>
      </c>
      <c r="H3" s="1069" t="s">
        <v>10124</v>
      </c>
      <c r="I3" s="1064" t="s">
        <v>10125</v>
      </c>
      <c r="J3" s="1070" t="s">
        <v>10126</v>
      </c>
      <c r="K3" s="1071" t="s">
        <v>10127</v>
      </c>
      <c r="L3" s="1072" t="s">
        <v>7469</v>
      </c>
      <c r="M3" s="1377">
        <v>0.05236111111111111</v>
      </c>
      <c r="N3" s="1378" t="str">
        <f t="shared" si="1"/>
        <v>1:18</v>
      </c>
    </row>
    <row r="4" ht="15.75" customHeight="1">
      <c r="A4" s="1077" t="s">
        <v>7093</v>
      </c>
      <c r="B4" s="1078" t="s">
        <v>7094</v>
      </c>
      <c r="C4" s="1377">
        <f>C17</f>
        <v>0.05158564815</v>
      </c>
      <c r="D4" s="1064" t="s">
        <v>10128</v>
      </c>
      <c r="E4" s="1412" t="s">
        <v>10129</v>
      </c>
      <c r="F4" s="1066" t="s">
        <v>10130</v>
      </c>
      <c r="G4" s="1067" t="s">
        <v>10131</v>
      </c>
      <c r="H4" s="1069" t="s">
        <v>10132</v>
      </c>
      <c r="I4" s="1064" t="s">
        <v>10133</v>
      </c>
      <c r="J4" s="1070" t="s">
        <v>10134</v>
      </c>
      <c r="K4" s="1071" t="s">
        <v>10135</v>
      </c>
      <c r="L4" s="1072" t="s">
        <v>7125</v>
      </c>
      <c r="M4" s="1378">
        <f>M17</f>
        <v>0.0521412037</v>
      </c>
      <c r="N4" s="1378" t="str">
        <f t="shared" si="1"/>
        <v>0:48</v>
      </c>
    </row>
    <row r="5" ht="15.75" customHeight="1">
      <c r="A5" s="1080" t="s">
        <v>325</v>
      </c>
      <c r="B5" s="1081" t="s">
        <v>7032</v>
      </c>
      <c r="C5" s="1413">
        <v>0.05</v>
      </c>
      <c r="D5" s="1095" t="s">
        <v>10001</v>
      </c>
      <c r="E5" s="1382" t="s">
        <v>10113</v>
      </c>
      <c r="F5" s="1099" t="s">
        <v>10114</v>
      </c>
      <c r="G5" s="1099" t="s">
        <v>10115</v>
      </c>
      <c r="H5" s="1099" t="s">
        <v>10116</v>
      </c>
      <c r="I5" s="1095" t="s">
        <v>10136</v>
      </c>
      <c r="J5" s="1099" t="s">
        <v>10137</v>
      </c>
      <c r="K5" s="1099" t="s">
        <v>10119</v>
      </c>
      <c r="L5" s="1100" t="s">
        <v>7138</v>
      </c>
      <c r="M5" s="1414">
        <v>0.05087962962962963</v>
      </c>
      <c r="N5" s="1415" t="str">
        <f t="shared" si="1"/>
        <v>1:16</v>
      </c>
      <c r="O5" s="1100" t="s">
        <v>10138</v>
      </c>
    </row>
    <row r="6" ht="15.75" customHeight="1">
      <c r="A6" s="1092" t="s">
        <v>5369</v>
      </c>
      <c r="B6" s="1081" t="s">
        <v>7032</v>
      </c>
      <c r="C6" s="1416">
        <v>0.050416666666666665</v>
      </c>
      <c r="D6" s="1100" t="s">
        <v>10139</v>
      </c>
      <c r="E6" s="1417" t="s">
        <v>10140</v>
      </c>
      <c r="F6" s="1095" t="s">
        <v>10141</v>
      </c>
      <c r="G6" s="1095" t="s">
        <v>10142</v>
      </c>
      <c r="H6" s="1100" t="s">
        <v>10143</v>
      </c>
      <c r="I6" s="1382" t="s">
        <v>10117</v>
      </c>
      <c r="J6" s="1100" t="s">
        <v>10144</v>
      </c>
      <c r="K6" s="1100" t="s">
        <v>10145</v>
      </c>
      <c r="L6" s="1095" t="s">
        <v>10146</v>
      </c>
      <c r="M6" s="1414">
        <v>0.0512037037037037</v>
      </c>
      <c r="N6" s="1415" t="str">
        <f t="shared" si="1"/>
        <v>1:08</v>
      </c>
      <c r="O6" s="1100" t="s">
        <v>10138</v>
      </c>
    </row>
    <row r="7" ht="15.75" customHeight="1">
      <c r="A7" s="1141" t="s">
        <v>1313</v>
      </c>
      <c r="B7" s="1081" t="s">
        <v>7032</v>
      </c>
      <c r="C7" s="1413">
        <v>0.05061342592592592</v>
      </c>
      <c r="D7" s="1382" t="s">
        <v>9985</v>
      </c>
      <c r="E7" s="1417" t="s">
        <v>10147</v>
      </c>
      <c r="F7" s="1100" t="s">
        <v>10148</v>
      </c>
      <c r="G7" s="1100" t="s">
        <v>10149</v>
      </c>
      <c r="H7" s="1100" t="s">
        <v>10150</v>
      </c>
      <c r="I7" s="1100" t="s">
        <v>10151</v>
      </c>
      <c r="J7" s="1100" t="s">
        <v>10152</v>
      </c>
      <c r="K7" s="1100" t="s">
        <v>10153</v>
      </c>
      <c r="L7" s="1100" t="s">
        <v>5267</v>
      </c>
      <c r="M7" s="1414">
        <v>0.05153935185185185</v>
      </c>
      <c r="N7" s="1415" t="str">
        <f t="shared" si="1"/>
        <v>1:20</v>
      </c>
      <c r="O7" s="1100" t="s">
        <v>10138</v>
      </c>
    </row>
    <row r="8" ht="15.75" customHeight="1">
      <c r="A8" s="1080" t="s">
        <v>5473</v>
      </c>
      <c r="B8" s="1081" t="s">
        <v>7032</v>
      </c>
      <c r="C8" s="1413">
        <v>0.05068287037037037</v>
      </c>
      <c r="D8" s="1100" t="s">
        <v>10154</v>
      </c>
      <c r="E8" s="1417" t="s">
        <v>10155</v>
      </c>
      <c r="F8" s="1095" t="s">
        <v>10156</v>
      </c>
      <c r="G8" s="1100" t="s">
        <v>10157</v>
      </c>
      <c r="H8" s="1095" t="s">
        <v>10158</v>
      </c>
      <c r="I8" s="1100" t="s">
        <v>10159</v>
      </c>
      <c r="J8" s="1100" t="s">
        <v>10160</v>
      </c>
      <c r="K8" s="1100" t="s">
        <v>10161</v>
      </c>
      <c r="L8" s="1120" t="s">
        <v>7058</v>
      </c>
      <c r="M8" s="1414">
        <v>0.05164351851851852</v>
      </c>
      <c r="N8" s="1415" t="str">
        <f t="shared" si="1"/>
        <v>1:23</v>
      </c>
      <c r="O8" s="1100" t="s">
        <v>10138</v>
      </c>
    </row>
    <row r="9" ht="15.75" customHeight="1">
      <c r="A9" s="1092" t="s">
        <v>1643</v>
      </c>
      <c r="B9" s="1081" t="s">
        <v>7032</v>
      </c>
      <c r="C9" s="1418">
        <v>0.050729166666666665</v>
      </c>
      <c r="D9" s="1100" t="s">
        <v>10162</v>
      </c>
      <c r="E9" s="1417" t="s">
        <v>10163</v>
      </c>
      <c r="F9" s="1100" t="s">
        <v>10164</v>
      </c>
      <c r="G9" s="1100" t="s">
        <v>10165</v>
      </c>
      <c r="H9" s="1100" t="s">
        <v>10166</v>
      </c>
      <c r="I9" s="1100" t="s">
        <v>9305</v>
      </c>
      <c r="J9" s="1100" t="s">
        <v>10167</v>
      </c>
      <c r="K9" s="1100" t="s">
        <v>10168</v>
      </c>
      <c r="L9" s="1100" t="s">
        <v>10169</v>
      </c>
      <c r="M9" s="1414">
        <v>0.05137731481481481</v>
      </c>
      <c r="N9" s="1415" t="str">
        <f t="shared" si="1"/>
        <v>0:56</v>
      </c>
      <c r="O9" s="1100" t="s">
        <v>10138</v>
      </c>
    </row>
    <row r="10" ht="16.5" customHeight="1">
      <c r="A10" s="1383" t="s">
        <v>2297</v>
      </c>
      <c r="B10" s="1081" t="s">
        <v>7032</v>
      </c>
      <c r="C10" s="1419">
        <v>0.05103009259259259</v>
      </c>
      <c r="D10" s="1100" t="s">
        <v>10035</v>
      </c>
      <c r="E10" s="1417" t="s">
        <v>8756</v>
      </c>
      <c r="F10" s="1100" t="s">
        <v>10170</v>
      </c>
      <c r="G10" s="1100" t="s">
        <v>10171</v>
      </c>
      <c r="H10" s="1100" t="s">
        <v>10172</v>
      </c>
      <c r="I10" s="1100" t="s">
        <v>10173</v>
      </c>
      <c r="J10" s="1100" t="s">
        <v>10174</v>
      </c>
      <c r="K10" s="1100" t="s">
        <v>10175</v>
      </c>
      <c r="L10" s="1100" t="s">
        <v>10176</v>
      </c>
      <c r="M10" s="1414">
        <v>0.051909722222222225</v>
      </c>
      <c r="N10" s="1415" t="str">
        <f t="shared" si="1"/>
        <v>1:16</v>
      </c>
      <c r="O10" s="1100" t="s">
        <v>10138</v>
      </c>
    </row>
    <row r="11">
      <c r="A11" s="1385" t="s">
        <v>5754</v>
      </c>
      <c r="B11" s="1386" t="s">
        <v>7032</v>
      </c>
      <c r="C11" s="1416">
        <v>0.05115740740740741</v>
      </c>
      <c r="D11" s="1190" t="s">
        <v>10177</v>
      </c>
      <c r="E11" s="1098" t="s">
        <v>10178</v>
      </c>
      <c r="F11" s="1100" t="s">
        <v>10179</v>
      </c>
      <c r="G11" s="1100" t="s">
        <v>10180</v>
      </c>
      <c r="H11" s="1100" t="s">
        <v>10181</v>
      </c>
      <c r="I11" s="1100" t="s">
        <v>10182</v>
      </c>
      <c r="J11" s="1100" t="s">
        <v>10183</v>
      </c>
      <c r="K11" s="1100" t="s">
        <v>10184</v>
      </c>
      <c r="L11" s="1100" t="s">
        <v>7346</v>
      </c>
      <c r="M11" s="1414">
        <v>0.05230324074074074</v>
      </c>
      <c r="N11" s="1414" t="str">
        <f t="shared" si="1"/>
        <v>1:39</v>
      </c>
      <c r="O11" s="1100" t="s">
        <v>10185</v>
      </c>
    </row>
    <row r="12" ht="15.75" customHeight="1">
      <c r="A12" s="1080" t="s">
        <v>1021</v>
      </c>
      <c r="B12" s="1081" t="s">
        <v>7032</v>
      </c>
      <c r="C12" s="1413">
        <v>0.05122685185185185</v>
      </c>
      <c r="D12" s="1100" t="s">
        <v>10186</v>
      </c>
      <c r="E12" s="1417" t="s">
        <v>8303</v>
      </c>
      <c r="F12" s="1100" t="s">
        <v>10187</v>
      </c>
      <c r="G12" s="1100" t="s">
        <v>10188</v>
      </c>
      <c r="H12" s="1100" t="s">
        <v>10189</v>
      </c>
      <c r="I12" s="1100" t="s">
        <v>7036</v>
      </c>
      <c r="J12" s="1100" t="s">
        <v>10190</v>
      </c>
      <c r="K12" s="1100" t="s">
        <v>10191</v>
      </c>
      <c r="L12" s="1095" t="s">
        <v>10192</v>
      </c>
      <c r="M12" s="1414">
        <v>0.052037037037037034</v>
      </c>
      <c r="N12" s="1415" t="str">
        <f t="shared" si="1"/>
        <v>1:10</v>
      </c>
      <c r="O12" s="1100" t="s">
        <v>10138</v>
      </c>
    </row>
    <row r="13" ht="15.75" customHeight="1">
      <c r="A13" s="1152" t="s">
        <v>930</v>
      </c>
      <c r="B13" s="1210" t="s">
        <v>7032</v>
      </c>
      <c r="C13" s="1413">
        <v>0.051412037037037034</v>
      </c>
      <c r="D13" s="1100" t="s">
        <v>10044</v>
      </c>
      <c r="E13" s="1098" t="s">
        <v>10193</v>
      </c>
      <c r="F13" s="1100" t="s">
        <v>10194</v>
      </c>
      <c r="G13" s="1100" t="s">
        <v>10195</v>
      </c>
      <c r="H13" s="1095" t="s">
        <v>10196</v>
      </c>
      <c r="I13" s="1100" t="s">
        <v>10197</v>
      </c>
      <c r="J13" s="1100" t="s">
        <v>10198</v>
      </c>
      <c r="K13" s="1100" t="s">
        <v>10199</v>
      </c>
      <c r="L13" s="1100" t="s">
        <v>7806</v>
      </c>
      <c r="M13" s="1414">
        <v>0.05197916666666667</v>
      </c>
      <c r="N13" s="1415" t="str">
        <f t="shared" si="1"/>
        <v>0:49</v>
      </c>
      <c r="O13" s="1100" t="s">
        <v>10200</v>
      </c>
    </row>
    <row r="14" ht="15.75" customHeight="1">
      <c r="A14" s="1092" t="s">
        <v>7396</v>
      </c>
      <c r="B14" s="1081" t="s">
        <v>7032</v>
      </c>
      <c r="C14" s="1416">
        <v>0.05144675925925926</v>
      </c>
      <c r="D14" s="1100" t="s">
        <v>10077</v>
      </c>
      <c r="E14" s="1417" t="s">
        <v>10201</v>
      </c>
      <c r="F14" s="1100" t="s">
        <v>10202</v>
      </c>
      <c r="G14" s="1100" t="s">
        <v>10203</v>
      </c>
      <c r="H14" s="1100" t="s">
        <v>10204</v>
      </c>
      <c r="I14" s="1100" t="s">
        <v>10205</v>
      </c>
      <c r="J14" s="1100" t="s">
        <v>10206</v>
      </c>
      <c r="K14" s="1100" t="s">
        <v>10207</v>
      </c>
      <c r="L14" s="1335" t="s">
        <v>7419</v>
      </c>
      <c r="M14" s="1414">
        <v>0.05258101851851852</v>
      </c>
      <c r="N14" s="1415" t="str">
        <f t="shared" si="1"/>
        <v>1:38</v>
      </c>
      <c r="O14" s="1100" t="s">
        <v>10138</v>
      </c>
    </row>
    <row r="15" ht="15.75" customHeight="1">
      <c r="A15" s="1152" t="s">
        <v>7449</v>
      </c>
      <c r="B15" s="1210" t="s">
        <v>7061</v>
      </c>
      <c r="C15" s="1413">
        <v>0.05146990740740741</v>
      </c>
      <c r="D15" s="1420" t="s">
        <v>10120</v>
      </c>
      <c r="E15" s="1098" t="s">
        <v>8548</v>
      </c>
      <c r="F15" s="1420" t="s">
        <v>10122</v>
      </c>
      <c r="G15" s="1420" t="s">
        <v>10123</v>
      </c>
      <c r="H15" s="1420" t="s">
        <v>10124</v>
      </c>
      <c r="I15" s="1100" t="s">
        <v>10208</v>
      </c>
      <c r="J15" s="1420" t="s">
        <v>10126</v>
      </c>
      <c r="K15" s="1420" t="s">
        <v>10127</v>
      </c>
      <c r="L15" s="1223" t="s">
        <v>7469</v>
      </c>
      <c r="M15" s="1414">
        <v>0.05236111111111111</v>
      </c>
      <c r="N15" s="1415" t="str">
        <f t="shared" si="1"/>
        <v>1:17</v>
      </c>
      <c r="O15" s="1100" t="s">
        <v>10138</v>
      </c>
    </row>
    <row r="16" ht="15.75" customHeight="1">
      <c r="A16" s="1080" t="s">
        <v>5699</v>
      </c>
      <c r="B16" s="1081" t="s">
        <v>7032</v>
      </c>
      <c r="C16" s="1416">
        <v>0.051550925925925924</v>
      </c>
      <c r="D16" s="1100" t="s">
        <v>10209</v>
      </c>
      <c r="E16" s="1417" t="s">
        <v>8533</v>
      </c>
      <c r="F16" s="1100" t="s">
        <v>10210</v>
      </c>
      <c r="G16" s="1100" t="s">
        <v>10211</v>
      </c>
      <c r="H16" s="1100" t="s">
        <v>10212</v>
      </c>
      <c r="I16" s="1100" t="s">
        <v>10213</v>
      </c>
      <c r="J16" s="1100" t="s">
        <v>10214</v>
      </c>
      <c r="K16" s="1100" t="s">
        <v>10215</v>
      </c>
      <c r="L16" s="1335" t="s">
        <v>10216</v>
      </c>
      <c r="M16" s="1414">
        <v>0.05229166666666667</v>
      </c>
      <c r="N16" s="1415" t="str">
        <f t="shared" si="1"/>
        <v>1:04</v>
      </c>
      <c r="O16" s="1100" t="s">
        <v>10138</v>
      </c>
    </row>
    <row r="17">
      <c r="A17" s="1384" t="s">
        <v>1643</v>
      </c>
      <c r="B17" s="1176" t="s">
        <v>7094</v>
      </c>
      <c r="C17" s="1413">
        <v>0.05158564814814815</v>
      </c>
      <c r="D17" s="1421" t="s">
        <v>10128</v>
      </c>
      <c r="E17" s="1422" t="s">
        <v>10129</v>
      </c>
      <c r="F17" s="1421" t="s">
        <v>10130</v>
      </c>
      <c r="G17" s="1421" t="s">
        <v>10131</v>
      </c>
      <c r="H17" s="1421" t="s">
        <v>10132</v>
      </c>
      <c r="I17" s="1421" t="s">
        <v>10133</v>
      </c>
      <c r="J17" s="1421" t="s">
        <v>10134</v>
      </c>
      <c r="K17" s="1421" t="s">
        <v>10135</v>
      </c>
      <c r="L17" s="1421" t="s">
        <v>7125</v>
      </c>
      <c r="M17" s="1414">
        <v>0.052141203703703703</v>
      </c>
      <c r="N17" s="1415" t="str">
        <f t="shared" si="1"/>
        <v>0:48</v>
      </c>
      <c r="O17" s="1100" t="s">
        <v>10217</v>
      </c>
    </row>
    <row r="18" ht="15.75" customHeight="1">
      <c r="A18" s="1152" t="s">
        <v>10068</v>
      </c>
      <c r="B18" s="1210" t="s">
        <v>7032</v>
      </c>
      <c r="C18" s="1413">
        <v>0.051770833333333335</v>
      </c>
      <c r="D18" s="1423" t="s">
        <v>10069</v>
      </c>
      <c r="E18" s="1098" t="s">
        <v>10218</v>
      </c>
      <c r="F18" s="1100" t="s">
        <v>10219</v>
      </c>
      <c r="G18" s="1100" t="s">
        <v>10220</v>
      </c>
      <c r="H18" s="1100" t="s">
        <v>10221</v>
      </c>
      <c r="I18" s="1100" t="s">
        <v>10222</v>
      </c>
      <c r="J18" s="1100" t="s">
        <v>10223</v>
      </c>
      <c r="K18" s="1100" t="s">
        <v>10224</v>
      </c>
      <c r="L18" s="1100" t="s">
        <v>10225</v>
      </c>
      <c r="M18" s="1414">
        <v>0.05238425925925926</v>
      </c>
      <c r="N18" s="1414"/>
      <c r="O18" s="1100" t="s">
        <v>10226</v>
      </c>
    </row>
    <row r="19" ht="15.75" customHeight="1">
      <c r="A19" s="1139" t="s">
        <v>617</v>
      </c>
      <c r="B19" s="1210" t="s">
        <v>7061</v>
      </c>
      <c r="C19" s="1416">
        <v>0.05224537037037037</v>
      </c>
      <c r="D19" s="1100" t="s">
        <v>10227</v>
      </c>
      <c r="E19" s="1424" t="s">
        <v>10121</v>
      </c>
      <c r="F19" s="1100" t="s">
        <v>10228</v>
      </c>
      <c r="G19" s="1100" t="s">
        <v>10229</v>
      </c>
      <c r="H19" s="1100" t="s">
        <v>10230</v>
      </c>
      <c r="I19" s="1420" t="s">
        <v>10125</v>
      </c>
      <c r="J19" s="1100" t="s">
        <v>10231</v>
      </c>
      <c r="K19" s="1095" t="s">
        <v>10232</v>
      </c>
      <c r="L19" s="1100" t="s">
        <v>10233</v>
      </c>
      <c r="M19" s="1414">
        <v>0.053043981481481484</v>
      </c>
      <c r="N19" s="1415" t="str">
        <f t="shared" ref="N19:N20" si="2">TEXT(M19-C19, "m:ss")</f>
        <v>1:09</v>
      </c>
      <c r="O19" s="1100" t="s">
        <v>10234</v>
      </c>
    </row>
    <row r="20" ht="15.75" customHeight="1">
      <c r="A20" s="1152" t="s">
        <v>2402</v>
      </c>
      <c r="B20" s="1210" t="s">
        <v>7032</v>
      </c>
      <c r="C20" s="1425">
        <v>0.05238425925925926</v>
      </c>
      <c r="D20" s="1100" t="s">
        <v>10086</v>
      </c>
      <c r="E20" s="1098" t="s">
        <v>10235</v>
      </c>
      <c r="F20" s="1100" t="s">
        <v>10236</v>
      </c>
      <c r="G20" s="1100" t="s">
        <v>10237</v>
      </c>
      <c r="H20" s="1100" t="s">
        <v>10238</v>
      </c>
      <c r="I20" s="1100" t="s">
        <v>10239</v>
      </c>
      <c r="J20" s="1100" t="s">
        <v>10240</v>
      </c>
      <c r="K20" s="1100" t="s">
        <v>10241</v>
      </c>
      <c r="L20" s="1100" t="s">
        <v>8157</v>
      </c>
      <c r="M20" s="1426">
        <v>0.0540625</v>
      </c>
      <c r="N20" s="1415" t="str">
        <f t="shared" si="2"/>
        <v>2:25</v>
      </c>
      <c r="O20" s="1100" t="s">
        <v>10242</v>
      </c>
    </row>
    <row r="21" ht="15.75" customHeight="1">
      <c r="A21" s="1152" t="s">
        <v>6069</v>
      </c>
      <c r="B21" s="1210" t="s">
        <v>7032</v>
      </c>
      <c r="C21" s="1413">
        <v>0.05268518518518518</v>
      </c>
      <c r="D21" s="1190" t="s">
        <v>10243</v>
      </c>
      <c r="E21" s="1098" t="s">
        <v>10244</v>
      </c>
      <c r="F21" s="1100" t="s">
        <v>10245</v>
      </c>
      <c r="G21" s="1100" t="s">
        <v>10246</v>
      </c>
      <c r="H21" s="1100" t="s">
        <v>10247</v>
      </c>
      <c r="I21" s="1100" t="s">
        <v>10248</v>
      </c>
      <c r="J21" s="1100" t="s">
        <v>10249</v>
      </c>
      <c r="K21" s="1100" t="s">
        <v>10250</v>
      </c>
      <c r="L21" s="1100" t="s">
        <v>8255</v>
      </c>
      <c r="M21" s="1414">
        <v>0.05331018518518518</v>
      </c>
      <c r="N21" s="1427">
        <v>0.03611111111111111</v>
      </c>
      <c r="O21" s="1100" t="s">
        <v>10251</v>
      </c>
    </row>
    <row r="22" ht="15.75" customHeight="1">
      <c r="A22" s="1139" t="s">
        <v>2480</v>
      </c>
      <c r="B22" s="1210" t="s">
        <v>7061</v>
      </c>
      <c r="C22" s="1416">
        <v>0.05292824074074074</v>
      </c>
      <c r="D22" s="1100" t="s">
        <v>10252</v>
      </c>
      <c r="E22" s="1417" t="s">
        <v>10253</v>
      </c>
      <c r="F22" s="1100" t="s">
        <v>10145</v>
      </c>
      <c r="G22" s="1100" t="s">
        <v>10254</v>
      </c>
      <c r="H22" s="1100" t="s">
        <v>10255</v>
      </c>
      <c r="I22" s="1100" t="s">
        <v>10256</v>
      </c>
      <c r="J22" s="1100" t="s">
        <v>10257</v>
      </c>
      <c r="K22" s="1100" t="s">
        <v>10258</v>
      </c>
      <c r="L22" s="1100" t="s">
        <v>10259</v>
      </c>
      <c r="M22" s="1414">
        <v>0.054421296296296294</v>
      </c>
      <c r="N22" s="1415" t="str">
        <f t="shared" ref="N22:N24" si="3">TEXT(M22-C22, "m:ss")</f>
        <v>2:09</v>
      </c>
      <c r="O22" s="1100" t="s">
        <v>10260</v>
      </c>
    </row>
    <row r="23" ht="16.5" customHeight="1">
      <c r="A23" s="1385" t="s">
        <v>5882</v>
      </c>
      <c r="B23" s="1210" t="s">
        <v>7032</v>
      </c>
      <c r="C23" s="1416">
        <v>0.05295138888888889</v>
      </c>
      <c r="D23" s="1100" t="s">
        <v>10261</v>
      </c>
      <c r="E23" s="1098" t="s">
        <v>10262</v>
      </c>
      <c r="F23" s="1100" t="s">
        <v>10263</v>
      </c>
      <c r="G23" s="1100" t="s">
        <v>10264</v>
      </c>
      <c r="H23" s="1100" t="s">
        <v>10265</v>
      </c>
      <c r="I23" s="1100" t="s">
        <v>7472</v>
      </c>
      <c r="J23" s="1100" t="s">
        <v>10266</v>
      </c>
      <c r="K23" s="1100" t="s">
        <v>10267</v>
      </c>
      <c r="L23" s="1100" t="s">
        <v>3749</v>
      </c>
      <c r="M23" s="1414">
        <v>0.05430555555555556</v>
      </c>
      <c r="N23" s="1415" t="str">
        <f t="shared" si="3"/>
        <v>1:57</v>
      </c>
      <c r="O23" s="1100" t="s">
        <v>10138</v>
      </c>
    </row>
    <row r="24" ht="15.75" customHeight="1">
      <c r="A24" s="1139" t="s">
        <v>2587</v>
      </c>
      <c r="B24" s="1176" t="s">
        <v>7094</v>
      </c>
      <c r="C24" s="1416">
        <v>0.05296296296296296</v>
      </c>
      <c r="D24" s="1190" t="s">
        <v>10268</v>
      </c>
      <c r="E24" s="1098" t="s">
        <v>10269</v>
      </c>
      <c r="F24" s="1100" t="s">
        <v>10270</v>
      </c>
      <c r="G24" s="1100" t="s">
        <v>10271</v>
      </c>
      <c r="H24" s="1100" t="s">
        <v>10272</v>
      </c>
      <c r="I24" s="1100" t="s">
        <v>7663</v>
      </c>
      <c r="J24" s="1100" t="s">
        <v>10273</v>
      </c>
      <c r="K24" s="1100" t="s">
        <v>10274</v>
      </c>
      <c r="L24" s="1100" t="s">
        <v>7321</v>
      </c>
      <c r="M24" s="1414">
        <v>0.053912037037037036</v>
      </c>
      <c r="N24" s="1414" t="str">
        <f t="shared" si="3"/>
        <v>1:22</v>
      </c>
      <c r="O24" s="1100" t="s">
        <v>10138</v>
      </c>
    </row>
    <row r="25" ht="15.75" customHeight="1">
      <c r="A25" s="1139" t="s">
        <v>3521</v>
      </c>
      <c r="B25" s="1210" t="s">
        <v>7032</v>
      </c>
      <c r="C25" s="1416">
        <v>0.053078703703703704</v>
      </c>
      <c r="D25" s="1423" t="s">
        <v>10275</v>
      </c>
      <c r="E25" s="1098" t="s">
        <v>465</v>
      </c>
      <c r="F25" s="1100" t="s">
        <v>10276</v>
      </c>
      <c r="G25" s="1381" t="s">
        <v>10277</v>
      </c>
      <c r="H25" s="1100" t="s">
        <v>10278</v>
      </c>
      <c r="I25" s="1100" t="s">
        <v>9632</v>
      </c>
      <c r="J25" s="1100" t="s">
        <v>10279</v>
      </c>
      <c r="K25" s="1100" t="s">
        <v>10280</v>
      </c>
      <c r="L25" s="1100" t="s">
        <v>10281</v>
      </c>
      <c r="M25" s="1414">
        <v>0.054421296296296294</v>
      </c>
      <c r="N25" s="1427">
        <v>0.08055555555555556</v>
      </c>
      <c r="O25" s="1100" t="s">
        <v>10282</v>
      </c>
    </row>
    <row r="26" ht="15.75" customHeight="1">
      <c r="A26" s="1139" t="s">
        <v>1334</v>
      </c>
      <c r="B26" s="1076" t="s">
        <v>7061</v>
      </c>
      <c r="C26" s="1416">
        <v>0.05378472222222222</v>
      </c>
      <c r="D26" s="1190" t="s">
        <v>10283</v>
      </c>
      <c r="E26" s="1098" t="s">
        <v>10284</v>
      </c>
      <c r="F26" s="1100" t="s">
        <v>10285</v>
      </c>
      <c r="G26" s="1100" t="s">
        <v>10286</v>
      </c>
      <c r="H26" s="1100" t="s">
        <v>10287</v>
      </c>
      <c r="I26" s="1100" t="s">
        <v>6111</v>
      </c>
      <c r="J26" s="1100" t="s">
        <v>10288</v>
      </c>
      <c r="K26" s="1100" t="s">
        <v>10289</v>
      </c>
      <c r="L26" s="1100" t="s">
        <v>8113</v>
      </c>
      <c r="M26" s="1414">
        <v>0.054560185185185184</v>
      </c>
      <c r="N26" s="1414"/>
      <c r="O26" s="1100"/>
    </row>
    <row r="27" ht="15.75" customHeight="1">
      <c r="A27" s="1139" t="s">
        <v>4382</v>
      </c>
      <c r="B27" s="1176" t="s">
        <v>7061</v>
      </c>
      <c r="C27" s="1416">
        <v>0.061064814814814815</v>
      </c>
      <c r="D27" s="1190" t="s">
        <v>10105</v>
      </c>
      <c r="E27" s="1098" t="s">
        <v>10290</v>
      </c>
      <c r="F27" s="1100" t="s">
        <v>10291</v>
      </c>
      <c r="G27" s="1100" t="s">
        <v>10292</v>
      </c>
      <c r="H27" s="1100" t="s">
        <v>10293</v>
      </c>
      <c r="I27" s="1100" t="s">
        <v>10294</v>
      </c>
      <c r="J27" s="1100" t="s">
        <v>10295</v>
      </c>
      <c r="K27" s="1100" t="s">
        <v>10296</v>
      </c>
      <c r="L27" s="1100" t="s">
        <v>9144</v>
      </c>
      <c r="M27" s="1414">
        <v>0.06225694444444444</v>
      </c>
      <c r="N27" s="1427">
        <v>0.07152777777777777</v>
      </c>
      <c r="O27" s="1100" t="s">
        <v>10138</v>
      </c>
    </row>
    <row r="28" ht="15.0" customHeight="1">
      <c r="A28" s="138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384"/>
      <c r="B36" s="138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385"/>
      <c r="B39" s="138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384"/>
      <c r="B44" s="138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385"/>
      <c r="B51" s="138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384"/>
      <c r="B54" s="138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38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384"/>
      <c r="B59" s="138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384"/>
      <c r="B62" s="138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385"/>
      <c r="B64" s="1194"/>
      <c r="C64" s="1416"/>
      <c r="D64" s="1157"/>
      <c r="E64" s="1417"/>
      <c r="F64" s="1100"/>
      <c r="G64" s="1100"/>
      <c r="H64" s="1100"/>
      <c r="I64" s="1100"/>
      <c r="J64" s="1100"/>
      <c r="K64" s="1100"/>
      <c r="L64" s="1100"/>
      <c r="M64" s="1414"/>
      <c r="N64" s="1414"/>
      <c r="O64" s="1100"/>
    </row>
    <row r="65">
      <c r="A65" s="1384"/>
      <c r="B65" s="138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385"/>
      <c r="B68" s="1148"/>
      <c r="C68" s="1416"/>
      <c r="D68" s="1100"/>
      <c r="E68" s="1417"/>
      <c r="F68" s="1100"/>
      <c r="G68" s="1100"/>
      <c r="H68" s="1100"/>
      <c r="I68" s="1100"/>
      <c r="J68" s="1100"/>
      <c r="K68" s="1100"/>
      <c r="L68" s="1100"/>
      <c r="M68" s="1414"/>
      <c r="N68" s="1414"/>
      <c r="O68" s="1100"/>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