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<sst xmlns="http://schemas.openxmlformats.org/spreadsheetml/2006/main" count="20935" uniqueCount="10716">
  <si>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</si>
  <si>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</si>
  <si>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</si>
  <si>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</si>
  <si>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</si>
  <si>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</si>
  <si>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</si>
  <si>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</si>
  <si>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</si>
  <si>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</si>
  <si>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</si>
  <si>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</si>
  <si>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</si>
  <si>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</si>
  <si>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</si>
  <si>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</si>
  <si>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</si>
  <si>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</si>
  <si>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</si>
  <si>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</si>
  <si>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</si>
  <si>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</si>
  <si>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</si>
  <si>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</si>
  <si>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</si>
  <si>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</si>
  <si>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</si>
  <si>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</si>
  <si>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</si>
  <si>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</si>
  <si>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</si>
  <si>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</si>
  <si>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</si>
  <si>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</si>
  <si>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</si>
  <si>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</si>
  <si>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</si>
  <si>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</si>
  <si>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</si>
  <si>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</si>
  <si>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</si>
  <si>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</si>
  <si>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</si>
  <si>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</si>
  <si>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</si>
  <si>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</si>
  <si>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</si>
  <si>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</si>
  <si>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</si>
  <si>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</si>
  <si>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</si>
  <si>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</si>
  <si>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</si>
  <si>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</si>
  <si>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</si>
  <si>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</si>
  <si>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</si>
  <si>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</si>
  <si>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</si>
  <si>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</si>
  <si>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</si>
  <si>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</si>
  <si>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</si>
  <si>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</si>
  <si>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</si>
  <si>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</si>
  <si>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</si>
  <si>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</si>
  <si>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</si>
  <si>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</si>
  <si>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</si>
  <si>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</si>
  <si>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</si>
  <si>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</si>
  <si>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</si>
  <si>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</si>
  <si>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</si>
  <si>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</si>
  <si>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</si>
  <si>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</si>
  <si>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</si>
  <si>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</si>
  <si>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</si>
  <si>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</si>
  <si>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</si>
  <si>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</si>
  <si>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</si>
  <si>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</si>
  <si>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</si>
  <si>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</si>
  <si>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</si>
  <si>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</si>
  <si>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</si>
  <si>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</si>
  <si>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</si>
  <si>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</si>
  <si>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</si>
  <si>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</si>
  <si>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</si>
  <si>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</si>
  <si>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</si>
  <si>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</si>
  <si>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</si>
  <si>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</si>
  <si>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</si>
  <si>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</si>
  <si>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</si>
  <si>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</si>
  <si>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</si>
  <si>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</si>
  <si>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</si>
  <si>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</si>
  <si>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</si>
  <si>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</si>
  <si>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</si>
  <si>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</si>
  <si>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</si>
  <si>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</si>
  <si>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</si>
  <si>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</si>
  <si>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</si>
  <si>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</si>
  <si>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</si>
  <si>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</si>
  <si>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</si>
  <si>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</si>
  <si>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</si>
  <si>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</si>
  <si>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</si>
  <si>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</si>
  <si>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</si>
  <si>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</si>
  <si>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</si>
  <si>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</si>
  <si>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</si>
  <si>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</si>
  <si>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</si>
  <si>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</si>
  <si>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</si>
  <si>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</si>
  <si>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</si>
  <si>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</si>
  <si>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</si>
  <si>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</si>
  <si>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</si>
  <si>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</si>
  <si>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</si>
  <si>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</si>
  <si>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</si>
  <si>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</si>
  <si>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</si>
  <si>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</si>
  <si>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</si>
  <si>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</si>
  <si>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</si>
  <si>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</si>
  <si>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</si>
  <si>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</si>
  <si>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</si>
  <si>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</si>
  <si>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</si>
  <si>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</si>
  <si>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</si>
  <si>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</si>
  <si>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</si>
  <si>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</si>
  <si>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</si>
  <si>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</si>
  <si>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</si>
  <si>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</si>
  <si>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</si>
  <si>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</si>
  <si>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</si>
  <si>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</si>
  <si>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</si>
  <si>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</si>
  <si>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</si>
  <si>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</si>
  <si>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</si>
  <si>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</si>
  <si>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</si>
  <si>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</si>
  <si>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</si>
  <si>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</si>
  <si>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</si>
  <si>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</si>
  <si>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</si>
  <si>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</si>
  <si>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</si>
  <si>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</si>
  <si>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</si>
  <si>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</si>
  <si>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</si>
  <si>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</si>
  <si>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</si>
  <si>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</si>
  <si>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</si>
  <si>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</si>
  <si>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</si>
  <si>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</si>
  <si>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</si>
  <si>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</si>
  <si>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</si>
  <si>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</si>
  <si>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</si>
  <si>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</si>
  <si>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</si>
  <si>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</si>
  <si>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</si>
  <si>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</si>
  <si>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</si>
  <si>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</si>
  <si>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</si>
  <si>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</si>
  <si>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</si>
  <si>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</si>
  <si>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</si>
  <si>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</si>
  <si>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</si>
  <si>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</si>
  <si>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</si>
  <si>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</si>
  <si>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</si>
  <si>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</si>
  <si>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</si>
  <si>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</si>
  <si>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</si>
  <si>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</si>
  <si>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</si>
  <si>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</si>
  <si>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</si>
  <si>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</si>
  <si>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</si>
  <si>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</si>
  <si>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</si>
  <si>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</si>
  <si>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</si>
  <si>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</si>
  <si>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</si>
  <si>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</si>
  <si>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</si>
  <si>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</si>
  <si>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</si>
  <si>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</si>
  <si>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</si>
  <si>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</si>
  <si>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</si>
  <si>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</si>
  <si>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</si>
  <si>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</si>
  <si>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</si>
  <si>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</si>
  <si>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</si>
  <si>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</si>
  <si>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</si>
  <si>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</si>
  <si>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</si>
  <si>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</si>
  <si>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</si>
  <si>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</si>
  <si>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</si>
  <si>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</si>
  <si>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</si>
  <si>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</si>
  <si>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</si>
  <si>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</si>
  <si>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</si>
  <si>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</si>
  <si>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</si>
  <si>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</si>
  <si>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</si>
  <si>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</si>
  <si>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</si>
  <si>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</si>
  <si>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</si>
  <si>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</si>
  <si>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</si>
  <si>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</si>
  <si>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</si>
  <si>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</si>
  <si>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</si>
  <si>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</si>
  <si>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</si>
  <si>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</si>
  <si>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</si>
  <si>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</si>
  <si>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</si>
  <si>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</si>
  <si>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</si>
  <si>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</si>
  <si>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</si>
  <si>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</si>
  <si>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</si>
  <si>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</si>
  <si>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</si>
  <si>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</si>
  <si>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</si>
  <si>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</si>
  <si>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</si>
  <si>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</si>
  <si>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</si>
  <si>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</si>
  <si>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</si>
  <si>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</si>
  <si>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</si>
  <si>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</si>
  <si>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</si>
  <si>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</si>
  <si>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</si>
  <si>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</si>
  <si>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</si>
  <si>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</si>
  <si>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</si>
  <si>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</si>
  <si>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</si>
  <si>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</si>
  <si>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</si>
  <si>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</si>
  <si>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</si>
  <si>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</si>
  <si>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</si>
  <si>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</si>
  <si>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</si>
  <si>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</si>
  <si>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</si>
  <si>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</si>
  <si>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</si>
  <si>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</si>
  <si>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</si>
  <si>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</si>
  <si>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</si>
  <si>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</si>
  <si>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</si>
  <si>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</si>
  <si>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</si>
  <si>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</si>
  <si>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</si>
  <si>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</si>
  <si>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</si>
  <si>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</si>
  <si>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</si>
  <si>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</si>
  <si>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</si>
  <si>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</si>
  <si>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</si>
  <si>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</si>
  <si>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</si>
  <si>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</si>
  <si>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</si>
  <si>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</si>
  <si>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</si>
  <si>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</si>
  <si>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</si>
  <si>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</si>
  <si>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</si>
  <si>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</si>
  <si>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</si>
  <si>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</si>
  <si>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</si>
  <si>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</si>
  <si>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</si>
  <si>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</si>
  <si>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</si>
  <si>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</si>
  <si>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</si>
  <si>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</si>
  <si>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</si>
  <si>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</si>
  <si>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</si>
  <si>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</si>
  <si>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</si>
  <si>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</si>
  <si>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</si>
  <si>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</si>
  <si>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</si>
  <si>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</si>
  <si>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</si>
  <si>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</si>
  <si>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</si>
  <si>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</si>
  <si>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</si>
  <si>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</si>
  <si>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</si>
  <si>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</si>
  <si>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</si>
  <si>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</si>
  <si>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</si>
  <si>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</si>
  <si>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</si>
  <si>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</si>
  <si>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</si>
  <si>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</si>
  <si>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</si>
  <si>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</si>
  <si>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</si>
  <si>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</si>
  <si>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</si>
  <si>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</si>
  <si>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</si>
  <si>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</si>
  <si>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</si>
  <si>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</si>
  <si>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</si>
  <si>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</si>
  <si>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</si>
  <si>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</si>
  <si>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</si>
  <si>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</si>
  <si>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</si>
  <si>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</si>
  <si>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</si>
  <si>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</si>
  <si>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</si>
  <si>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</si>
  <si>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</si>
  <si>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</si>
  <si>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</si>
  <si>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</si>
  <si>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</si>
  <si>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</si>
  <si>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</si>
  <si>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</si>
  <si>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</si>
  <si>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</si>
  <si>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</si>
  <si>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</si>
  <si>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</si>
  <si>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</si>
  <si>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</si>
  <si>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</si>
  <si>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</si>
  <si>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</si>
  <si>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</si>
  <si>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</si>
  <si>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</si>
  <si>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</si>
  <si>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</si>
  <si>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</si>
  <si>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</si>
  <si>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</si>
  <si>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</si>
  <si>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</si>
  <si>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</si>
  <si>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</si>
  <si>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</si>
  <si>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</si>
  <si>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</si>
  <si>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</si>
  <si>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</si>
  <si>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</si>
  <si>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</si>
  <si>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</si>
  <si>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</si>
  <si>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</si>
  <si>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</si>
  <si>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</si>
  <si>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</si>
  <si>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</si>
  <si>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</si>
  <si>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</si>
  <si>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</si>
  <si>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</si>
  <si>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</si>
  <si>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</si>
  <si>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</si>
  <si>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</si>
  <si>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</si>
  <si>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</si>
  <si>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</si>
  <si>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</si>
  <si>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</si>
  <si>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</si>
  <si>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</si>
  <si>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</si>
  <si>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</si>
  <si>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</si>
  <si>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</si>
  <si>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</si>
  <si>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</si>
  <si>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</si>
  <si>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</si>
  <si>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</si>
  <si>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</si>
  <si>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</si>
  <si>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</si>
  <si>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</si>
  <si>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</si>
  <si>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</si>
  <si>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</si>
  <si>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</si>
  <si>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</si>
  <si>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</si>
  <si>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</si>
  <si>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</si>
  <si>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</si>
  <si>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</si>
  <si>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</si>
  <si>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</si>
  <si>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</si>
  <si>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</si>
  <si>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</si>
  <si>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</si>
  <si>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</si>
  <si>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</si>
  <si>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</si>
  <si>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</si>
  <si>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</si>
  <si>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</si>
  <si>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</si>
  <si>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</si>
  <si>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</si>
  <si>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</si>
  <si>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</si>
  <si>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</si>
  <si>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</si>
  <si>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</si>
  <si>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</si>
  <si>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</si>
  <si>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</si>
  <si>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</si>
  <si>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</si>
  <si>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</si>
  <si>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</si>
  <si>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</si>
  <si>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</si>
  <si>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</si>
  <si>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</si>
  <si>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</si>
  <si>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</si>
  <si>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</si>
  <si>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</si>
  <si>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</si>
  <si>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</si>
  <si>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</si>
  <si>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</si>
  <si>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</si>
  <si>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</si>
  <si>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</si>
  <si>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</si>
  <si>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</si>
  <si>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</si>
  <si>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</si>
  <si>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</si>
  <si>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</si>
  <si>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</si>
  <si>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</si>
  <si>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</si>
  <si>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</si>
  <si>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</si>
  <si>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</si>
  <si>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</si>
  <si>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</si>
  <si>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</si>
  <si>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</si>
  <si>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</si>
  <si>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</si>
  <si>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</si>
  <si>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</si>
  <si>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</si>
  <si>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</si>
  <si>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</si>
  <si>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</si>
  <si>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</si>
  <si>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</si>
  <si>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</si>
  <si>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</si>
  <si>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</si>
  <si>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</si>
  <si>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</si>
  <si>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</si>
  <si>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</si>
  <si>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</si>
  <si>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</si>
  <si>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</si>
  <si>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</si>
  <si>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</si>
  <si>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</si>
  <si>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</si>
  <si>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</si>
  <si>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</si>
  <si>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</si>
  <si>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</si>
  <si>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</si>
  <si>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</si>
  <si>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</si>
  <si>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</si>
  <si>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</si>
  <si>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</si>
  <si>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</si>
  <si>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</si>
  <si>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</si>
  <si>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</si>
  <si>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</si>
  <si>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</si>
  <si>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</si>
  <si>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</si>
  <si>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</si>
  <si>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</si>
  <si>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</si>
  <si>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</si>
  <si>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</si>
  <si>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</si>
  <si>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</si>
  <si>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</si>
  <si>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</si>
  <si>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</si>
  <si>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</si>
  <si>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</si>
  <si>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</si>
  <si>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</si>
  <si>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</si>
  <si>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</si>
  <si>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</si>
  <si>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</si>
  <si>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</si>
  <si>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</si>
  <si>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</si>
  <si>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</si>
  <si>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</si>
  <si>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</si>
  <si>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</si>
  <si>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</si>
  <si>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</si>
  <si>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</si>
  <si>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</si>
  <si>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</si>
  <si>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</si>
  <si>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</si>
  <si>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</si>
  <si>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</si>
  <si>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</si>
  <si>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</si>
  <si>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</si>
  <si>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</si>
  <si>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</si>
  <si>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</si>
  <si>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</si>
  <si>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</si>
  <si>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</si>
  <si>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</si>
  <si>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</si>
  <si>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</si>
  <si>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</si>
  <si>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</si>
  <si>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</si>
  <si>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</si>
  <si>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</si>
  <si>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</si>
  <si>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</si>
  <si>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</si>
  <si>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</si>
  <si>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</si>
  <si>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</si>
  <si>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</si>
  <si>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</si>
  <si>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</si>
  <si>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</si>
  <si>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</si>
  <si>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</si>
  <si>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</si>
  <si>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</si>
  <si>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</si>
  <si>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</si>
  <si>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</si>
  <si>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</si>
  <si>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</si>
  <si>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</si>
  <si>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</si>
  <si>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</si>
  <si>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</si>
  <si>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</si>
  <si>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</si>
  <si>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</si>
  <si>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</si>
  <si>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</si>
  <si>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</si>
  <si>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</si>
  <si>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</si>
  <si>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</si>
  <si>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</si>
  <si>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</si>
  <si>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</si>
  <si>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</si>
  <si>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</si>
  <si>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</si>
  <si>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</si>
  <si>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</si>
  <si>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</si>
  <si>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</si>
  <si>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</si>
  <si>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</si>
  <si>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</si>
  <si>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</si>
  <si>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</si>
  <si>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</si>
  <si>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</si>
  <si>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</si>
  <si>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</si>
  <si>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</si>
  <si>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</si>
  <si>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</si>
  <si>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</si>
  <si>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</si>
  <si>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</si>
  <si>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</si>
  <si>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</si>
  <si>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</si>
  <si>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</si>
  <si>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</si>
  <si>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</si>
  <si>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</si>
  <si>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</si>
  <si>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</si>
  <si>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</si>
  <si>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</si>
  <si>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</si>
  <si>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</si>
  <si>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</si>
  <si>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</si>
  <si>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</si>
  <si>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</si>
  <si>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</si>
  <si>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</si>
  <si>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</si>
  <si>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</si>
  <si>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</si>
  <si>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</si>
  <si>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</si>
  <si>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</si>
  <si>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</si>
  <si>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</si>
  <si>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</si>
  <si>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</si>
  <si>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</si>
  <si>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</si>
  <si>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</si>
  <si>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</si>
  <si>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</si>
  <si>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</si>
  <si>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</si>
  <si>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</si>
  <si>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</si>
  <si>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</si>
  <si>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</si>
  <si>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</si>
  <si>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</si>
  <si>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</si>
  <si>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</si>
  <si>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</si>
  <si>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</si>
  <si>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</si>
  <si>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</si>
  <si>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</si>
  <si>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</si>
  <si>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</si>
  <si>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</si>
  <si>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</si>
  <si>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</si>
  <si>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</si>
  <si>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</si>
  <si>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</si>
  <si>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</si>
  <si>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</si>
  <si>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</si>
  <si>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</si>
  <si>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</si>
  <si>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</si>
  <si>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</si>
  <si>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</si>
  <si>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</si>
  <si>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</si>
  <si>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</si>
  <si>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</si>
  <si>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</si>
  <si>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</si>
  <si>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</si>
  <si>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</si>
  <si>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</si>
  <si>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</si>
  <si>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</si>
  <si>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</si>
  <si>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</si>
  <si>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</si>
  <si>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</si>
  <si>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</si>
  <si>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</si>
  <si>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</si>
  <si>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</si>
  <si>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</si>
  <si>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</si>
  <si>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</si>
  <si>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</si>
  <si>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</si>
  <si>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</si>
  <si>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</si>
  <si>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</si>
  <si>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</si>
  <si>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</si>
  <si>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</si>
  <si>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</si>
  <si>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</si>
  <si>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</si>
  <si>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</si>
  <si>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</si>
  <si>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</si>
  <si>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</si>
  <si>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</si>
  <si>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</si>
  <si>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</si>
  <si>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</si>
  <si>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</si>
  <si>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</si>
  <si>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</si>
  <si>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</si>
  <si>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</si>
  <si>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</si>
  <si>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</si>
  <si>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</si>
  <si>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</si>
  <si>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</si>
  <si>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</si>
  <si>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</si>
  <si>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</si>
  <si>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</si>
  <si>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</si>
  <si>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</si>
  <si>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</si>
  <si>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</si>
  <si>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</si>
  <si>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</si>
  <si>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</si>
  <si>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</si>
  <si>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</si>
  <si>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</si>
  <si>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</si>
  <si>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</si>
  <si>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</si>
  <si>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</si>
  <si>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</si>
  <si>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</si>
  <si>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</si>
  <si>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</si>
  <si>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</si>
  <si>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</si>
  <si>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</si>
  <si>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</si>
  <si>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</si>
  <si>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</si>
  <si>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</si>
  <si>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</si>
  <si>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</si>
  <si>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</si>
  <si>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</si>
  <si>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</si>
  <si>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</si>
  <si>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</si>
  <si>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</si>
  <si>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</si>
  <si>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</si>
  <si>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</si>
  <si>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</si>
  <si>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</si>
  <si>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</si>
  <si>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</si>
  <si>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</si>
  <si>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</si>
  <si>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</si>
  <si>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</si>
  <si>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</si>
  <si>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</si>
  <si>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</si>
  <si>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</si>
  <si>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</si>
  <si>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</si>
  <si>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</si>
  <si>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</si>
  <si>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</si>
  <si>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</si>
  <si>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</si>
  <si>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</si>
  <si>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</si>
  <si>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</si>
  <si>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</si>
  <si>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</si>
  <si>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</si>
  <si>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</si>
  <si>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</si>
  <si>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</si>
  <si>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</si>
  <si>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</si>
  <si>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</si>
  <si>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</si>
  <si>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</si>
  <si>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</si>
  <si>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</si>
  <si>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</si>
  <si>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</si>
  <si>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</si>
  <si>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</si>
  <si>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</si>
  <si>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</si>
  <si>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</si>
  <si>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</si>
  <si>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</si>
  <si>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</si>
  <si>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</si>
  <si>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</si>
  <si>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</si>
  <si>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</si>
  <si>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</si>
  <si>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</si>
  <si>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</si>
  <si>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</si>
  <si>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</si>
  <si>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</si>
  <si>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</si>
  <si>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</si>
  <si>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</si>
  <si>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</si>
  <si>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</si>
  <si>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</si>
  <si>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</si>
  <si>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</si>
  <si>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</si>
  <si>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</si>
  <si>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</si>
  <si>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</si>
  <si>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</si>
  <si>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</si>
  <si>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</si>
  <si>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</si>
  <si>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</si>
  <si>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</si>
  <si>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</si>
  <si>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</si>
  <si>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</si>
  <si>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</si>
  <si>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</si>
  <si>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</si>
  <si>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</si>
  <si>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</si>
  <si>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</si>
  <si>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</si>
  <si>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</si>
  <si>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</si>
  <si>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</si>
  <si>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</si>
  <si>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</si>
  <si>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</si>
  <si>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</si>
  <si>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</si>
  <si>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</si>
  <si>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</si>
  <si>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</si>
  <si>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</si>
  <si>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</si>
  <si>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</si>
  <si>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</si>
  <si>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</si>
  <si>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</si>
  <si>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</si>
  <si>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</si>
  <si>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</si>
  <si>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</si>
  <si>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</si>
  <si>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</si>
  <si>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7194</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</si>
  <si>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</si>
  <si>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</si>
  <si>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</si>
  <si>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</si>
  <si>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</si>
  <si>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</si>
  <si>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</si>
  <si>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</si>
  <si>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</si>
  <si>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</si>
  <si>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</si>
  <si>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</si>
  <si>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</si>
  <si>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</si>
  <si>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</si>
  <si>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</si>
  <si>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</si>
  <si>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</si>
  <si>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</si>
  <si>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</si>
  <si>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</si>
  <si>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</si>
  <si>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</si>
  <si>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</si>
  <si>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</si>
  <si>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</si>
  <si>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</si>
  <si>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</si>
  <si>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</si>
  <si>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</si>
  <si>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</si>
  <si>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</si>
  <si>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</si>
  <si>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</si>
  <si>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</si>
  <si>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</si>
  <si>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</si>
  <si>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</si>
  <si>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</si>
  <si>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</si>
  <si>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</si>
  <si>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</si>
  <si>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</si>
  <si>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</si>
  <si>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</si>
  <si>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</si>
  <si>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</si>
  <si>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</si>
  <si>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</si>
  <si>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</si>
  <si>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</si>
  <si>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</si>
  <si>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</si>
  <si>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</si>
  <si>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</si>
  <si>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</si>
  <si>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</si>
  <si>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</si>
  <si>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</si>
  <si>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</si>
  <si>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</si>
  <si>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</si>
  <si>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</si>
  <si>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</si>
  <si>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</si>
  <si>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</si>
  <si>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</si>
  <si>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</si>
  <si>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</si>
  <si>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</si>
  <si>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</si>
  <si>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</si>
  <si>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</si>
  <si>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</si>
  <si>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</si>
  <si>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</si>
  <si>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</si>
  <si>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</si>
  <si>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</si>
  <si>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</si>
  <si>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6948</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</si>
  <si>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</si>
  <si>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</si>
  <si>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</si>
  <si>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</si>
  <si>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</si>
  <si>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</si>
  <si>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</si>
  <si>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</si>
  <si>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</si>
  <si>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</si>
  <si>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</si>
  <si>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</si>
  <si>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</si>
  <si>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</si>
  <si>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</si>
  <si>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</si>
  <si>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</si>
  <si>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</si>
  <si>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</si>
  <si>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</si>
  <si>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</si>
  <si>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</si>
  <si>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</si>
  <si>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</si>
  <si>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</si>
  <si>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</si>
  <si>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</si>
  <si>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</si>
  <si>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</si>
  <si>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</si>
  <si>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</si>
  <si>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</si>
  <si>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</si>
  <si>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</si>
  <si>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</si>
  <si>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</si>
  <si>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</si>
  <si>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</si>
  <si>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</si>
  <si>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</si>
  <si>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</si>
  <si>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</si>
  <si>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</si>
  <si>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</si>
  <si>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</si>
  <si>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</si>
  <si>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</si>
  <si>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</si>
  <si>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</si>
  <si>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</si>
  <si>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</si>
  <si>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</si>
  <si>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</si>
  <si>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</si>
  <si>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</si>
  <si>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</si>
  <si>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</si>
  <si>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</si>
  <si>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</si>
  <si>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</si>
  <si>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</si>
  <si>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</si>
  <si>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</si>
  <si>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</si>
  <si>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</si>
  <si>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</si>
  <si>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</si>
  <si>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</si>
  <si>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</si>
  <si>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</si>
  <si>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</si>
  <si>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</si>
  <si>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</si>
  <si>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</si>
  <si>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</si>
  <si>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</si>
  <si>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</si>
  <si>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</si>
  <si>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</si>
  <si>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</si>
  <si>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</si>
  <si>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</si>
  <si>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</si>
  <si>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</si>
  <si>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</si>
  <si>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</si>
  <si>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</si>
  <si>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</si>
  <si>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</si>
  <si>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</si>
  <si>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</si>
  <si>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</si>
  <si>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</si>
  <si>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</si>
  <si>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</si>
  <si>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</si>
  <si>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</si>
  <si>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</si>
  <si>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</si>
  <si>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</si>
  <si>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</si>
  <si>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</si>
  <si>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</si>
  <si>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</si>
  <si>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</si>
  <si>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</si>
  <si>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</si>
  <si>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</si>
  <si>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</si>
  <si>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</si>
  <si>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</si>
  <si>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</si>
  <si>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</si>
  <si>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</si>
  <si>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</si>
  <si>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</si>
  <si>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</si>
  <si>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</si>
  <si>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</si>
  <si>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</si>
  <si>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</si>
  <si>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</si>
  <si>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</si>
  <si>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</si>
  <si>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</si>
  <si>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</si>
  <si>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</si>
  <si>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</si>
  <si>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</si>
  <si>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</si>
  <si>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</si>
  <si>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</si>
  <si>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</si>
  <si>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</si>
  <si>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</si>
  <si>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</si>
  <si>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</si>
  <si>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</si>
  <si>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</si>
  <si>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</si>
  <si>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</si>
  <si>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</si>
  <si>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</si>
  <si>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</si>
  <si>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</si>
  <si>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</si>
  <si>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</si>
  <si>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</si>
  <si>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</si>
  <si>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</si>
  <si>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</si>
  <si>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</si>
  <si>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</si>
  <si>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</si>
  <si>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</si>
  <si>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</si>
  <si>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</si>
  <si>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</si>
  <si>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</si>
  <si>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</si>
  <si>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</si>
  <si>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</si>
  <si>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</si>
  <si>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</si>
  <si>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</si>
  <si>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</si>
  <si>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</si>
  <si>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</si>
  <si>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</si>
  <si>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</si>
  <si>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</si>
  <si>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</si>
  <si>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</si>
  <si>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</si>
  <si>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</si>
  <si>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</si>
  <si>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</si>
  <si>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</si>
  <si>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</si>
  <si>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</si>
  <si>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</si>
  <si>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6634</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</si>
  <si>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</si>
  <si>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</si>
  <si>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</si>
  <si>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</si>
  <si>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</si>
  <si>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</si>
  <si>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</si>
  <si>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</si>
  <si>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</si>
  <si>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</si>
  <si>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</si>
  <si>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</si>
  <si>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</si>
  <si>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</si>
  <si>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</si>
  <si>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</si>
  <si>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</si>
  <si>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</si>
  <si>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</si>
  <si>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</si>
  <si>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</si>
  <si>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</si>
  <si>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</si>
  <si>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</si>
  <si>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</si>
  <si>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</si>
  <si>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</si>
  <si>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</si>
  <si>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</si>
  <si>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</si>
  <si>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</si>
  <si>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</si>
  <si>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</si>
  <si>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</si>
  <si>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</si>
  <si>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</si>
  <si>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</si>
  <si>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</si>
  <si>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</si>
  <si>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</si>
  <si>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</si>
  <si>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</si>
  <si>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</si>
  <si>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</si>
  <si>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</si>
  <si>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</si>
  <si>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</si>
  <si>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</si>
  <si>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</si>
  <si>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</si>
  <si>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</si>
  <si>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</si>
  <si>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</si>
  <si>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</si>
  <si>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</si>
  <si>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</si>
  <si>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</si>
  <si>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</si>
  <si>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</si>
  <si>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</si>
  <si>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</si>
  <si>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</si>
  <si>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</si>
  <si>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</si>
  <si>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</si>
  <si>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</si>
  <si>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</si>
  <si>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</si>
  <si>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</si>
  <si>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</si>
  <si>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</si>
  <si>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</si>
  <si>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</si>
  <si>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</si>
  <si>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</si>
  <si>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</si>
  <si>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</si>
  <si>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</si>
  <si>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</si>
  <si>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</si>
  <si>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</si>
  <si>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</si>
  <si>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</si>
  <si>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</si>
  <si>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</si>
  <si>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</si>
  <si>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</si>
  <si>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</si>
  <si>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</si>
  <si>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</si>
  <si>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</si>
  <si>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</si>
  <si>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</si>
  <si>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</si>
  <si>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</si>
  <si>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</si>
  <si>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</si>
  <si>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</si>
  <si>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</si>
  <si>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</si>
  <si>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</si>
  <si>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</si>
  <si>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</si>
  <si>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</si>
  <si>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</si>
  <si>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</si>
  <si>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</si>
  <si>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</si>
  <si>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</si>
  <si>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</si>
  <si>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</si>
  <si>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</si>
  <si>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</si>
  <si>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</si>
  <si>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</si>
  <si>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</si>
  <si>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</si>
  <si>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</si>
  <si>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</si>
  <si>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</si>
  <si>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</si>
  <si>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</si>
  <si>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</si>
  <si>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</si>
  <si>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</si>
  <si>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</si>
  <si>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</si>
  <si>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</si>
  <si>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</si>
  <si>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</si>
  <si>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</si>
  <si>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</si>
  <si>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</si>
  <si>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</si>
  <si>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</si>
  <si>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</si>
  <si>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</si>
  <si>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</si>
  <si>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</si>
  <si>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</si>
  <si>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</si>
  <si>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</si>
  <si>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</si>
  <si>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</si>
  <si>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</si>
  <si>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</si>
  <si>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</si>
  <si>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</si>
  <si>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</si>
  <si>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</si>
  <si>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</si>
  <si>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</si>
  <si>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</si>
  <si>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</si>
  <si>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</si>
  <si>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</si>
  <si>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</si>
  <si>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</si>
  <si>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</si>
  <si>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</si>
  <si>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</si>
  <si>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</si>
  <si>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</si>
  <si>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</si>
  <si>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</si>
  <si>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</si>
  <si>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</si>
  <si>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</si>
  <si>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</si>
  <si>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</si>
  <si>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</si>
  <si>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</si>
  <si>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</si>
  <si>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</si>
  <si>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</si>
  <si>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</si>
  <si>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</si>
  <si>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</si>
  <si>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</si>
  <si>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</si>
  <si>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</si>
  <si>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</si>
  <si>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</si>
  <si>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</si>
  <si>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</si>
  <si>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</si>
  <si>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</si>
  <si>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</si>
  <si>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</si>
  <si>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</si>
  <si>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</si>
  <si>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</si>
  <si>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</si>
  <si>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</si>
  <si>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</si>
  <si>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</si>
  <si>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</si>
  <si>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</si>
  <si>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</si>
  <si>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</si>
  <si>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</si>
  <si>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</si>
  <si>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</si>
  <si>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</si>
  <si>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</si>
  <si>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</si>
  <si>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</si>
  <si>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</si>
  <si>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</si>
  <si>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</si>
  <si>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</si>
  <si>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</si>
  <si>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</si>
  <si>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</si>
  <si>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</si>
  <si>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</si>
  <si>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</si>
  <si>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</si>
  <si>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</si>
  <si>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</si>
  <si>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</si>
  <si>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</si>
  <si>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</si>
  <si>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</si>
  <si>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</si>
  <si>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</si>
  <si>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</si>
  <si>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</si>
  <si>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</si>
  <si>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</si>
  <si>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</si>
  <si>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</si>
  <si>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</si>
  <si>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</si>
  <si>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</si>
  <si>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</si>
  <si>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</si>
  <si>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</si>
  <si>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</si>
  <si>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</si>
  <si>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</si>
  <si>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</si>
  <si>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</si>
  <si>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</si>
  <si>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</si>
  <si>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</si>
  <si>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</si>
  <si>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</si>
  <si>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</si>
  <si>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</si>
  <si>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</si>
  <si>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</si>
  <si>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</si>
  <si>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</si>
  <si>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</si>
  <si>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</si>
  <si>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</si>
  <si>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</si>
  <si>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</si>
  <si>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</si>
  <si>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</si>
  <si>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</si>
  <si>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</si>
  <si>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</si>
  <si>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</si>
  <si>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</si>
  <si>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</si>
  <si>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</si>
  <si>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</si>
  <si>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</si>
  <si>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</si>
  <si>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</si>
  <si>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</si>
  <si>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</si>
  <si>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</si>
  <si>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</si>
  <si>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</si>
  <si>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</si>
  <si>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</si>
  <si>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</si>
  <si>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</si>
  <si>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</si>
  <si>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</si>
  <si>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</si>
  <si>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</si>
  <si>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</si>
  <si>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</si>
  <si>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</si>
  <si>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</si>
  <si>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</si>
  <si>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</si>
  <si>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</si>
  <si>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</si>
  <si>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</si>
  <si>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</si>
  <si>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</si>
  <si>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</si>
  <si>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</si>
  <si>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</si>
  <si>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</si>
  <si>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</si>
  <si>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</si>
  <si>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</si>
  <si>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</si>
  <si>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</si>
  <si>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</si>
  <si>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</si>
  <si>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</si>
  <si>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</si>
  <si>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</si>
  <si>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</si>
  <si>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</si>
  <si>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</si>
  <si>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</si>
  <si>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</si>
  <si>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</si>
  <si>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</si>
  <si>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</si>
  <si>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</si>
  <si>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</si>
  <si>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</si>
  <si>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</si>
  <si>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</si>
  <si>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</si>
  <si>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</si>
  <si>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</si>
  <si>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</si>
  <si>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</si>
  <si>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</si>
  <si>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</si>
  <si>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</si>
  <si>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</si>
  <si>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</si>
  <si>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</si>
  <si>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</si>
  <si>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</si>
  <si>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</si>
  <si>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</si>
  <si>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</si>
  <si>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</si>
  <si>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</si>
  <si>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</si>
  <si>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</si>
  <si>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</si>
  <si>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</si>
  <si>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</si>
  <si>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</si>
  <si>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</si>
  <si>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</si>
  <si>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</si>
  <si>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</si>
  <si>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</si>
  <si>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</si>
  <si>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</si>
  <si>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</si>
  <si>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</si>
  <si>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</si>
  <si>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</si>
  <si>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</si>
  <si>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</si>
  <si>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</si>
  <si>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</si>
  <si>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</si>
  <si>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</si>
  <si>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</si>
  <si>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</si>
  <si>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</si>
  <si>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</si>
  <si>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</si>
  <si>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</si>
  <si>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</si>
  <si>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</si>
  <si>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</si>
  <si>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</si>
  <si>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</si>
  <si>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</si>
  <si>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</si>
  <si>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</si>
  <si>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</si>
  <si>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</si>
  <si>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</si>
  <si>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</si>
  <si>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</si>
  <si>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</si>
  <si>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</si>
  <si>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</si>
  <si>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</si>
  <si>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</si>
  <si>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</si>
  <si>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</si>
  <si>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</si>
  <si>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</si>
  <si>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</si>
  <si>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</si>
  <si>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</si>
  <si>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</si>
  <si>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</si>
  <si>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</si>
  <si>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</si>
  <si>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</si>
  <si>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</si>
  <si>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</si>
  <si>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</si>
  <si>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</si>
  <si>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</si>
  <si>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</si>
  <si>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</si>
  <si>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</si>
  <si>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</si>
  <si>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</si>
  <si>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</si>
  <si>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</si>
  <si>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</si>
  <si>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</si>
  <si>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</si>
  <si>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</si>
  <si>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</si>
  <si>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</si>
  <si>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</si>
  <si>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</si>
  <si>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</si>
  <si>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</si>
  <si>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</si>
  <si>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</si>
  <si>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</si>
  <si>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</si>
  <si>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</si>
  <si>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</si>
  <si>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</si>
  <si>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</si>
  <si>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</si>
  <si>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</si>
  <si>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</si>
  <si>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</si>
  <si>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</si>
  <si>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</si>
  <si>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</si>
  <si>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</si>
  <si>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</si>
  <si>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</si>
  <si>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</si>
  <si>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</si>
  <si>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</si>
  <si>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</si>
  <si>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</si>
  <si>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</si>
  <si>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</si>
  <si>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</si>
  <si>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</si>
  <si>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</si>
  <si>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</si>
  <si>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</si>
  <si>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</si>
  <si>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</si>
  <si>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</si>
  <si>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</si>
  <si>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</si>
  <si>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</si>
  <si>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</si>
  <si>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</si>
  <si>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</si>
  <si>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</si>
  <si>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</si>
  <si>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</si>
  <si>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</si>
  <si>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</si>
  <si>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</si>
  <si>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</si>
  <si>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</si>
  <si>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</si>
  <si>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</si>
  <si>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</si>
  <si>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</si>
  <si>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</si>
  <si>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</si>
  <si>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</si>
  <si>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</si>
  <si>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</si>
  <si>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</si>
  <si>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</si>
  <si>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</si>
  <si>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</si>
  <si>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</si>
  <si>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</si>
  <si>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</si>
  <si>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</si>
  <si>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</si>
  <si>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</si>
  <si>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</si>
  <si>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</si>
  <si>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</si>
  <si>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</si>
  <si>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</si>
  <si>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</si>
  <si>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</si>
  <si>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</si>
  <si>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</si>
  <si>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</si>
  <si>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</si>
  <si>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</si>
  <si>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</si>
  <si>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</si>
  <si>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</si>
  <si>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</si>
  <si>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</si>
  <si>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</si>
  <si>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</si>
  <si>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</si>
  <si>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</si>
  <si>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</si>
  <si>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</si>
  <si>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</si>
  <si>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</si>
  <si>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</si>
  <si>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</si>
  <si>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</si>
  <si>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</si>
  <si>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</si>
  <si>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</si>
  <si>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</si>
  <si>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</si>
  <si>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</si>
  <si>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</si>
  <si>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</si>
  <si>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</si>
  <si>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</si>
  <si>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</si>
  <si>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</si>
  <si>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</si>
  <si>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</si>
  <si>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</si>
  <si>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</si>
  <si>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</si>
  <si>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</si>
  <si>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</si>
  <si>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</si>
  <si>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</si>
  <si>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</si>
  <si>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</si>
  <si>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</si>
  <si>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</si>
  <si>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</si>
  <si>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</si>
  <si>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</si>
  <si>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</si>
  <si>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</si>
  <si>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</si>
  <si>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</si>
  <si>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</si>
  <si>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</si>
  <si>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</si>
  <si>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</si>
  <si>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</si>
  <si>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</si>
  <si>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</si>
  <si>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</si>
  <si>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</si>
  <si>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</si>
  <si>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</si>
  <si>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</si>
  <si>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</si>
  <si>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</si>
  <si>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</si>
  <si>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</si>
  <si>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</si>
  <si>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</si>
  <si>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</si>
  <si>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</si>
  <si>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</si>
  <si>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</si>
  <si>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</si>
  <si>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</si>
  <si>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</si>
  <si>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</si>
  <si>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</si>
  <si>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</si>
  <si>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</si>
  <si>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</si>
  <si>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</si>
  <si>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</si>
  <si>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</si>
  <si>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</si>
  <si>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</si>
  <si>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</si>
  <si>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</si>
  <si>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</si>
  <si>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</si>
  <si>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</si>
  <si>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</si>
  <si>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</si>
  <si>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</si>
  <si>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</si>
  <si>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</si>
  <si>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</si>
  <si>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</si>
  <si>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</si>
  <si>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</si>
  <si>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</si>
  <si>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</si>
  <si>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</si>
  <si>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</si>
  <si>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</si>
  <si>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</si>
  <si>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</si>
  <si>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</si>
  <si>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</si>
  <si>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</si>
  <si>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</si>
  <si>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</si>
  <si>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</si>
  <si>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</si>
  <si>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</si>
  <si>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</si>
  <si>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</si>
  <si>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</si>
  <si>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</si>
  <si>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</si>
  <si>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</si>
  <si>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</si>
  <si>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</si>
  <si>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</si>
  <si>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</si>
  <si>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</si>
  <si>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</si>
  <si>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</si>
  <si>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</si>
  <si>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</si>
  <si>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</si>
  <si>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</si>
  <si>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</si>
  <si>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</si>
  <si>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</si>
  <si>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</si>
  <si>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</si>
  <si>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</si>
  <si>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</si>
  <si>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</si>
  <si>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</si>
  <si>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</si>
  <si>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</si>
  <si>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</si>
  <si>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</si>
  <si>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</si>
  <si>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</si>
  <si>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</si>
  <si>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</si>
  <si>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</si>
  <si>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</si>
  <si>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</si>
  <si>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</si>
  <si>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</si>
  <si>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</si>
  <si>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</si>
  <si>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</si>
  <si>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</si>
  <si>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</si>
  <si>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</si>
  <si>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</si>
  <si>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</si>
  <si>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</si>
  <si>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</si>
  <si>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</si>
  <si>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</si>
  <si>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</si>
  <si>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</si>
  <si>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</si>
  <si>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</si>
  <si>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</si>
  <si>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</si>
  <si>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</si>
  <si>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</si>
  <si>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</si>
  <si>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</si>
  <si>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</si>
  <si>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</si>
  <si>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</si>
  <si>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</si>
  <si>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</si>
  <si>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</si>
  <si>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</si>
  <si>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</si>
  <si>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</si>
  <si>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</si>
  <si>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</si>
  <si>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</si>
  <si>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</si>
  <si>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</si>
  <si>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</si>
  <si>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</si>
  <si>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</si>
  <si>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</si>
  <si>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</si>
  <si>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</si>
  <si>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</si>
  <si>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</si>
  <si>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</si>
  <si>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</si>
  <si>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</si>
  <si>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</si>
  <si>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</si>
  <si>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</si>
  <si>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</si>
  <si>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</si>
  <si>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</si>
  <si>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</si>
  <si>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</si>
  <si>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</si>
  <si>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</si>
  <si>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</si>
  <si>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</si>
  <si>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</si>
  <si>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</si>
  <si>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</si>
  <si>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</si>
  <si>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</si>
  <si>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</si>
  <si>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</si>
  <si>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</si>
  <si>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</si>
  <si>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</si>
  <si>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</si>
  <si>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</si>
  <si>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</si>
  <si>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</si>
  <si>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</si>
  <si>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</si>
  <si>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</si>
  <si>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</si>
  <si>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</si>
  <si>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</si>
  <si>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</si>
  <si>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</si>
  <si>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</si>
  <si>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</si>
  <si>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</si>
  <si>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</si>
  <si>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</si>
  <si>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</si>
  <si>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</si>
  <si>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</si>
  <si>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</si>
  <si>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</si>
  <si>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</si>
  <si>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</si>
  <si>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</si>
  <si>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</si>
  <si>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</si>
  <si>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</si>
  <si>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</si>
  <si>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</si>
  <si>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</si>
  <si>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</si>
  <si>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</si>
  <si>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</si>
  <si>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</si>
  <si>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</si>
  <si>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</si>
  <si>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</si>
  <si>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</si>
  <si>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</si>
  <si>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</si>
  <si>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</si>
  <si>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</si>
  <si>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</si>
  <si>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</si>
  <si>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</si>
  <si>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</si>
  <si>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</si>
  <si>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</si>
  <si>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</si>
  <si>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</si>
  <si>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</si>
  <si>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</si>
  <si>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</si>
  <si>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</si>
  <si>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</si>
  <si>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</si>
  <si>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</si>
  <si>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</si>
  <si>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</si>
  <si>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</si>
  <si>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</si>
  <si>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</si>
  <si>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</si>
  <si>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</si>
  <si>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</si>
  <si>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</si>
  <si>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</si>
  <si>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</si>
  <si>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</si>
  <si>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</si>
  <si>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</si>
  <si>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</si>
  <si>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</si>
  <si>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</si>
  <si>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</si>
  <si>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</si>
  <si>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</si>
  <si>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</si>
  <si>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</si>
  <si>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</si>
  <si>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</si>
  <si>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</si>
  <si>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</si>
  <si>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</si>
  <si>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</si>
  <si>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</si>
  <si>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</si>
  <si>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</si>
  <si>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</si>
  <si>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</si>
  <si>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</si>
  <si>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</si>
  <si>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</si>
  <si>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</si>
  <si>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</si>
  <si>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</si>
  <si>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</si>
  <si>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</si>
  <si>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</si>
  <si>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</si>
  <si>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</si>
  <si>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</si>
  <si>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</si>
  <si>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</si>
  <si>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</si>
  <si>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</si>
  <si>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</si>
  <si>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</si>
  <si>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</si>
  <si>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</si>
  <si>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</si>
  <si>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</si>
  <si>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</si>
  <si>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</si>
  <si>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</si>
  <si>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</si>
  <si>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</si>
  <si>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</si>
  <si>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</si>
  <si>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</si>
  <si>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</si>
  <si>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</si>
  <si>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</si>
  <si>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</si>
  <si>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</si>
  <si>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</si>
  <si>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</si>
  <si>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</si>
  <si>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</si>
  <si>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</si>
  <si>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</si>
  <si>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</si>
  <si>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</si>
  <si>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</si>
  <si>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</si>
  <si>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</si>
  <si>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</si>
  <si>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</si>
  <si>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</si>
  <si>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</si>
  <si>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</si>
  <si>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</si>
  <si>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</si>
  <si>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</si>
  <si>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</si>
  <si>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</si>
  <si>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</si>
  <si>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</si>
  <si>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</si>
  <si>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</si>
  <si>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</si>
  <si>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</si>
  <si>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</si>
  <si>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</si>
  <si>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</si>
  <si>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</si>
  <si>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</si>
  <si>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</si>
  <si>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</si>
  <si>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</si>
  <si>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</si>
  <si>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</si>
  <si>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</si>
  <si>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</si>
  <si>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</si>
  <si>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</si>
  <si>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</si>
  <si>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</si>
  <si>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</si>
  <si>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</si>
  <si>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</si>
  <si>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</si>
  <si>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</si>
  <si>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</si>
  <si>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</si>
  <si>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</si>
  <si>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</si>
  <si>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</si>
  <si>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</si>
  <si>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</si>
  <si>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</si>
  <si>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</si>
  <si>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</si>
  <si>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</si>
  <si>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</si>
  <si>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</si>
  <si>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</si>
  <si>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</si>
  <si>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</si>
  <si>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</si>
  <si>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</si>
  <si>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</si>
  <si>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</si>
  <si>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</si>
  <si>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</si>
  <si>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</si>
  <si>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</si>
  <si>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</si>
  <si>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</si>
  <si>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</si>
  <si>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</si>
  <si>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</si>
  <si>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</si>
  <si>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</si>
  <si>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</si>
  <si>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</si>
  <si>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</si>
  <si>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</si>
  <si>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</si>
  <si>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</si>
  <si>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</si>
  <si>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</si>
  <si>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</si>
  <si>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</si>
  <si>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</si>
  <si>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</si>
  <si>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</si>
  <si>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</si>
  <si>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</si>
  <si>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</si>
  <si>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</si>
  <si>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</si>
  <si>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</si>
  <si>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</si>
  <si>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</si>
  <si>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</si>
  <si>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</si>
  <si>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</si>
  <si>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</si>
  <si>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</si>
  <si>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</si>
  <si>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</si>
  <si>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</si>
  <si>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</si>
  <si>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</si>
  <si>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</si>
  <si>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</si>
  <si>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</si>
  <si>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</si>
  <si>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</si>
  <si>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</si>
  <si>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</si>
  <si>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</si>
  <si>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</si>
  <si>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</si>
  <si>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</si>
  <si>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</si>
  <si>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</si>
  <si>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</si>
  <si>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</si>
  <si>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</si>
  <si>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</si>
  <si>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</si>
  <si>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</si>
  <si>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</si>
  <si>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</si>
  <si>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</si>
  <si>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</si>
  <si>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</si>
  <si>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</si>
  <si>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</si>
  <si>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</si>
  <si>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</si>
  <si>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</si>
  <si>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</si>
  <si>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</si>
  <si>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</si>
  <si>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</si>
  <si>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</si>
  <si>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</si>
  <si>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</si>
  <si>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</si>
  <si>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</si>
  <si>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</si>
  <si>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</si>
  <si>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</si>
  <si>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</si>
  <si>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</si>
  <si>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</si>
  <si>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</si>
  <si>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</si>
  <si>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</si>
  <si>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</si>
  <si>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</si>
  <si>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</si>
  <si>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</si>
  <si>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</si>
  <si>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</si>
  <si>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</si>
  <si>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</si>
  <si>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</si>
  <si>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</si>
  <si>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</si>
  <si>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</si>
  <si>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</si>
  <si>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</si>
  <si>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</si>
  <si>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</si>
  <si>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</si>
  <si>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</si>
  <si>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</si>
  <si>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</si>
  <si>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</si>
  <si>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</si>
  <si>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</si>
  <si>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</si>
  <si>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</si>
  <si>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</si>
  <si>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</si>
  <si>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</si>
  <si>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</si>
  <si>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</si>
  <si>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</si>
  <si>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</si>
  <si>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</si>
  <si>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</si>
  <si>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</si>
  <si>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</si>
  <si>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</si>
  <si>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</si>
  <si>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</si>
  <si>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</si>
  <si>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</si>
  <si>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</si>
  <si>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</si>
  <si>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</si>
  <si>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</si>
  <si>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</si>
  <si>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</si>
  <si>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</si>
  <si>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</si>
  <si>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</si>
  <si>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</si>
  <si>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</si>
  <si>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</si>
  <si>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</si>
  <si>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</si>
  <si>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</si>
  <si>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</si>
  <si>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</si>
  <si>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</si>
  <si>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</si>
  <si>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</si>
  <si>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</si>
  <si>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</si>
  <si>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</si>
  <si>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</si>
  <si>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</si>
  <si>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</si>
  <si>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</si>
  <si>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</si>
  <si>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</si>
  <si>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</si>
  <si>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</si>
  <si>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</si>
  <si>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</si>
  <si>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</si>
  <si>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</si>
  <si>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</si>
  <si>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</si>
  <si>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</si>
  <si>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</si>
  <si>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</si>
  <si>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</si>
  <si>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</si>
  <si>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</si>
  <si>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</si>
  <si>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</si>
  <si>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</si>
  <si>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</si>
  <si>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</si>
  <si>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</si>
  <si>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</si>
  <si>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</si>
  <si>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</si>
  <si>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</si>
  <si>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</si>
  <si>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</si>
  <si>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</si>
  <si>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</si>
  <si>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</si>
  <si>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</si>
  <si>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</si>
  <si>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</si>
  <si>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</si>
  <si>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</si>
  <si>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</si>
  <si>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</si>
  <si>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</si>
  <si>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</si>
  <si>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</si>
  <si>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</si>
  <si>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</si>
  <si>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</si>
  <si>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</si>
  <si>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</si>
  <si>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</si>
  <si>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</si>
  <si>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</si>
  <si>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</si>
  <si>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</si>
  <si>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</si>
  <si>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</si>
  <si>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</si>
  <si>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</si>
  <si>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</si>
  <si>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</si>
  <si>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</si>
  <si>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</si>
  <si>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</si>
  <si>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</si>
  <si>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</si>
  <si>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</si>
  <si>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</si>
  <si>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</si>
  <si>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</si>
  <si>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</si>
  <si>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</si>
  <si>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</si>
  <si>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</si>
  <si>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</si>
  <si>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</si>
  <si>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</si>
  <si>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</si>
  <si>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</si>
  <si>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</si>
  <si>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</si>
  <si>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</si>
  <si>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</si>
  <si>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</si>
  <si>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</si>
  <si>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</si>
  <si>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</si>
  <si>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</si>
  <si>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</si>
  <si>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</si>
  <si>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</si>
  <si>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</si>
  <si>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</si>
  <si>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</si>
  <si>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</si>
  <si>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</si>
  <si>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</si>
  <si>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</si>
  <si>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</si>
  <si>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</si>
  <si>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</si>
  <si>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</si>
  <si>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</si>
  <si>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</si>
  <si>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</si>
  <si>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</si>
  <si>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</si>
  <si>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</si>
  <si>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</si>
  <si>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</si>
  <si>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</si>
  <si>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</si>
  <si>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</si>
  <si>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</si>
  <si>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</si>
  <si>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</si>
  <si>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</si>
  <si>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</si>
  <si>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</si>
  <si>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</si>
  <si>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</si>
  <si>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</si>
  <si>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</si>
  <si>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</si>
  <si>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</si>
  <si>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</si>
  <si>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</si>
  <si>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</si>
  <si>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</si>
  <si>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</si>
  <si>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</si>
  <si>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</si>
  <si>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</si>
  <si>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</si>
  <si>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</si>
  <si>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</si>
  <si>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</si>
  <si>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</si>
  <si>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</si>
  <si>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</si>
  <si>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</si>
  <si>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</si>
  <si>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</si>
  <si>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</si>
  <si>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</si>
  <si>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</si>
  <si>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</si>
  <si>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</si>
  <si>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</si>
  <si>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</si>
  <si>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</si>
  <si>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</si>
  <si>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</si>
  <si>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</si>
  <si>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</si>
  <si>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</si>
  <si>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</si>
  <si>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</si>
  <si>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</si>
  <si>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</si>
  <si>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</si>
  <si>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</si>
  <si>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</si>
  <si>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</si>
  <si>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</si>
  <si>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</si>
  <si>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</si>
  <si>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</si>
  <si>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</si>
  <si>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</si>
  <si>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</si>
  <si>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</si>
  <si>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</si>
  <si>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</si>
  <si>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</si>
  <si>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</si>
  <si>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</si>
  <si>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</si>
  <si>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</si>
  <si>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</si>
  <si>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</si>
  <si>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</si>
  <si>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</si>
  <si>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</si>
  <si>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</si>
  <si>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</si>
  <si>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</si>
  <si>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</si>
  <si>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</si>
  <si>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</si>
  <si>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</si>
  <si>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</si>
  <si>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</si>
  <si>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</si>
  <si>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</si>
  <si>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</si>
  <si>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</si>
  <si>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</si>
  <si>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</si>
  <si>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</si>
  <si>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</si>
  <si>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</si>
  <si>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</si>
  <si>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</si>
  <si>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</si>
  <si>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</si>
  <si>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</si>
  <si>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</si>
  <si>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</si>
  <si>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</si>
  <si>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</si>
  <si>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</si>
  <si>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</si>
  <si>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</si>
  <si>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</si>
  <si>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</si>
  <si>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</si>
  <si>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</si>
  <si>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</si>
  <si>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</si>
  <si>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</si>
  <si>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</si>
  <si>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</si>
  <si>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</si>
  <si>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</si>
  <si>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</si>
  <si>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</si>
  <si>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</si>
  <si>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</si>
  <si>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</si>
  <si>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</si>
  <si>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</si>
  <si>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</si>
  <si>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</si>
  <si>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</si>
  <si>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</si>
  <si>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</si>
  <si>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</si>
  <si>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</si>
  <si>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</si>
  <si>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</si>
  <si>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</si>
  <si>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</si>
  <si>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</si>
  <si>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</si>
  <si>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</si>
  <si>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</si>
  <si>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</si>
  <si>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</si>
  <si>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</si>
  <si>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</si>
  <si>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</si>
  <si>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</si>
  <si>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</si>
  <si>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</si>
  <si>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</si>
  <si>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</si>
  <si>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</si>
  <si>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</si>
  <si>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</si>
  <si>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</si>
  <si>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</si>
  <si>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</si>
  <si>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</si>
  <si>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</si>
  <si>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</si>
  <si>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</si>
  <si>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</si>
  <si>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</si>
  <si>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</si>
  <si>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</si>
  <si>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</si>
  <si>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</si>
  <si>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</si>
  <si>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</si>
  <si>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</si>
  <si>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</si>
  <si>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</si>
  <si>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</si>
  <si>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</si>
  <si>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</si>
  <si>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</si>
  <si>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</si>
  <si>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</si>
  <si>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</si>
  <si>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</si>
  <si>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</si>
  <si>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</si>
  <si>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</si>
  <si>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</si>
  <si>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</si>
  <si>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</si>
  <si>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</si>
  <si>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</si>
  <si>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</si>
  <si>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</si>
  <si>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</si>
  <si>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</si>
  <si>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</si>
  <si>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</si>
  <si>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</si>
  <si>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</si>
  <si>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</si>
  <si>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</si>
  <si>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</si>
  <si>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</si>
  <si>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</si>
  <si>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</si>
  <si>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</si>
  <si>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</si>
  <si>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</si>
  <si>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</si>
  <si>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</si>
  <si>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</si>
  <si>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</si>
  <si>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</si>
  <si>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</si>
  <si>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</si>
  <si>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</si>
  <si>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</si>
  <si>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</si>
  <si>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</si>
  <si>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</si>
  <si>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</si>
  <si>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</si>
  <si>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</si>
  <si>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</si>
  <si>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</si>
  <si>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</si>
  <si>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</si>
  <si>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</si>
  <si>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</si>
  <si>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</si>
  <si>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</si>
  <si>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</si>
  <si>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</si>
  <si>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</si>
  <si>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</si>
  <si>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</si>
  <si>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</si>
  <si>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</si>
  <si>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</si>
  <si>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</si>
  <si>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</si>
  <si>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</si>
  <si>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</si>
  <si>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</si>
  <si>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</si>
  <si>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</si>
  <si>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</si>
  <si>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</si>
  <si>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</si>
  <si>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</si>
  <si>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</si>
  <si>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</si>
  <si>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</si>
  <si>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</si>
  <si>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</si>
  <si>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</si>
  <si>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</si>
  <si>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</si>
  <si>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</si>
  <si>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</si>
  <si>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</si>
  <si>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</si>
  <si>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</si>
  <si>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</si>
  <si>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</si>
  <si>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</si>
  <si>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</si>
  <si>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</si>
  <si>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</si>
  <si>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</si>
  <si>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</si>
  <si>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</si>
  <si>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</si>
  <si>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</si>
  <si>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</si>
  <si>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</si>
  <si>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</si>
  <si>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</si>
  <si>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</si>
  <si>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</si>
  <si>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</si>
  <si>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</si>
  <si>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</si>
  <si>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</si>
  <si>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</si>
  <si>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</si>
  <si>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</si>
  <si>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</si>
  <si>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</si>
  <si>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</si>
  <si>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</si>
  <si>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</si>
  <si>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</si>
  <si>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</si>
  <si>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</si>
  <si>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</si>
  <si>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</si>
  <si>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</si>
  <si>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</si>
  <si>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</si>
  <si>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</si>
  <si>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</si>
  <si>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</si>
  <si>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</si>
  <si>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</si>
  <si>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</si>
  <si>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</si>
  <si>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</si>
  <si>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</si>
  <si>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</si>
  <si>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</si>
  <si>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</si>
  <si>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</si>
  <si>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</si>
  <si>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</si>
  <si>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</si>
  <si>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</si>
  <si>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</si>
  <si>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</si>
  <si>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</si>
  <si>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</si>
  <si>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</si>
  <si>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</si>
  <si>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</si>
  <si>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</si>
  <si>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</si>
  <si>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</si>
  <si>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</si>
  <si>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</si>
  <si>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</si>
  <si>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</si>
  <si>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</si>
  <si>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</si>
  <si>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</si>
  <si>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</si>
  <si>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</si>
  <si>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</si>
  <si>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</si>
  <si>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</si>
  <si>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</si>
  <si>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</si>
  <si>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</si>
  <si>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</si>
  <si>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</si>
  <si>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</si>
  <si>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</si>
  <si>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</si>
  <si>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</si>
  <si>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</si>
  <si>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</si>
  <si>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</si>
  <si>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</si>
  <si>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</si>
  <si>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</si>
  <si>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</si>
  <si>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</si>
  <si>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</si>
  <si>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</si>
  <si>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</si>
  <si>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</si>
  <si>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</si>
  <si>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</si>
  <si>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</si>
  <si>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</si>
  <si>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</si>
  <si>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</si>
  <si>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</si>
  <si>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</si>
  <si>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</si>
  <si>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</si>
  <si>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</si>
  <si>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</si>
  <si>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</si>
  <si>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</si>
  <si>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</si>
  <si>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</si>
  <si>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</si>
  <si>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</si>
  <si>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</si>
  <si>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</si>
  <si>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</si>
  <si>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</si>
  <si>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</si>
  <si>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</si>
  <si>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</si>
  <si>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</si>
  <si>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</si>
  <si>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</si>
  <si>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</si>
  <si>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</si>
  <si>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</si>
  <si>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</si>
  <si>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</si>
  <si>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</si>
  <si>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</si>
  <si>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</si>
  <si>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</si>
  <si>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</si>
  <si>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</si>
  <si>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</si>
  <si>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</si>
  <si>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</si>
  <si>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</si>
  <si>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</si>
  <si>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</si>
  <si>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</si>
  <si>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</si>
  <si>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</si>
  <si>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</si>
  <si>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</si>
  <si>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</si>
  <si>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</si>
  <si>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</si>
  <si>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</si>
  <si>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</si>
  <si>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</si>
  <si>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</si>
  <si>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</si>
  <si>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</si>
  <si>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</si>
  <si>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</si>
  <si>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</si>
  <si>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</si>
  <si>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</si>
  <si>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</si>
  <si>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</si>
  <si>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</si>
  <si>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</si>
  <si>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</si>
  <si>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</si>
  <si>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</si>
  <si>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</si>
  <si>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</si>
  <si>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</si>
  <si>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</si>
  <si>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</si>
  <si>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</si>
  <si>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</si>
  <si>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</si>
  <si>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</si>
  <si>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</si>
  <si>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</si>
  <si>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</si>
  <si>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</si>
  <si>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</si>
  <si>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</si>
  <si>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</si>
  <si>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</si>
  <si>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</si>
  <si>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</si>
  <si>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</si>
  <si>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</si>
  <si>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</si>
  <si>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</si>
  <si>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</si>
  <si>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</si>
  <si>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</si>
  <si>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</si>
  <si>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</si>
  <si>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</si>
  <si>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</si>
  <si>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</si>
  <si>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</si>
  <si>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</si>
  <si>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</si>
  <si>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</si>
  <si>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</si>
  <si>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</si>
  <si>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</si>
  <si>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</si>
  <si>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</si>
  <si>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</si>
  <si>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</si>
  <si>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</si>
  <si>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</si>
  <si>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</si>
  <si>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</si>
  <si>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</si>
  <si>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</si>
  <si>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</si>
  <si>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</si>
  <si>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</si>
  <si>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</si>
  <si>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</si>
  <si>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</si>
  <si>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</si>
  <si>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</si>
  <si>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</si>
  <si>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</si>
  <si>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</si>
  <si>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</si>
  <si>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</si>
  <si>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</si>
  <si>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</si>
  <si>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</si>
  <si>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</si>
  <si>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</si>
  <si>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</si>
  <si>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</si>
  <si>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</si>
  <si>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</si>
  <si>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</si>
  <si>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</si>
  <si>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</si>
  <si>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</si>
  <si>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</si>
  <si>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</si>
  <si>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</si>
  <si>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</si>
  <si>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</si>
  <si>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</si>
  <si>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</si>
  <si>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</si>
  <si>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</si>
  <si>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</si>
  <si>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</si>
  <si>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</si>
  <si>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</si>
  <si>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</si>
  <si>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</si>
  <si>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</si>
  <si>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</si>
  <si>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</si>
  <si>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</si>
  <si>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</si>
  <si>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</si>
  <si>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</si>
  <si>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</si>
  <si>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</si>
  <si>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</si>
  <si>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</si>
  <si>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</si>
  <si>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</si>
  <si>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</si>
  <si>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</si>
  <si>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</si>
  <si>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</si>
  <si>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</si>
  <si>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</si>
  <si>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</si>
  <si>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</si>
  <si>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</si>
  <si>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</si>
  <si>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</si>
  <si>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</si>
  <si>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</si>
  <si>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</si>
  <si>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</si>
  <si>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</si>
  <si>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</si>
  <si>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</si>
  <si>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</si>
  <si>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</si>
  <si>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</si>
  <si>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</si>
  <si>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</si>
  <si>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</si>
  <si>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</si>
  <si>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</si>
  <si>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</si>
  <si>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</si>
  <si>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</si>
  <si>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</si>
  <si>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</si>
  <si>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</si>
  <si>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</si>
  <si>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</si>
  <si>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</si>
  <si>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</si>
  <si>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</si>
  <si>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</si>
  <si>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</si>
  <si>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</si>
  <si>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</si>
  <si>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</si>
  <si>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</si>
  <si>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</si>
  <si>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</si>
  <si>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</si>
  <si>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</si>
  <si>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</si>
  <si>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</si>
  <si>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</si>
  <si>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</si>
  <si>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</si>
  <si>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</si>
  <si>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</si>
  <si>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</si>
  <si>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</si>
  <si>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</si>
  <si>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</si>
  <si>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</si>
  <si>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</si>
  <si>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</si>
  <si>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</si>
  <si>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</si>
  <si>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</si>
  <si>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</si>
  <si>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</si>
  <si>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</si>
  <si>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</si>
  <si>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</si>
  <si>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</si>
  <si>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</si>
  <si>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</si>
  <si>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</si>
  <si>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</si>
  <si>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</si>
  <si>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</si>
  <si>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</si>
  <si>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</si>
  <si>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</si>
  <si>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</si>
  <si>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</si>
  <si>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</si>
  <si>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</si>
  <si>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</si>
  <si>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</si>
  <si>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</si>
  <si>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</si>
  <si>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</si>
  <si>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</si>
  <si>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</si>
  <si>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</si>
  <si>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</si>
  <si>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</si>
  <si>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</si>
  <si>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</si>
  <si>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</si>
  <si>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</si>
  <si>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</si>
  <si>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</si>
  <si>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</si>
  <si>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</si>
  <si>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</si>
  <si>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</si>
  <si>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</si>
  <si>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</si>
  <si>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</si>
  <si>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</si>
  <si>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</si>
  <si>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</si>
  <si>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</si>
  <si>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</si>
  <si>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</si>
  <si>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</si>
  <si>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</si>
  <si>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</si>
  <si>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</si>
  <si>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</si>
  <si>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</si>
  <si>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</si>
  <si>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</si>
  <si>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</si>
  <si>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</si>
  <si>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</si>
  <si>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</si>
  <si>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</si>
  <si>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</si>
  <si>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</si>
  <si>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</si>
  <si>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</si>
  <si>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</si>
  <si>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</si>
  <si>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</si>
  <si>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</si>
  <si>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</si>
  <si>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</si>
  <si>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</si>
  <si>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</si>
  <si>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</si>
  <si>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</si>
  <si>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</si>
  <si>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</si>
  <si>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</si>
  <si>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</si>
  <si>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</si>
  <si>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</si>
  <si>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</si>
  <si>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</si>
  <si>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</si>
  <si>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</si>
  <si>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</si>
  <si>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</si>
  <si>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</si>
  <si>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</si>
  <si>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</si>
  <si>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</si>
  <si>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</si>
  <si>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</si>
  <si>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</si>
  <si>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</si>
  <si>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</si>
  <si>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</si>
  <si>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</si>
  <si>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</si>
  <si>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</si>
  <si>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</si>
  <si>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</si>
  <si>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</si>
  <si>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</si>
  <si>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</si>
  <si>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</si>
  <si>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</si>
  <si>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</si>
  <si>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</si>
  <si>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</si>
  <si>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</si>
  <si>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</si>
  <si>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</si>
  <si>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</si>
  <si>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</si>
  <si>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</si>
  <si>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</si>
  <si>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</si>
  <si>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</si>
  <si>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</si>
  <si>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</si>
  <si>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</si>
  <si>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</si>
  <si>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</si>
  <si>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</si>
  <si>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</si>
  <si>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</si>
  <si>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</si>
  <si>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</si>
  <si>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</si>
  <si>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</si>
  <si>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</si>
  <si>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</si>
  <si>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</si>
  <si>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</si>
  <si>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</si>
  <si>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</si>
  <si>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</si>
  <si>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</si>
  <si>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</si>
  <si>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</si>
  <si>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</si>
  <si>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</si>
  <si>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</si>
  <si>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</si>
  <si>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</si>
  <si>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</si>
  <si>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</si>
  <si>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</si>
  <si>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</si>
  <si>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</si>
  <si>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</si>
  <si>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</si>
  <si>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</si>
  <si>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</si>
  <si>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</si>
  <si>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</si>
  <si>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</si>
  <si>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</si>
  <si>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</si>
  <si>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</si>
  <si>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</si>
  <si>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</si>
  <si>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</si>
  <si>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</si>
  <si>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</si>
  <si>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</si>
  <si>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</si>
  <si>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</si>
  <si>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</si>
  <si>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</si>
  <si>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</si>
  <si>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3507</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</si>
  <si>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</si>
  <si>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</si>
  <si>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</si>
  <si>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</si>
  <si>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</si>
  <si>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</si>
  <si>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</si>
  <si>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</si>
  <si>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</si>
  <si>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</si>
  <si>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</si>
  <si>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</si>
  <si>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</si>
  <si>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</si>
  <si>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</si>
  <si>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</si>
  <si>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</si>
  <si>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</si>
  <si>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</si>
  <si>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</si>
  <si>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</si>
  <si>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</si>
  <si>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</si>
  <si>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</si>
  <si>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</si>
  <si>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</si>
  <si>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</si>
  <si>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</si>
  <si>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</si>
  <si>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</si>
  <si>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</si>
  <si>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</si>
  <si>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</si>
  <si>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</si>
  <si>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</si>
  <si>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</si>
  <si>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</si>
  <si>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</si>
  <si>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</si>
  <si>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</si>
  <si>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</si>
  <si>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</si>
  <si>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</si>
  <si>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</si>
  <si>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</si>
  <si>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</si>
  <si>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</si>
  <si>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</si>
  <si>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</si>
  <si>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</si>
  <si>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</si>
  <si>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</si>
  <si>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</si>
  <si>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</si>
  <si>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</si>
  <si>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</si>
  <si>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</si>
  <si>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</si>
  <si>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</si>
  <si>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</si>
  <si>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</si>
  <si>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</si>
  <si>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</si>
  <si>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</si>
  <si>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</si>
  <si>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</si>
  <si>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</si>
  <si>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</si>
  <si>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</si>
  <si>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</si>
  <si>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</si>
  <si>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</si>
  <si>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</si>
  <si>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</si>
  <si>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</si>
  <si>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</si>
  <si>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</si>
  <si>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</si>
  <si>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</si>
  <si>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</si>
  <si>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</si>
  <si>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</si>
  <si>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</si>
  <si>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</si>
  <si>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</si>
  <si>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</si>
  <si>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</si>
  <si>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</si>
  <si>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</si>
  <si>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</si>
  <si>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</si>
  <si>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</si>
  <si>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</si>
  <si>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</si>
  <si>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</si>
  <si>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</si>
  <si>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</si>
  <si>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</si>
  <si>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</si>
  <si>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</si>
  <si>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</si>
  <si>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</si>
  <si>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</si>
  <si>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</si>
  <si>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</si>
  <si>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</si>
  <si>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</si>
  <si>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</si>
  <si>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</si>
  <si>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</si>
  <si>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</si>
  <si>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</si>
  <si>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</si>
  <si>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</si>
  <si>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</si>
  <si>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</si>
  <si>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</si>
  <si>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</si>
  <si>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</si>
  <si>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</si>
  <si>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</si>
  <si>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</si>
  <si>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</si>
  <si>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</si>
  <si>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</si>
  <si>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</si>
  <si>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</si>
  <si>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</si>
  <si>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</si>
  <si>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</si>
  <si>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</si>
  <si>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</si>
  <si>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</si>
  <si>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</si>
  <si>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</si>
  <si>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</si>
  <si>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</si>
  <si>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</si>
  <si>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</si>
  <si>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</si>
  <si>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</si>
  <si>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</si>
  <si>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</si>
  <si>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</si>
  <si>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</si>
  <si>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</si>
  <si>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</si>
  <si>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</si>
  <si>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</si>
  <si>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</si>
  <si>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</si>
  <si>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</si>
  <si>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</si>
  <si>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</si>
  <si>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</si>
  <si>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</si>
  <si>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</si>
  <si>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</si>
  <si>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</si>
  <si>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</si>
  <si>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</si>
  <si>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</si>
  <si>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</si>
  <si>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</si>
  <si>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</si>
  <si>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</si>
  <si>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</si>
  <si>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</si>
  <si>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</si>
  <si>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</si>
  <si>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</si>
  <si>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</si>
  <si>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</si>
  <si>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</si>
  <si>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</si>
  <si>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</si>
  <si>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</si>
  <si>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</si>
  <si>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</si>
  <si>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</si>
  <si>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</si>
  <si>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</si>
  <si>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</si>
  <si>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</si>
  <si>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</si>
  <si>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</si>
  <si>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</si>
  <si>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</si>
  <si>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</si>
  <si>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</si>
  <si>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</si>
  <si>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</si>
  <si>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</si>
  <si>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</si>
  <si>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</si>
  <si>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</si>
  <si>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</si>
  <si>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</si>
  <si>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</si>
  <si>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</si>
  <si>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</si>
  <si>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</si>
  <si>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</si>
  <si>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</si>
  <si>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</si>
  <si>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</si>
  <si>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</si>
  <si>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</si>
  <si>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</si>
  <si>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</si>
  <si>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</si>
  <si>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</si>
  <si>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</si>
  <si>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</si>
  <si>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</si>
  <si>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</si>
  <si>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</si>
  <si>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</si>
  <si>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</si>
  <si>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</si>
  <si>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</si>
  <si>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</si>
  <si>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</si>
  <si>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</si>
  <si>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</si>
  <si>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</si>
  <si>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</si>
  <si>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</si>
  <si>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</si>
  <si>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</si>
  <si>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</si>
  <si>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</si>
  <si>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</si>
  <si>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</si>
  <si>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</si>
  <si>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</si>
  <si>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</si>
  <si>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</si>
  <si>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</si>
  <si>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</si>
  <si>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</si>
  <si>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</si>
  <si>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</si>
  <si>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</si>
  <si>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</si>
  <si>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</si>
  <si>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</si>
  <si>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</si>
  <si>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</si>
  <si>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</si>
  <si>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</si>
  <si>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</si>
  <si>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</si>
  <si>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</si>
  <si>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</si>
  <si>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</si>
  <si>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</si>
  <si>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</si>
  <si>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</si>
  <si>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</si>
  <si>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</si>
  <si>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</si>
  <si>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</si>
  <si>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</si>
  <si>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</si>
  <si>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</si>
  <si>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</si>
  <si>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</si>
  <si>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</si>
  <si>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</si>
  <si>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</si>
  <si>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</si>
  <si>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</si>
  <si>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</si>
  <si>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</si>
  <si>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</si>
  <si>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</si>
  <si>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</si>
  <si>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</si>
  <si>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</si>
  <si>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</si>
  <si>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</si>
  <si>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</si>
  <si>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</si>
  <si>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</si>
  <si>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</si>
  <si>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</si>
  <si>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</si>
  <si>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</si>
  <si>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</si>
  <si>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</si>
  <si>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</si>
  <si>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</si>
  <si>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</si>
  <si>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</si>
  <si>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</si>
  <si>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</si>
  <si>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</si>
  <si>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</si>
  <si>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</si>
  <si>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</si>
  <si>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</si>
  <si>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</si>
  <si>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</si>
  <si>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</si>
  <si>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</si>
  <si>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</si>
  <si>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</si>
  <si>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</si>
  <si>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</si>
  <si>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</si>
  <si>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</si>
  <si>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</si>
  <si>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</si>
  <si>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</si>
  <si>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</si>
  <si>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</si>
  <si>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</si>
  <si>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</si>
  <si>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</si>
  <si>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</si>
  <si>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</si>
  <si>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</si>
  <si>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</si>
  <si>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</si>
  <si>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</si>
  <si>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</si>
  <si>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</si>
  <si>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</si>
  <si>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</si>
  <si>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</si>
  <si>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</si>
  <si>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</si>
  <si>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</si>
  <si>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</si>
  <si>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</si>
  <si>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</si>
  <si>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</si>
  <si>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</si>
  <si>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</si>
  <si>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</si>
  <si>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</si>
  <si>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</si>
  <si>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</si>
  <si>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</si>
  <si>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</si>
  <si>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</si>
  <si>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</si>
  <si>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</si>
  <si>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</si>
  <si>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</si>
  <si>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</si>
  <si>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</si>
  <si>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</si>
  <si>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</si>
  <si>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</si>
  <si>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</si>
  <si>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</si>
  <si>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</si>
  <si>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</si>
  <si>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</si>
  <si>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</si>
  <si>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</si>
  <si>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</si>
  <si>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</si>
  <si>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</si>
  <si>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</si>
  <si>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</si>
  <si>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</si>
  <si>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</si>
  <si>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</si>
  <si>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</si>
  <si>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</si>
  <si>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</si>
  <si>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</si>
  <si>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</si>
  <si>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</si>
  <si>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</si>
  <si>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</si>
  <si>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</si>
  <si>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</si>
  <si>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</si>
  <si>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</si>
  <si>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</si>
  <si>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</si>
  <si>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</si>
  <si>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</si>
  <si>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</si>
  <si>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</si>
  <si>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</si>
  <si>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</si>
  <si>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</si>
  <si>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</si>
  <si>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</si>
  <si>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</si>
  <si>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</si>
  <si>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</si>
  <si>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</si>
  <si>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</si>
  <si>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</si>
  <si>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</si>
  <si>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</si>
  <si>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</si>
  <si>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</si>
  <si>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</si>
  <si>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</si>
  <si>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</si>
  <si>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</si>
  <si>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</si>
  <si>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</si>
  <si>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</si>
  <si>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</si>
  <si>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</si>
  <si>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</si>
  <si>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</si>
  <si>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</si>
  <si>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</si>
  <si>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</si>
  <si>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</si>
  <si>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</si>
  <si>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</si>
  <si>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</si>
  <si>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</si>
  <si>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</si>
  <si>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</si>
  <si>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</si>
  <si>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</si>
  <si>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</si>
  <si>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</si>
  <si>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</si>
  <si>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</si>
  <si>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</si>
  <si>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</si>
  <si>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</si>
  <si>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</si>
  <si>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</si>
  <si>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</si>
  <si>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</si>
  <si>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</si>
  <si>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</si>
  <si>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</si>
  <si>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</si>
  <si>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</si>
  <si>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</si>
  <si>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</si>
  <si>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</si>
  <si>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</si>
  <si>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</si>
  <si>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</si>
  <si>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</si>
  <si>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</si>
  <si>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</si>
  <si>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</si>
  <si>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</si>
  <si>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</si>
  <si>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</si>
  <si>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</si>
  <si>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</si>
  <si>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</si>
  <si>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</si>
  <si>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</si>
  <si>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</si>
  <si>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2904</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</si>
  <si>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</si>
  <si>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</si>
  <si>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</si>
  <si>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</si>
  <si>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</si>
  <si>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</si>
  <si>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</si>
  <si>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</si>
  <si>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</si>
  <si>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</si>
  <si>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</si>
  <si>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</si>
  <si>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</si>
  <si>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</si>
  <si>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</si>
  <si>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</si>
  <si>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</si>
  <si>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</si>
  <si>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</si>
  <si>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</si>
  <si>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</si>
  <si>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</si>
  <si>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</si>
  <si>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</si>
  <si>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</si>
  <si>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</si>
  <si>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</si>
  <si>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</si>
  <si>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</si>
  <si>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</si>
  <si>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</si>
  <si>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</si>
  <si>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</si>
  <si>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</si>
  <si>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</si>
  <si>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</si>
  <si>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</si>
  <si>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</si>
  <si>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</si>
  <si>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</si>
  <si>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</si>
  <si>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</si>
  <si>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</si>
  <si>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</si>
  <si>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</si>
  <si>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</si>
  <si>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</si>
  <si>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</si>
  <si>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</si>
  <si>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</si>
  <si>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</si>
  <si>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</si>
  <si>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</si>
  <si>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</si>
  <si>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</si>
  <si>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</si>
  <si>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</si>
  <si>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</si>
  <si>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</si>
  <si>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</si>
  <si>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</si>
  <si>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</si>
  <si>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</si>
  <si>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</si>
  <si>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</si>
  <si>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</si>
  <si>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</si>
  <si>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</si>
  <si>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</si>
  <si>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</si>
  <si>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</si>
  <si>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</si>
  <si>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</si>
  <si>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</si>
  <si>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</si>
  <si>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</si>
  <si>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</si>
  <si>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</si>
  <si>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</si>
  <si>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</si>
  <si>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</si>
  <si>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</si>
  <si>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</si>
  <si>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</si>
  <si>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</si>
  <si>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</si>
  <si>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</si>
  <si>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</si>
  <si>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</si>
  <si>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</si>
  <si>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</si>
  <si>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</si>
  <si>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</si>
  <si>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</si>
  <si>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</si>
  <si>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</si>
  <si>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</si>
  <si>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</si>
  <si>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</si>
  <si>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</si>
  <si>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</si>
  <si>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</si>
  <si>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</si>
  <si>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</si>
  <si>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</si>
  <si>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</si>
  <si>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</si>
  <si>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</si>
  <si>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</si>
  <si>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</si>
  <si>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</si>
  <si>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</si>
  <si>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</si>
  <si>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</si>
  <si>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</si>
  <si>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</si>
  <si>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</si>
  <si>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</si>
  <si>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</si>
  <si>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</si>
  <si>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</si>
  <si>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</si>
  <si>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</si>
  <si>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</si>
  <si>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</si>
  <si>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</si>
  <si>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</si>
  <si>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</si>
  <si>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</si>
  <si>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</si>
  <si>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</si>
  <si>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</si>
  <si>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</si>
  <si>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</si>
  <si>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</si>
  <si>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</si>
  <si>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</si>
  <si>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</si>
  <si>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</si>
  <si>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</si>
  <si>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</si>
  <si>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</si>
  <si>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</si>
  <si>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</si>
  <si>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</si>
  <si>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</si>
  <si>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</si>
  <si>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</si>
  <si>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</si>
  <si>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</si>
  <si>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</si>
  <si>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</si>
  <si>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</si>
  <si>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</si>
  <si>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</si>
  <si>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</si>
  <si>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</si>
  <si>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</si>
  <si>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</si>
  <si>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</si>
  <si>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</si>
  <si>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</si>
  <si>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</si>
  <si>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</si>
  <si>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</si>
  <si>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</si>
  <si>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</si>
  <si>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</si>
  <si>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</si>
  <si>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</si>
  <si>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</si>
  <si>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</si>
  <si>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</si>
  <si>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</si>
  <si>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</si>
  <si>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</si>
  <si>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</si>
  <si>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</si>
  <si>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</si>
  <si>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</si>
  <si>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</si>
  <si>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</si>
  <si>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</si>
  <si>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</si>
  <si>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</si>
  <si>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</si>
  <si>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</si>
  <si>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</si>
  <si>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</si>
  <si>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</si>
  <si>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</si>
  <si>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</si>
  <si>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</si>
  <si>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</si>
  <si>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</si>
  <si>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</si>
  <si>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</si>
  <si>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</si>
  <si>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</si>
  <si>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</si>
  <si>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</si>
  <si>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</si>
  <si>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</si>
  <si>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</si>
  <si>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</si>
  <si>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</si>
  <si>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</si>
  <si>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</si>
  <si>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</si>
  <si>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</si>
  <si>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</si>
  <si>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</si>
  <si>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</si>
  <si>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</si>
  <si>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</si>
  <si>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</si>
  <si>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</si>
  <si>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</si>
  <si>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</si>
  <si>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</si>
  <si>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</si>
  <si>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</si>
  <si>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</si>
  <si>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</si>
  <si>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</si>
  <si>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</si>
  <si>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</si>
  <si>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</si>
  <si>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</si>
  <si>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</si>
  <si>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</si>
  <si>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</si>
  <si>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</si>
  <si>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</si>
  <si>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</si>
  <si>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</si>
  <si>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</si>
  <si>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</si>
  <si>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</si>
  <si>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</si>
  <si>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</si>
  <si>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</si>
  <si>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</si>
  <si>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</si>
  <si>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</si>
  <si>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</si>
  <si>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</si>
  <si>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</si>
  <si>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</si>
  <si>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</si>
  <si>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</si>
  <si>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</si>
  <si>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</si>
  <si>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</si>
  <si>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</si>
  <si>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</si>
  <si>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</si>
  <si>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</si>
  <si>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</si>
  <si>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</si>
  <si>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</si>
  <si>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</si>
  <si>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</si>
  <si>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</si>
  <si>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</si>
  <si>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</si>
  <si>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</si>
  <si>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</si>
  <si>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</si>
  <si>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</si>
  <si>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</si>
  <si>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</si>
  <si>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</si>
  <si>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</si>
  <si>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</si>
  <si>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</si>
  <si>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</si>
  <si>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</si>
  <si>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</si>
  <si>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</si>
  <si>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</si>
  <si>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</si>
  <si>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</si>
  <si>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</si>
  <si>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</si>
  <si>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</si>
  <si>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</si>
  <si>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</si>
  <si>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</si>
  <si>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</si>
  <si>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</si>
  <si>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</si>
  <si>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</si>
  <si>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</si>
  <si>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</si>
  <si>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</si>
  <si>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</si>
  <si>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</si>
  <si>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</si>
  <si>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</si>
  <si>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</si>
  <si>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</si>
  <si>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</si>
  <si>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</si>
  <si>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</si>
  <si>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</si>
  <si>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</si>
  <si>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</si>
  <si>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</si>
  <si>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</si>
  <si>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</si>
  <si>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</si>
  <si>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</si>
  <si>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</si>
  <si>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</si>
  <si>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</si>
  <si>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</si>
  <si>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</si>
  <si>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</si>
  <si>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</si>
  <si>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</si>
  <si>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</si>
  <si>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</si>
  <si>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</si>
  <si>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</si>
  <si>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</si>
  <si>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</si>
  <si>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</si>
  <si>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</si>
  <si>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</si>
  <si>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</si>
  <si>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</si>
  <si>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</si>
  <si>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</si>
  <si>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</si>
  <si>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</si>
  <si>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</si>
  <si>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</si>
  <si>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</si>
  <si>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</si>
  <si>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</si>
  <si>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</si>
  <si>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</si>
  <si>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</si>
  <si>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</si>
  <si>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</si>
  <si>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</si>
  <si>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</si>
  <si>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</si>
  <si>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</si>
  <si>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</si>
  <si>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</si>
  <si>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</si>
  <si>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</si>
  <si>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</si>
  <si>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</si>
  <si>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</si>
  <si>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</si>
  <si>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</si>
  <si>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</si>
  <si>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</si>
  <si>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</si>
  <si>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</si>
  <si>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</si>
  <si>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</si>
  <si>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</si>
  <si>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</si>
  <si>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</si>
  <si>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</si>
  <si>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</si>
  <si>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</si>
  <si>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</si>
  <si>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</si>
  <si>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</si>
  <si>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</si>
  <si>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</si>
  <si>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</si>
  <si>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</si>
  <si>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</si>
  <si>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</si>
  <si>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</si>
  <si>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</si>
  <si>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</si>
  <si>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</si>
  <si>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</si>
  <si>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</si>
  <si>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</si>
  <si>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</si>
  <si>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</si>
  <si>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</si>
  <si>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</si>
  <si>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</si>
  <si>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</si>
  <si>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</si>
  <si>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</si>
  <si>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</si>
  <si>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</si>
  <si>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</si>
  <si>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</si>
  <si>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</si>
  <si>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</si>
  <si>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</si>
  <si>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</si>
  <si>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</si>
  <si>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</si>
  <si>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</si>
  <si>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</si>
  <si>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</si>
  <si>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</si>
  <si>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</si>
  <si>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</si>
  <si>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</si>
  <si>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</si>
  <si>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</si>
  <si>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</si>
  <si>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</si>
  <si>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</si>
  <si>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</si>
  <si>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</si>
  <si>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</si>
  <si>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</si>
  <si>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</si>
  <si>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</si>
  <si>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</si>
  <si>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</si>
  <si>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</si>
  <si>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</si>
  <si>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</si>
  <si>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</si>
  <si>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</si>
  <si>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</si>
  <si>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</si>
  <si>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</si>
  <si>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</si>
  <si>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</si>
  <si>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</si>
  <si>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</si>
  <si>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</si>
  <si>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</si>
  <si>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</si>
  <si>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</si>
  <si>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</si>
  <si>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</si>
  <si>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</si>
  <si>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</si>
  <si>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</si>
  <si>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</si>
  <si>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</si>
  <si>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</si>
  <si>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</si>
  <si>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</si>
  <si>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</si>
  <si>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</si>
  <si>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</si>
  <si>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</si>
  <si>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</si>
  <si>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</si>
  <si>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</si>
  <si>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</si>
  <si>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</si>
  <si>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</si>
  <si>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</si>
  <si>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</si>
  <si>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</si>
  <si>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</si>
  <si>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</si>
  <si>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</si>
  <si>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</si>
  <si>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</si>
  <si>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</si>
  <si>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</si>
  <si>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</si>
  <si>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</si>
  <si>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</si>
  <si>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</si>
  <si>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</si>
  <si>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</si>
  <si>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</si>
  <si>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</si>
  <si>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</si>
  <si>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</si>
  <si>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</si>
  <si>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</si>
  <si>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</si>
  <si>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</si>
  <si>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</si>
  <si>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</si>
  <si>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</si>
  <si>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</si>
  <si>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</si>
  <si>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</si>
  <si>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</si>
  <si>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</si>
  <si>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</si>
  <si>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</si>
  <si>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</si>
  <si>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</si>
  <si>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</si>
  <si>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</si>
  <si>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</si>
  <si>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</si>
  <si>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</si>
  <si>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</si>
  <si>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</si>
  <si>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</si>
  <si>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</si>
  <si>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</si>
  <si>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</si>
  <si>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</si>
  <si>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</si>
  <si>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</si>
  <si>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</si>
  <si>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</si>
  <si>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</si>
  <si>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</si>
  <si>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</si>
  <si>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</si>
  <si>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</si>
  <si>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</si>
  <si>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</si>
  <si>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</si>
  <si>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</si>
  <si>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</si>
  <si>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</si>
  <si>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</si>
  <si>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</si>
  <si>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</si>
  <si>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</si>
  <si>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</si>
  <si>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</si>
  <si>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</si>
  <si>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</si>
  <si>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</si>
  <si>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</si>
  <si>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</si>
  <si>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</si>
  <si>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</si>
  <si>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</si>
  <si>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</si>
  <si>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</si>
  <si>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</si>
  <si>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</si>
  <si>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</si>
  <si>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</si>
  <si>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</si>
  <si>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</si>
  <si>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</si>
  <si>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</si>
  <si>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</si>
  <si>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</si>
  <si>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</si>
  <si>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</si>
  <si>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</si>
  <si>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</si>
  <si>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</si>
  <si>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</si>
  <si>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</si>
  <si>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</si>
  <si>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</si>
  <si>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</si>
  <si>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</si>
  <si>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</si>
  <si>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</si>
  <si>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</si>
  <si>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</si>
  <si>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</si>
  <si>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</si>
  <si>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</si>
  <si>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</si>
  <si>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</si>
  <si>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</si>
  <si>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</si>
  <si>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</si>
  <si>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</si>
  <si>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</si>
  <si>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</si>
  <si>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</si>
  <si>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</si>
  <si>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</si>
  <si>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</si>
  <si>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</si>
  <si>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</si>
  <si>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</si>
  <si>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</si>
  <si>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</si>
  <si>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</si>
  <si>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</si>
  <si>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</si>
  <si>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</si>
  <si>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</si>
  <si>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</si>
  <si>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</si>
  <si>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</si>
  <si>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</si>
  <si>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</si>
  <si>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</si>
  <si>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</si>
  <si>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</si>
  <si>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</si>
  <si>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</si>
  <si>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</si>
  <si>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</si>
  <si>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</si>
  <si>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</si>
  <si>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</si>
  <si>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</si>
  <si>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</si>
  <si>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</si>
  <si>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</si>
  <si>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</si>
  <si>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</si>
  <si>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</si>
  <si>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</si>
  <si>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</si>
  <si>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</si>
  <si>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</si>
  <si>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</si>
  <si>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</si>
  <si>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</si>
  <si>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</si>
  <si>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</si>
  <si>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</si>
  <si>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</si>
  <si>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</si>
  <si>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</si>
  <si>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</si>
  <si>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</si>
  <si>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</si>
  <si>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</si>
  <si>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</si>
  <si>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</si>
  <si>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</si>
  <si>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</si>
  <si>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</si>
  <si>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</si>
  <si>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</si>
  <si>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</si>
  <si>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</si>
  <si>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</si>
  <si>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</si>
  <si>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</si>
  <si>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</si>
  <si>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</si>
  <si>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</si>
  <si>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</si>
  <si>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</si>
  <si>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</si>
  <si>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</si>
  <si>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</si>
  <si>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</si>
  <si>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</si>
  <si>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</si>
  <si>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</si>
  <si>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</si>
  <si>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</si>
  <si>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</si>
  <si>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</si>
  <si>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</si>
  <si>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</si>
  <si>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</si>
  <si>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</si>
  <si>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</si>
  <si>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</si>
  <si>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</si>
  <si>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</si>
  <si>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</si>
  <si>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</si>
  <si>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</si>
  <si>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</si>
  <si>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</si>
  <si>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</si>
  <si>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</si>
  <si>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</si>
  <si>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</si>
  <si>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</si>
  <si>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</si>
  <si>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</si>
  <si>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</si>
  <si>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</si>
  <si>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</si>
  <si>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</si>
  <si>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</si>
  <si>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</si>
  <si>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</si>
  <si>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</si>
  <si>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</si>
  <si>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</si>
  <si>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</si>
  <si>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</si>
  <si>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</si>
  <si>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</si>
  <si>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</si>
  <si>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</si>
  <si>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</si>
  <si>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</si>
  <si>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</si>
  <si>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</si>
  <si>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</si>
  <si>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</si>
  <si>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</si>
  <si>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</si>
  <si>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</si>
  <si>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</si>
  <si>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</si>
  <si>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</si>
  <si>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</si>
  <si>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</si>
  <si>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</si>
  <si>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</si>
  <si>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</si>
  <si>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</si>
  <si>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</si>
  <si>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</si>
  <si>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</si>
  <si>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</si>
  <si>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</si>
  <si>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</si>
  <si>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</si>
  <si>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</si>
  <si>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</si>
  <si>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</si>
  <si>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</si>
  <si>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</si>
  <si>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</si>
  <si>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</si>
  <si>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</si>
  <si>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</si>
  <si>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</si>
  <si>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</si>
  <si>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</si>
  <si>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</si>
  <si>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</si>
  <si>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</si>
  <si>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</si>
  <si>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</si>
  <si>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</si>
  <si>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</si>
  <si>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</si>
  <si>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</si>
  <si>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</si>
  <si>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</si>
  <si>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</si>
  <si>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</si>
  <si>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</si>
  <si>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</si>
  <si>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</si>
  <si>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</si>
  <si>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</si>
  <si>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</si>
  <si>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</si>
  <si>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</si>
  <si>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</si>
  <si>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</si>
  <si>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</si>
  <si>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</si>
  <si>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</si>
  <si>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</si>
  <si>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</si>
  <si>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</si>
  <si>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</si>
  <si>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</si>
  <si>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</si>
  <si>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</si>
  <si>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</si>
  <si>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</si>
  <si>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</si>
  <si>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</si>
  <si>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</si>
  <si>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</si>
  <si>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</si>
  <si>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</si>
  <si>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</si>
  <si>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</si>
  <si>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</si>
  <si>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</si>
  <si>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</si>
  <si>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</si>
  <si>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</si>
  <si>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</si>
  <si>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</si>
  <si>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</si>
  <si>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</si>
  <si>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</si>
  <si>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</si>
  <si>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</si>
  <si>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</si>
  <si>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</si>
  <si>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</si>
  <si>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</si>
  <si>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</si>
  <si>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1697</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</si>
  <si>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</si>
  <si>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</si>
  <si>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</si>
  <si>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</si>
  <si>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</si>
  <si>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</si>
  <si>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</si>
  <si>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</si>
  <si>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</si>
  <si>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</si>
  <si>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</si>
  <si>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</si>
  <si>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</si>
  <si>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</si>
  <si>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</si>
  <si>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</si>
  <si>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</si>
  <si>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</si>
  <si>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</si>
  <si>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</si>
  <si>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</si>
  <si>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</si>
  <si>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</si>
  <si>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</si>
  <si>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</si>
  <si>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</si>
  <si>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</si>
  <si>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</si>
  <si>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</si>
  <si>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</si>
  <si>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</si>
  <si>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</si>
  <si>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</si>
  <si>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</si>
  <si>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</si>
  <si>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</si>
  <si>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</si>
  <si>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</si>
  <si>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</si>
  <si>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</si>
  <si>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</si>
  <si>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</si>
  <si>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</si>
  <si>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</si>
  <si>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</si>
  <si>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</si>
  <si>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</si>
  <si>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</si>
  <si>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</si>
  <si>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</si>
  <si>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</si>
  <si>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</si>
  <si>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</si>
  <si>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</si>
  <si>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</si>
  <si>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</si>
  <si>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</si>
  <si>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</si>
  <si>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</si>
  <si>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</si>
  <si>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</si>
  <si>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</si>
  <si>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</si>
  <si>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</si>
  <si>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</si>
  <si>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</si>
  <si>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</si>
  <si>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</si>
  <si>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</si>
  <si>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</si>
  <si>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</si>
  <si>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</si>
  <si>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</si>
  <si>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</si>
  <si>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</si>
  <si>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</si>
  <si>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</si>
  <si>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</si>
  <si>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</si>
  <si>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</si>
  <si>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</si>
  <si>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</si>
  <si>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</si>
  <si>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</si>
  <si>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</si>
  <si>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</si>
  <si>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</si>
  <si>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</si>
  <si>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</si>
  <si>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</si>
  <si>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</si>
  <si>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</si>
  <si>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</si>
  <si>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</si>
  <si>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</si>
  <si>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</si>
  <si>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</si>
  <si>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</si>
  <si>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</si>
  <si>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</si>
  <si>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</si>
  <si>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</si>
  <si>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</si>
  <si>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</si>
  <si>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</si>
  <si>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</si>
  <si>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</si>
  <si>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</si>
  <si>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</si>
  <si>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</si>
  <si>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</si>
  <si>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</si>
  <si>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</si>
  <si>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</si>
  <si>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</si>
  <si>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</si>
  <si>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</si>
  <si>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</si>
  <si>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</si>
  <si>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</si>
  <si>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</si>
  <si>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</si>
  <si>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</si>
  <si>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</si>
  <si>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</si>
  <si>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</si>
  <si>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</si>
  <si>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</si>
  <si>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</si>
  <si>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</si>
  <si>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</si>
  <si>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</si>
  <si>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</si>
  <si>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</si>
  <si>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</si>
  <si>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</si>
  <si>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</si>
  <si>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</si>
  <si>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</si>
  <si>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</si>
  <si>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</si>
  <si>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</si>
  <si>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</si>
  <si>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</si>
  <si>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</si>
  <si>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</si>
  <si>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</si>
  <si>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</si>
  <si>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</si>
  <si>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</si>
  <si>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</si>
  <si>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</si>
  <si>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</si>
  <si>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</si>
  <si>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</si>
  <si>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</si>
  <si>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</si>
  <si>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</si>
  <si>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</si>
  <si>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</si>
  <si>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</si>
  <si>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</si>
  <si>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</si>
  <si>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</si>
  <si>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</si>
  <si>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</si>
  <si>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</si>
  <si>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</si>
  <si>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</si>
  <si>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</si>
  <si>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</si>
  <si>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</si>
  <si>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</si>
  <si>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</si>
  <si>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</si>
  <si>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</si>
  <si>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</si>
  <si>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</si>
  <si>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</si>
  <si>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</si>
  <si>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</si>
  <si>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</si>
  <si>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</si>
  <si>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</si>
  <si>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</si>
  <si>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</si>
  <si>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</si>
  <si>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</si>
  <si>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</si>
  <si>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</si>
  <si>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</si>
  <si>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</si>
  <si>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</si>
  <si>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</si>
  <si>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</si>
  <si>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</si>
  <si>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</si>
  <si>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</si>
  <si>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</si>
  <si>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</si>
  <si>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</si>
  <si>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</si>
  <si>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</si>
  <si>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</si>
  <si>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</si>
  <si>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</si>
  <si>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</si>
  <si>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</si>
  <si>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</si>
  <si>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</si>
  <si>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</si>
  <si>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</si>
  <si>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</si>
  <si>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</si>
  <si>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</si>
  <si>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</si>
  <si>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</si>
  <si>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</si>
  <si>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</si>
  <si>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</si>
  <si>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</si>
  <si>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</si>
  <si>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</si>
  <si>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</si>
  <si>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</si>
  <si>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</si>
  <si>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</si>
  <si>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</si>
  <si>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</si>
  <si>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</si>
  <si>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</si>
  <si>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</si>
  <si>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</si>
  <si>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</si>
  <si>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</si>
  <si>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</si>
  <si>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</si>
  <si>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</si>
  <si>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</si>
  <si>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</si>
  <si>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</si>
  <si>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</si>
  <si>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</si>
  <si>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</si>
  <si>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</si>
  <si>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</si>
  <si>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</si>
  <si>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</si>
  <si>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</si>
  <si>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</si>
  <si>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</si>
  <si>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</si>
  <si>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</si>
  <si>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</si>
  <si>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</si>
  <si>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</si>
  <si>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</si>
  <si>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</si>
  <si>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</si>
  <si>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</si>
  <si>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</si>
  <si>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</si>
  <si>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</si>
  <si>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</si>
  <si>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</si>
  <si>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</si>
  <si>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</si>
  <si>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</si>
  <si>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</si>
  <si>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</si>
  <si>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</si>
  <si>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</si>
  <si>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</si>
  <si>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</si>
  <si>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</si>
  <si>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</si>
  <si>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</si>
  <si>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</si>
  <si>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</si>
  <si>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</si>
  <si>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</si>
  <si>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</si>
  <si>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</si>
  <si>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</si>
  <si>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</si>
  <si>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</si>
  <si>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</si>
  <si>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</si>
  <si>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</si>
  <si>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</si>
  <si>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</si>
  <si>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</si>
  <si>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</si>
  <si>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</si>
  <si>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</si>
  <si>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</si>
  <si>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</si>
  <si>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</si>
  <si>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</si>
  <si>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</si>
  <si>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</si>
  <si>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</si>
  <si>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</si>
  <si>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</si>
  <si>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</si>
  <si>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</si>
  <si>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</si>
  <si>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</si>
  <si>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</si>
  <si>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</si>
  <si>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</si>
  <si>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</si>
  <si>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</si>
  <si>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</si>
  <si>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</si>
  <si>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</si>
  <si>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</si>
  <si>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</si>
  <si>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</si>
  <si>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</si>
  <si>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</si>
  <si>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</si>
  <si>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</si>
  <si>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</si>
  <si>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</si>
  <si>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</si>
  <si>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</si>
  <si>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</si>
  <si>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</si>
  <si>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</si>
  <si>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</si>
  <si>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</si>
  <si>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</si>
  <si>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</si>
  <si>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</si>
  <si>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</si>
  <si>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</si>
  <si>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</si>
  <si>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</si>
  <si>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</si>
  <si>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</si>
  <si>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</si>
  <si>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</si>
  <si>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</si>
  <si>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</si>
  <si>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</si>
  <si>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</si>
  <si>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</si>
  <si>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</si>
  <si>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</si>
  <si>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</si>
  <si>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</si>
  <si>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</si>
  <si>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</si>
  <si>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</si>
  <si>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</si>
  <si>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</si>
  <si>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</si>
  <si>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</si>
  <si>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</si>
  <si>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</si>
  <si>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</si>
  <si>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</si>
  <si>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</si>
  <si>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</si>
  <si>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</si>
  <si>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</si>
  <si>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</si>
  <si>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</si>
  <si>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</si>
  <si>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</si>
  <si>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</si>
  <si>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</si>
  <si>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</si>
  <si>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</si>
  <si>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</si>
  <si>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</si>
  <si>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</si>
  <si>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</si>
  <si>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</si>
  <si>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</si>
  <si>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</si>
  <si>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</si>
  <si>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</si>
  <si>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</si>
  <si>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</si>
  <si>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</si>
  <si>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</si>
  <si>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</si>
  <si>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</si>
  <si>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</si>
  <si>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</si>
  <si>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</si>
  <si>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</si>
  <si>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</si>
  <si>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</si>
  <si>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</si>
  <si>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</si>
  <si>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</si>
  <si>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</si>
  <si>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</si>
  <si>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</si>
  <si>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</si>
  <si>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</si>
  <si>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</si>
  <si>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</si>
  <si>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</si>
  <si>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</si>
  <si>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</si>
  <si>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</si>
  <si>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</si>
  <si>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</si>
  <si>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</si>
  <si>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</si>
  <si>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</si>
  <si>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</si>
  <si>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</si>
  <si>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</si>
  <si>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</si>
  <si>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</si>
  <si>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</si>
  <si>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</si>
  <si>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</si>
  <si>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</si>
  <si>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</si>
  <si>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</si>
  <si>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</si>
  <si>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</si>
  <si>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</si>
  <si>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</si>
  <si>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</si>
  <si>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</si>
  <si>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</si>
  <si>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</si>
  <si>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</si>
  <si>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</si>
  <si>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</si>
  <si>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</si>
  <si>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</si>
  <si>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</si>
  <si>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</si>
  <si>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</si>
  <si>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</si>
  <si>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</si>
  <si>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</si>
  <si>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</si>
  <si>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</si>
  <si>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</si>
  <si>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</si>
  <si>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</si>
  <si>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</si>
  <si>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</si>
  <si>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</si>
  <si>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</si>
  <si>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</si>
  <si>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</si>
  <si>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</si>
  <si>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</si>
  <si>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</si>
  <si>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</si>
  <si>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</si>
  <si>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</si>
  <si>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</si>
  <si>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</si>
  <si>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</si>
  <si>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</si>
  <si>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</si>
  <si>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</si>
  <si>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</si>
  <si>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</si>
  <si>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</si>
  <si>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</si>
  <si>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</si>
  <si>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</si>
  <si>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</si>
  <si>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</si>
  <si>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</si>
  <si>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</si>
  <si>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</si>
  <si>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</si>
  <si>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</si>
  <si>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</si>
  <si>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</si>
  <si>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</si>
  <si>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</si>
  <si>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</si>
  <si>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</si>
  <si>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</si>
  <si>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</si>
  <si>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</si>
  <si>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</si>
  <si>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</si>
  <si>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</si>
  <si>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</si>
  <si>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</si>
  <si>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</si>
  <si>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</si>
  <si>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</si>
  <si>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</si>
  <si>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</si>
  <si>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</si>
  <si>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</si>
  <si>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</si>
  <si>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</si>
  <si>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</si>
  <si>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</si>
  <si>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</si>
  <si>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</si>
  <si>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</si>
  <si>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</si>
  <si>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</si>
  <si>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</si>
  <si>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</si>
  <si>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</si>
  <si>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</si>
  <si>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</si>
  <si>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</si>
  <si>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</si>
  <si>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</si>
  <si>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</si>
  <si>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</si>
  <si>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</si>
  <si>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</si>
  <si>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</si>
  <si>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</si>
  <si>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</si>
  <si>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</si>
  <si>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</si>
  <si>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</si>
  <si>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</si>
  <si>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</si>
  <si>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</si>
  <si>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</si>
  <si>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</si>
  <si>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</si>
  <si>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</si>
  <si>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</si>
  <si>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</si>
  <si>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</si>
  <si>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</si>
  <si>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</si>
  <si>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</si>
  <si>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</si>
  <si>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</si>
  <si>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</si>
  <si>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</si>
  <si>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</si>
  <si>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</si>
  <si>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</si>
  <si>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</si>
  <si>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</si>
  <si>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1139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</si>
  <si>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</si>
  <si>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</si>
  <si>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</si>
  <si>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</si>
  <si>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</si>
  <si>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</si>
  <si>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</si>
  <si>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</si>
  <si>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</si>
  <si>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</si>
  <si>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</si>
  <si>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</si>
  <si>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</si>
  <si>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</si>
  <si>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</si>
  <si>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</si>
  <si>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</si>
  <si>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</si>
  <si>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</si>
  <si>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</si>
  <si>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</si>
  <si>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</si>
  <si>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</si>
  <si>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</si>
  <si>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</si>
  <si>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</si>
  <si>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</si>
  <si>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</si>
  <si>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</si>
  <si>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</si>
  <si>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</si>
  <si>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</si>
  <si>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</si>
  <si>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</si>
  <si>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</si>
  <si>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</si>
  <si>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</si>
  <si>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</si>
  <si>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</si>
  <si>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</si>
  <si>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</si>
  <si>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</si>
  <si>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</si>
  <si>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</si>
  <si>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</si>
  <si>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</si>
  <si>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</si>
  <si>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</si>
  <si>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</si>
  <si>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</si>
  <si>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</si>
  <si>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</si>
  <si>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</si>
  <si>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</si>
  <si>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</si>
  <si>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</si>
  <si>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</si>
  <si>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</si>
  <si>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</si>
  <si>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</si>
  <si>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</si>
  <si>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</si>
  <si>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</si>
  <si>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</si>
  <si>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</si>
  <si>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</si>
  <si>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</si>
  <si>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</si>
  <si>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</si>
  <si>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</si>
  <si>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</si>
  <si>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</si>
  <si>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</si>
  <si>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</si>
  <si>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</si>
  <si>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</si>
  <si>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</si>
  <si>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</si>
  <si>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</si>
  <si>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</si>
  <si>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</si>
  <si>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</si>
  <si>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</si>
  <si>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</si>
  <si>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</si>
  <si>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</si>
  <si>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</si>
  <si>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</si>
  <si>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</si>
  <si>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</si>
  <si>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</si>
  <si>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</si>
  <si>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</si>
  <si>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</si>
  <si>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</si>
  <si>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</si>
  <si>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</si>
  <si>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</si>
  <si>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</si>
  <si>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</si>
  <si>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</si>
  <si>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</si>
  <si>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</si>
  <si>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</si>
  <si>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</si>
  <si>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</si>
  <si>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</si>
  <si>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</si>
  <si>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</si>
  <si>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</si>
  <si>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</si>
  <si>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</si>
  <si>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</si>
  <si>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</si>
  <si>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</si>
  <si>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</si>
  <si>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</si>
  <si>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</si>
  <si>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</si>
  <si>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</si>
  <si>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</si>
  <si>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</si>
  <si>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</si>
  <si>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</si>
  <si>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</si>
  <si>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</si>
  <si>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</si>
  <si>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</si>
  <si>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</si>
  <si>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</si>
  <si>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</si>
  <si>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</si>
  <si>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</si>
  <si>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</si>
  <si>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</si>
  <si>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</si>
  <si>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</si>
  <si>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</si>
  <si>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</si>
  <si>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</si>
  <si>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</si>
  <si>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</si>
  <si>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</si>
  <si>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</si>
  <si>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</si>
  <si>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</si>
  <si>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</si>
  <si>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</si>
  <si>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</si>
  <si>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</si>
  <si>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916</t>
  </si>
  <si>
    <t>49.20</t>
  </si>
  <si>
    <t>30:62</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</si>
  <si>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</si>
  <si>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</si>
  <si>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</si>
  <si>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</si>
  <si>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</si>
  <si>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</si>
  <si>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</si>
  <si>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</si>
  <si>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</si>
  <si>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</si>
  <si>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</si>
  <si>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</si>
  <si>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</si>
  <si>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</si>
  <si>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</si>
  <si>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</si>
  <si>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</si>
  <si>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</si>
  <si>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</si>
  <si>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</si>
  <si>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</si>
  <si>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</si>
  <si>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</si>
  <si>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</si>
  <si>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</si>
  <si>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</si>
  <si>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</si>
  <si>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</si>
  <si>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</si>
  <si>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</si>
  <si>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</si>
  <si>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</si>
  <si>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</si>
  <si>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</si>
  <si>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</si>
  <si>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</si>
  <si>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</si>
  <si>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</si>
  <si>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</si>
  <si>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</si>
  <si>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</si>
  <si>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</si>
  <si>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</si>
  <si>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</si>
  <si>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</si>
  <si>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</si>
  <si>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</si>
  <si>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</si>
  <si>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</si>
  <si>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</si>
  <si>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</si>
  <si>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</si>
  <si>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</si>
  <si>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</si>
  <si>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</si>
  <si>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</si>
  <si>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</si>
  <si>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</si>
  <si>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</si>
  <si>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</si>
  <si>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</si>
  <si>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</si>
  <si>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</si>
  <si>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</si>
  <si>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</si>
  <si>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</si>
  <si>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</si>
  <si>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</si>
  <si>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</si>
  <si>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</si>
  <si>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</si>
  <si>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</si>
  <si>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</si>
  <si>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</si>
  <si>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</si>
  <si>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</si>
  <si>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</si>
  <si>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</si>
  <si>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</si>
  <si>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</si>
  <si>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</si>
  <si>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</si>
  <si>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</si>
  <si>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</si>
  <si>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</si>
  <si>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</si>
  <si>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</si>
  <si>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</si>
  <si>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</si>
  <si>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</si>
  <si>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</si>
  <si>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</si>
  <si>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</si>
  <si>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</si>
  <si>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</si>
  <si>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</si>
  <si>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</si>
  <si>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</si>
  <si>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</si>
  <si>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</si>
  <si>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</si>
  <si>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</si>
  <si>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</si>
  <si>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</si>
  <si>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</si>
  <si>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</si>
  <si>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</si>
  <si>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</si>
  <si>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</si>
  <si>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</si>
  <si>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</si>
  <si>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</si>
  <si>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</si>
  <si>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</si>
  <si>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</si>
  <si>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</si>
  <si>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</si>
  <si>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</si>
  <si>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</si>
  <si>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</si>
  <si>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</si>
  <si>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</si>
  <si>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</si>
  <si>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</si>
  <si>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</si>
  <si>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</si>
  <si>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</si>
  <si>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</si>
  <si>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</si>
  <si>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</si>
  <si>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</si>
  <si>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</si>
  <si>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</si>
  <si>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</si>
  <si>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</si>
  <si>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</si>
  <si>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</si>
  <si>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</si>
  <si>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</si>
  <si>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</si>
  <si>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</si>
  <si>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</si>
  <si>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</si>
  <si>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</si>
  <si>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</si>
  <si>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</si>
  <si>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</si>
  <si>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</si>
  <si>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</si>
  <si>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</si>
  <si>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528</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</si>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</sst>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18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7327</v>
      </c>
      <c r="C1" s="1492" t="s">
        <v>10295</v>
      </c>
      <c r="D1" s="1560" t="s">
        <v>6403</v>
      </c>
      <c r="E1" s="1494" t="s">
        <v>6631</v>
      </c>
      <c r="F1" s="1495" t="s">
        <v>38</v>
      </c>
      <c r="G1" s="1496" t="s">
        <v>36</v>
      </c>
      <c r="H1" s="1492" t="s">
        <v>10296</v>
      </c>
      <c r="I1" s="1497" t="s">
        <v>39</v>
      </c>
      <c r="J1" s="1498" t="s">
        <v>6585</v>
      </c>
      <c r="K1" s="1171" t="s">
        <v>7361</v>
      </c>
      <c r="L1" s="1171" t="s">
        <v>7363</v>
      </c>
    </row>
    <row r="2" ht="15.75" customHeight="1">
      <c r="A2" s="1184" t="s">
        <v>7364</v>
      </c>
      <c r="B2" s="1501" t="s">
        <v>7365</v>
      </c>
      <c r="C2" s="1187" t="s">
        <v>10297</v>
      </c>
      <c r="D2" s="1188" t="s">
        <v>10489</v>
      </c>
      <c r="E2" s="1189" t="s">
        <v>10490</v>
      </c>
      <c r="F2" s="1190" t="s">
        <v>10491</v>
      </c>
      <c r="G2" s="1192" t="s">
        <v>10492</v>
      </c>
      <c r="H2" s="1187" t="s">
        <v>10493</v>
      </c>
      <c r="I2" s="1193" t="s">
        <v>10494</v>
      </c>
      <c r="J2" s="1194" t="s">
        <v>10495</v>
      </c>
      <c r="K2" s="1196" t="s">
        <v>7391</v>
      </c>
      <c r="L2" s="1197"/>
    </row>
    <row r="3" ht="15.75" customHeight="1">
      <c r="A3" s="1198" t="s">
        <v>7392</v>
      </c>
      <c r="B3" s="1506" t="s">
        <v>7393</v>
      </c>
      <c r="C3" s="1187" t="s">
        <v>10496</v>
      </c>
      <c r="D3" s="1188" t="s">
        <v>10497</v>
      </c>
      <c r="E3" s="1189" t="s">
        <v>10498</v>
      </c>
      <c r="F3" s="1190" t="s">
        <v>10499</v>
      </c>
      <c r="G3" s="1192" t="s">
        <v>10500</v>
      </c>
      <c r="H3" s="1187" t="s">
        <v>10501</v>
      </c>
      <c r="I3" s="1193" t="s">
        <v>10502</v>
      </c>
      <c r="J3" s="1194" t="s">
        <v>10503</v>
      </c>
      <c r="K3" s="1502" t="s">
        <v>7981</v>
      </c>
    </row>
    <row r="4" ht="15.75" customHeight="1">
      <c r="A4" s="1200" t="s">
        <v>7426</v>
      </c>
      <c r="B4" s="1508" t="s">
        <v>7427</v>
      </c>
      <c r="C4" s="1187"/>
      <c r="D4" s="1188"/>
      <c r="E4" s="1189"/>
      <c r="F4" s="1190"/>
      <c r="G4" s="1192"/>
      <c r="H4" s="1187"/>
      <c r="I4" s="1193"/>
      <c r="J4" s="1194"/>
      <c r="K4" s="1505"/>
    </row>
    <row r="5" ht="15.75" customHeight="1">
      <c r="A5" s="1203" t="s">
        <v>328</v>
      </c>
      <c r="B5" s="1509" t="s">
        <v>7365</v>
      </c>
      <c r="C5" s="1219" t="s">
        <v>10321</v>
      </c>
      <c r="D5" s="1223" t="s">
        <v>10489</v>
      </c>
      <c r="E5" s="1223" t="s">
        <v>10490</v>
      </c>
      <c r="F5" s="1223" t="s">
        <v>10491</v>
      </c>
      <c r="G5" s="1223" t="s">
        <v>10492</v>
      </c>
      <c r="H5" s="1561" t="s">
        <v>10493</v>
      </c>
      <c r="I5" s="1223" t="s">
        <v>10494</v>
      </c>
      <c r="J5" s="1223" t="s">
        <v>10495</v>
      </c>
      <c r="K5" s="1224" t="s">
        <v>7391</v>
      </c>
      <c r="L5" s="1224"/>
    </row>
    <row r="6" ht="15.75" customHeight="1">
      <c r="A6" s="1216" t="s">
        <v>5663</v>
      </c>
      <c r="B6" s="1509" t="s">
        <v>7365</v>
      </c>
      <c r="C6" s="1224" t="s">
        <v>10504</v>
      </c>
      <c r="D6" s="1224" t="s">
        <v>10505</v>
      </c>
      <c r="E6" s="1224" t="s">
        <v>10506</v>
      </c>
      <c r="F6" s="1219" t="s">
        <v>10507</v>
      </c>
      <c r="G6" s="1219" t="s">
        <v>10508</v>
      </c>
      <c r="H6" s="1562" t="s">
        <v>10509</v>
      </c>
      <c r="I6" s="1219" t="s">
        <v>10510</v>
      </c>
      <c r="J6" s="1219" t="s">
        <v>10511</v>
      </c>
      <c r="K6" s="1224" t="s">
        <v>7490</v>
      </c>
      <c r="L6" s="1224"/>
    </row>
    <row r="7" ht="15.75" customHeight="1">
      <c r="A7" s="1216" t="s">
        <v>1661</v>
      </c>
      <c r="B7" s="1509" t="s">
        <v>7365</v>
      </c>
      <c r="C7" s="1224" t="s">
        <v>10512</v>
      </c>
      <c r="D7" s="1224" t="s">
        <v>10513</v>
      </c>
      <c r="E7" s="1219" t="s">
        <v>10514</v>
      </c>
      <c r="F7" s="1532" t="s">
        <v>10515</v>
      </c>
      <c r="G7" s="1224" t="s">
        <v>10516</v>
      </c>
      <c r="H7" s="1224" t="s">
        <v>10517</v>
      </c>
      <c r="I7" s="1224" t="s">
        <v>10518</v>
      </c>
      <c r="J7" s="1224" t="s">
        <v>10519</v>
      </c>
      <c r="K7" s="1224" t="s">
        <v>10520</v>
      </c>
      <c r="L7" s="1224" t="s">
        <v>10521</v>
      </c>
    </row>
    <row r="8" ht="15.75" customHeight="1">
      <c r="A8" s="1258" t="s">
        <v>1555</v>
      </c>
      <c r="B8" s="1509" t="s">
        <v>7365</v>
      </c>
      <c r="C8" s="1511" t="s">
        <v>10297</v>
      </c>
      <c r="D8" s="1224" t="s">
        <v>10522</v>
      </c>
      <c r="E8" s="1224" t="s">
        <v>10523</v>
      </c>
      <c r="F8" s="1224" t="s">
        <v>10524</v>
      </c>
      <c r="G8" s="1224" t="s">
        <v>10525</v>
      </c>
      <c r="H8" s="1224" t="s">
        <v>10526</v>
      </c>
      <c r="I8" s="1224" t="s">
        <v>10527</v>
      </c>
      <c r="J8" s="1224" t="s">
        <v>10528</v>
      </c>
      <c r="K8" s="1224" t="s">
        <v>7593</v>
      </c>
      <c r="L8" s="1224"/>
    </row>
    <row r="9" ht="15.75" customHeight="1">
      <c r="A9" s="1203" t="s">
        <v>5758</v>
      </c>
      <c r="B9" s="1509" t="s">
        <v>7365</v>
      </c>
      <c r="C9" s="1224" t="s">
        <v>10529</v>
      </c>
      <c r="D9" s="1224" t="s">
        <v>10530</v>
      </c>
      <c r="E9" s="1224" t="s">
        <v>10531</v>
      </c>
      <c r="F9" s="1224" t="s">
        <v>10532</v>
      </c>
      <c r="G9" s="1224" t="s">
        <v>10533</v>
      </c>
      <c r="H9" s="1224" t="s">
        <v>10534</v>
      </c>
      <c r="I9" s="1224" t="s">
        <v>10535</v>
      </c>
      <c r="J9" s="1224" t="s">
        <v>10536</v>
      </c>
      <c r="K9" s="1224" t="s">
        <v>7514</v>
      </c>
      <c r="L9" s="1224"/>
    </row>
    <row r="10" ht="16.5" customHeight="1">
      <c r="A10" s="1517" t="s">
        <v>2632</v>
      </c>
      <c r="B10" s="1509" t="s">
        <v>7365</v>
      </c>
      <c r="C10" s="1224" t="s">
        <v>10356</v>
      </c>
      <c r="D10" s="1224" t="s">
        <v>10537</v>
      </c>
      <c r="E10" s="1224" t="s">
        <v>10538</v>
      </c>
      <c r="F10" s="1224" t="s">
        <v>10539</v>
      </c>
      <c r="G10" s="1224" t="s">
        <v>10540</v>
      </c>
      <c r="H10" s="1224" t="s">
        <v>10541</v>
      </c>
      <c r="I10" s="1224" t="s">
        <v>10542</v>
      </c>
      <c r="J10" s="1224" t="s">
        <v>10543</v>
      </c>
      <c r="K10" s="1224" t="s">
        <v>7535</v>
      </c>
      <c r="L10" s="1224" t="s">
        <v>10544</v>
      </c>
    </row>
    <row r="11" ht="15.75" customHeight="1">
      <c r="A11" s="1256" t="s">
        <v>719</v>
      </c>
      <c r="B11" s="1509" t="s">
        <v>7365</v>
      </c>
      <c r="C11" s="1224" t="s">
        <v>10380</v>
      </c>
      <c r="D11" s="1224" t="s">
        <v>10545</v>
      </c>
      <c r="E11" s="1224" t="s">
        <v>10546</v>
      </c>
      <c r="F11" s="1224" t="s">
        <v>10547</v>
      </c>
      <c r="G11" s="1224" t="s">
        <v>10548</v>
      </c>
      <c r="H11" s="1224" t="s">
        <v>10549</v>
      </c>
      <c r="I11" s="1224" t="s">
        <v>10550</v>
      </c>
      <c r="J11" s="1224" t="s">
        <v>10551</v>
      </c>
      <c r="K11" s="1224" t="s">
        <v>8125</v>
      </c>
      <c r="L11" s="1224" t="s">
        <v>8126</v>
      </c>
    </row>
    <row r="12" ht="15.75" customHeight="1">
      <c r="A12" s="1203" t="s">
        <v>1112</v>
      </c>
      <c r="B12" s="1509" t="s">
        <v>7365</v>
      </c>
      <c r="C12" s="1224" t="s">
        <v>10552</v>
      </c>
      <c r="D12" s="1224" t="s">
        <v>10553</v>
      </c>
      <c r="E12" s="1224" t="s">
        <v>10554</v>
      </c>
      <c r="F12" s="1224" t="s">
        <v>10555</v>
      </c>
      <c r="G12" s="1224" t="s">
        <v>10556</v>
      </c>
      <c r="H12" s="1224" t="s">
        <v>10557</v>
      </c>
      <c r="I12" s="1224" t="s">
        <v>10558</v>
      </c>
      <c r="J12" s="1224" t="s">
        <v>10559</v>
      </c>
      <c r="K12" s="1224" t="s">
        <v>7720</v>
      </c>
      <c r="L12" s="1224"/>
    </row>
    <row r="13" ht="15.75" customHeight="1">
      <c r="A13" s="1203" t="s">
        <v>5991</v>
      </c>
      <c r="B13" s="1509" t="s">
        <v>7365</v>
      </c>
      <c r="C13" s="1224" t="s">
        <v>10560</v>
      </c>
      <c r="D13" s="1224" t="s">
        <v>10561</v>
      </c>
      <c r="E13" s="1224" t="s">
        <v>10562</v>
      </c>
      <c r="F13" s="1224" t="s">
        <v>10563</v>
      </c>
      <c r="G13" s="1224" t="s">
        <v>10564</v>
      </c>
      <c r="H13" s="1224" t="s">
        <v>10565</v>
      </c>
      <c r="I13" s="1224" t="s">
        <v>10566</v>
      </c>
      <c r="J13" s="1224" t="s">
        <v>10567</v>
      </c>
      <c r="K13" s="1224" t="s">
        <v>8081</v>
      </c>
      <c r="L13" s="1224"/>
    </row>
    <row r="14" ht="15.75" customHeight="1">
      <c r="A14" s="1256" t="s">
        <v>10407</v>
      </c>
      <c r="B14" s="1521" t="s">
        <v>7365</v>
      </c>
      <c r="C14" s="1224" t="s">
        <v>10408</v>
      </c>
      <c r="D14" s="1224" t="s">
        <v>10568</v>
      </c>
      <c r="E14" s="1532" t="s">
        <v>10569</v>
      </c>
      <c r="F14" s="1224" t="s">
        <v>10570</v>
      </c>
      <c r="G14" s="1224" t="s">
        <v>10571</v>
      </c>
      <c r="H14" s="1224" t="s">
        <v>10572</v>
      </c>
      <c r="I14" s="1224" t="s">
        <v>10573</v>
      </c>
      <c r="J14" s="1224" t="s">
        <v>10574</v>
      </c>
      <c r="K14" s="1224" t="s">
        <v>7771</v>
      </c>
      <c r="L14" s="1224"/>
    </row>
    <row r="15" ht="15.75" customHeight="1">
      <c r="A15" s="1216" t="s">
        <v>7722</v>
      </c>
      <c r="B15" s="1509" t="s">
        <v>7365</v>
      </c>
      <c r="C15" s="1224" t="s">
        <v>10389</v>
      </c>
      <c r="D15" s="1224" t="s">
        <v>10575</v>
      </c>
      <c r="E15" s="1224" t="s">
        <v>10576</v>
      </c>
      <c r="F15" s="1224" t="s">
        <v>10577</v>
      </c>
      <c r="G15" s="1224" t="s">
        <v>10578</v>
      </c>
      <c r="H15" s="1224" t="s">
        <v>10579</v>
      </c>
      <c r="I15" s="1224" t="s">
        <v>10580</v>
      </c>
      <c r="J15" s="1224" t="s">
        <v>10581</v>
      </c>
      <c r="K15" s="1224" t="s">
        <v>7745</v>
      </c>
      <c r="L15" s="1224"/>
    </row>
    <row r="16" ht="15.75" customHeight="1">
      <c r="A16" s="1256" t="s">
        <v>807</v>
      </c>
      <c r="B16" s="1521" t="s">
        <v>7393</v>
      </c>
      <c r="C16" s="1224" t="s">
        <v>10496</v>
      </c>
      <c r="D16" s="1224" t="s">
        <v>10497</v>
      </c>
      <c r="E16" s="1224" t="s">
        <v>10498</v>
      </c>
      <c r="F16" s="1224" t="s">
        <v>10499</v>
      </c>
      <c r="G16" s="1224" t="s">
        <v>10500</v>
      </c>
      <c r="H16" s="1224" t="s">
        <v>10501</v>
      </c>
      <c r="I16" s="1224" t="s">
        <v>10502</v>
      </c>
      <c r="J16" s="1224" t="s">
        <v>10503</v>
      </c>
      <c r="K16" s="1224" t="s">
        <v>7981</v>
      </c>
      <c r="L16" s="1224" t="s">
        <v>10582</v>
      </c>
    </row>
    <row r="17" ht="15.75" customHeight="1">
      <c r="A17" s="1270" t="s">
        <v>2559</v>
      </c>
      <c r="B17" s="1521" t="s">
        <v>7365</v>
      </c>
      <c r="C17" s="1224" t="s">
        <v>10418</v>
      </c>
      <c r="D17" s="1224" t="s">
        <v>10583</v>
      </c>
      <c r="E17" s="1224" t="s">
        <v>10584</v>
      </c>
      <c r="F17" s="1224" t="s">
        <v>10585</v>
      </c>
      <c r="G17" s="1224" t="s">
        <v>10586</v>
      </c>
      <c r="H17" s="1224" t="s">
        <v>10587</v>
      </c>
      <c r="I17" s="1224" t="s">
        <v>10588</v>
      </c>
      <c r="J17" s="1224" t="s">
        <v>10589</v>
      </c>
      <c r="K17" s="1224" t="s">
        <v>10590</v>
      </c>
      <c r="L17" s="1224" t="s">
        <v>10591</v>
      </c>
    </row>
    <row r="18">
      <c r="A18" s="1523" t="s">
        <v>2890</v>
      </c>
      <c r="B18" s="1524" t="s">
        <v>7393</v>
      </c>
      <c r="C18" s="1224" t="s">
        <v>10592</v>
      </c>
      <c r="D18" s="1224" t="s">
        <v>10593</v>
      </c>
      <c r="E18" s="1224" t="s">
        <v>10594</v>
      </c>
      <c r="F18" s="1224" t="s">
        <v>10595</v>
      </c>
      <c r="G18" s="1224" t="s">
        <v>10596</v>
      </c>
      <c r="H18" s="1224" t="s">
        <v>10597</v>
      </c>
      <c r="I18" s="1224" t="s">
        <v>10598</v>
      </c>
      <c r="J18" s="1224" t="s">
        <v>10599</v>
      </c>
      <c r="K18" s="1224" t="s">
        <v>9135</v>
      </c>
      <c r="L18" s="1224" t="s">
        <v>10600</v>
      </c>
    </row>
    <row r="19" ht="15.75" customHeight="1">
      <c r="A19" s="1270" t="s">
        <v>4436</v>
      </c>
      <c r="B19" s="1521" t="s">
        <v>7393</v>
      </c>
      <c r="C19" s="1563" t="s">
        <v>10481</v>
      </c>
      <c r="D19" s="1224" t="s">
        <v>10601</v>
      </c>
      <c r="E19" s="1224" t="s">
        <v>10602</v>
      </c>
      <c r="F19" s="1224" t="s">
        <v>10603</v>
      </c>
      <c r="G19" s="1224" t="s">
        <v>10604</v>
      </c>
      <c r="H19" s="1224" t="s">
        <v>10605</v>
      </c>
      <c r="I19" s="1224" t="s">
        <v>10606</v>
      </c>
      <c r="J19" s="1224" t="s">
        <v>10607</v>
      </c>
      <c r="K19" s="1224" t="s">
        <v>9470</v>
      </c>
      <c r="L19" s="1224"/>
    </row>
    <row r="20" ht="16.5" customHeight="1">
      <c r="A20" s="1270"/>
      <c r="B20" s="1509"/>
      <c r="C20" s="1564"/>
      <c r="D20" s="1224"/>
      <c r="E20" s="1224"/>
      <c r="F20" s="1224"/>
      <c r="G20" s="1224"/>
      <c r="H20" s="1224"/>
      <c r="I20" s="1224"/>
      <c r="J20" s="1224"/>
      <c r="K20" s="1224"/>
      <c r="L20" s="1224"/>
    </row>
    <row r="21" ht="15.75" customHeight="1">
      <c r="A21" s="1216"/>
      <c r="B21" s="1534"/>
      <c r="C21" s="1564"/>
      <c r="D21" s="1224"/>
      <c r="E21" s="1224"/>
      <c r="F21" s="1224"/>
      <c r="G21" s="1224"/>
      <c r="H21" s="1224"/>
      <c r="I21" s="1224"/>
      <c r="J21" s="1224"/>
      <c r="K21" s="1224"/>
      <c r="L21" s="1224"/>
    </row>
    <row r="22" ht="15.75" customHeight="1">
      <c r="A22" s="1258"/>
      <c r="B22" s="1509"/>
      <c r="C22" s="1564"/>
      <c r="D22" s="1224"/>
      <c r="E22" s="1224"/>
      <c r="F22" s="1224"/>
      <c r="G22" s="1224"/>
      <c r="H22" s="1224"/>
      <c r="I22" s="1224"/>
      <c r="J22" s="1224"/>
      <c r="K22" s="1224"/>
      <c r="L22" s="1224"/>
    </row>
    <row r="23" ht="15.75" customHeight="1">
      <c r="A23" s="1256"/>
      <c r="B23" s="1509"/>
      <c r="C23" s="1564"/>
      <c r="D23" s="1224"/>
      <c r="E23" s="1224"/>
      <c r="F23" s="1224"/>
      <c r="G23" s="1224"/>
      <c r="H23" s="1224"/>
      <c r="I23" s="1224"/>
      <c r="J23" s="1224"/>
      <c r="K23" s="1224"/>
      <c r="L23" s="1224"/>
    </row>
    <row r="24">
      <c r="A24" s="1519"/>
      <c r="B24" s="1520"/>
      <c r="C24" s="1564"/>
      <c r="D24" s="1224"/>
      <c r="E24" s="1224"/>
      <c r="F24" s="1224"/>
      <c r="G24" s="1224"/>
      <c r="H24" s="1224"/>
      <c r="I24" s="1224"/>
      <c r="J24" s="1224"/>
      <c r="K24" s="1224"/>
      <c r="L24" s="1224"/>
    </row>
    <row r="25" ht="15.75" customHeight="1">
      <c r="A25" s="1258"/>
      <c r="B25" s="1509"/>
      <c r="C25" s="1564"/>
      <c r="D25" s="1224"/>
      <c r="E25" s="1224"/>
      <c r="F25" s="1224"/>
      <c r="G25" s="1224"/>
      <c r="H25" s="1224"/>
      <c r="I25" s="1224"/>
      <c r="J25" s="1224"/>
      <c r="K25" s="1224"/>
      <c r="L25" s="1224"/>
    </row>
    <row r="26" ht="15.75" customHeight="1">
      <c r="A26" s="1256"/>
      <c r="B26" s="1509"/>
      <c r="C26" s="1564"/>
      <c r="D26" s="1224"/>
      <c r="E26" s="1224"/>
      <c r="F26" s="1224"/>
      <c r="G26" s="1224"/>
      <c r="H26" s="1224"/>
      <c r="I26" s="1224"/>
      <c r="J26" s="1224"/>
      <c r="K26" s="1224"/>
      <c r="L26" s="1224"/>
    </row>
    <row r="27" ht="15.0" customHeight="1">
      <c r="A27" s="1533"/>
      <c r="B27" s="1534"/>
      <c r="C27" s="1564"/>
      <c r="D27" s="1224"/>
      <c r="E27" s="1224"/>
      <c r="F27" s="1224"/>
      <c r="G27" s="1224"/>
      <c r="H27" s="1224"/>
      <c r="I27" s="1224"/>
      <c r="J27" s="1224"/>
      <c r="K27" s="1224"/>
      <c r="L27" s="1224"/>
    </row>
    <row r="28" ht="15.75" customHeight="1">
      <c r="A28" s="1216"/>
      <c r="B28" s="1524"/>
      <c r="C28" s="1564"/>
      <c r="D28" s="1224"/>
      <c r="E28" s="1224"/>
      <c r="F28" s="1224"/>
      <c r="G28" s="1224"/>
      <c r="H28" s="1224"/>
      <c r="I28" s="1224"/>
      <c r="J28" s="1224"/>
      <c r="K28" s="1224"/>
      <c r="L28" s="1224"/>
    </row>
    <row r="29" ht="15.75" customHeight="1">
      <c r="A29" s="1256"/>
      <c r="B29" s="1536"/>
      <c r="C29" s="1564"/>
      <c r="D29" s="1224"/>
      <c r="E29" s="1224"/>
      <c r="F29" s="1224"/>
      <c r="G29" s="1224"/>
      <c r="H29" s="1224"/>
      <c r="I29" s="1224"/>
      <c r="J29" s="1224"/>
      <c r="K29" s="1224"/>
      <c r="L29" s="1224"/>
    </row>
    <row r="30" ht="15.75" customHeight="1">
      <c r="A30" s="1270"/>
      <c r="B30" s="1536"/>
      <c r="C30" s="1564"/>
      <c r="D30" s="1224"/>
      <c r="E30" s="1224"/>
      <c r="F30" s="1224"/>
      <c r="G30" s="1224"/>
      <c r="H30" s="1224"/>
      <c r="I30" s="1224"/>
      <c r="J30" s="1224"/>
      <c r="K30" s="1224"/>
      <c r="L30" s="1224"/>
    </row>
    <row r="31" ht="15.75" customHeight="1">
      <c r="A31" s="1216"/>
      <c r="B31" s="1509"/>
      <c r="C31" s="1564"/>
      <c r="D31" s="1224"/>
      <c r="E31" s="1224"/>
      <c r="F31" s="1224"/>
      <c r="G31" s="1224"/>
      <c r="H31" s="1224"/>
      <c r="I31" s="1224"/>
      <c r="J31" s="1224"/>
      <c r="K31" s="1224"/>
      <c r="L31" s="1224"/>
    </row>
    <row r="32" ht="15.75" customHeight="1">
      <c r="A32" s="1258"/>
      <c r="B32" s="1509"/>
      <c r="C32" s="1564"/>
      <c r="D32" s="1224"/>
      <c r="E32" s="1224"/>
      <c r="F32" s="1224"/>
      <c r="G32" s="1224"/>
      <c r="H32" s="1224"/>
      <c r="I32" s="1224"/>
      <c r="J32" s="1224"/>
      <c r="K32" s="1224"/>
      <c r="L32" s="1224"/>
    </row>
    <row r="33" ht="15.75" customHeight="1">
      <c r="A33" s="1216"/>
      <c r="B33" s="1509"/>
      <c r="C33" s="1564"/>
      <c r="D33" s="1224"/>
      <c r="E33" s="1224"/>
      <c r="F33" s="1224"/>
      <c r="G33" s="1224"/>
      <c r="H33" s="1224"/>
      <c r="I33" s="1224"/>
      <c r="J33" s="1224"/>
      <c r="K33" s="1224"/>
      <c r="L33" s="1224"/>
    </row>
    <row r="34" ht="15.75" customHeight="1">
      <c r="A34" s="1258"/>
      <c r="B34" s="1509"/>
      <c r="C34" s="1564"/>
      <c r="D34" s="1224"/>
      <c r="E34" s="1224"/>
      <c r="F34" s="1224"/>
      <c r="G34" s="1224"/>
      <c r="H34" s="1224"/>
      <c r="I34" s="1224"/>
      <c r="J34" s="1224"/>
      <c r="K34" s="1224"/>
      <c r="L34" s="1224"/>
    </row>
    <row r="35" ht="15.75" customHeight="1">
      <c r="A35" s="1216"/>
      <c r="B35" s="1509"/>
      <c r="C35" s="1564"/>
      <c r="D35" s="1224"/>
      <c r="E35" s="1224"/>
      <c r="F35" s="1224"/>
      <c r="G35" s="1224"/>
      <c r="H35" s="1224"/>
      <c r="I35" s="1224"/>
      <c r="J35" s="1224"/>
      <c r="K35" s="1224"/>
      <c r="L35" s="1224"/>
    </row>
    <row r="36">
      <c r="A36" s="1523"/>
      <c r="B36" s="1539"/>
      <c r="C36" s="1564"/>
      <c r="D36" s="1224"/>
      <c r="E36" s="1224"/>
      <c r="F36" s="1224"/>
      <c r="G36" s="1224"/>
      <c r="H36" s="1224"/>
      <c r="I36" s="1224"/>
      <c r="J36" s="1224"/>
      <c r="K36" s="1224"/>
      <c r="L36" s="1224"/>
    </row>
    <row r="37" ht="15.75" customHeight="1">
      <c r="A37" s="1270"/>
      <c r="B37" s="1536"/>
      <c r="C37" s="1564"/>
      <c r="D37" s="1224"/>
      <c r="E37" s="1224"/>
      <c r="F37" s="1224"/>
      <c r="G37" s="1224"/>
      <c r="H37" s="1224"/>
      <c r="I37" s="1224"/>
      <c r="J37" s="1224"/>
      <c r="K37" s="1224"/>
      <c r="L37" s="1224"/>
    </row>
    <row r="38" ht="15.75" customHeight="1">
      <c r="A38" s="1256"/>
      <c r="B38" s="1534"/>
      <c r="C38" s="1564"/>
      <c r="D38" s="1224"/>
      <c r="E38" s="1224"/>
      <c r="F38" s="1224"/>
      <c r="G38" s="1224"/>
      <c r="H38" s="1224"/>
      <c r="I38" s="1224"/>
      <c r="J38" s="1224"/>
      <c r="K38" s="1224"/>
      <c r="L38" s="1224"/>
    </row>
    <row r="39">
      <c r="A39" s="1519"/>
      <c r="B39" s="1520"/>
      <c r="C39" s="1564"/>
      <c r="D39" s="1224"/>
      <c r="E39" s="1224"/>
      <c r="F39" s="1224"/>
      <c r="G39" s="1224"/>
      <c r="H39" s="1224"/>
      <c r="I39" s="1224"/>
      <c r="J39" s="1224"/>
      <c r="K39" s="1224"/>
      <c r="L39" s="1224"/>
    </row>
    <row r="40" ht="15.75" customHeight="1">
      <c r="A40" s="1258"/>
      <c r="B40" s="1534"/>
      <c r="C40" s="1564"/>
      <c r="D40" s="1224"/>
      <c r="E40" s="1224"/>
      <c r="F40" s="1224"/>
      <c r="G40" s="1224"/>
      <c r="H40" s="1224"/>
      <c r="I40" s="1224"/>
      <c r="J40" s="1224"/>
      <c r="K40" s="1224"/>
      <c r="L40" s="1224"/>
    </row>
    <row r="41">
      <c r="A41" s="1270"/>
      <c r="B41" s="1270"/>
      <c r="C41" s="1564"/>
      <c r="D41" s="1224"/>
      <c r="E41" s="1224"/>
      <c r="F41" s="1224"/>
      <c r="G41" s="1224"/>
      <c r="H41" s="1224"/>
      <c r="I41" s="1224"/>
      <c r="J41" s="1224"/>
      <c r="K41" s="1224"/>
      <c r="L41" s="1224"/>
    </row>
    <row r="42" ht="15.75" customHeight="1">
      <c r="A42" s="1216"/>
      <c r="B42" s="1534"/>
      <c r="C42" s="1564"/>
      <c r="D42" s="1224"/>
      <c r="E42" s="1224"/>
      <c r="F42" s="1224"/>
      <c r="G42" s="1224"/>
      <c r="H42" s="1224"/>
      <c r="I42" s="1224"/>
      <c r="J42" s="1224"/>
      <c r="K42" s="1224"/>
      <c r="L42" s="1224"/>
    </row>
    <row r="43" ht="15.75" customHeight="1">
      <c r="A43" s="1258"/>
      <c r="B43" s="1509"/>
      <c r="C43" s="1564"/>
      <c r="D43" s="1224"/>
      <c r="E43" s="1224"/>
      <c r="F43" s="1224"/>
      <c r="G43" s="1224"/>
      <c r="H43" s="1224"/>
      <c r="I43" s="1224"/>
      <c r="J43" s="1224"/>
      <c r="K43" s="1224"/>
      <c r="L43" s="1224"/>
    </row>
    <row r="44">
      <c r="A44" s="1523"/>
      <c r="B44" s="1539"/>
      <c r="C44" s="1564"/>
      <c r="D44" s="1224"/>
      <c r="E44" s="1224"/>
      <c r="F44" s="1224"/>
      <c r="G44" s="1224"/>
      <c r="H44" s="1224"/>
      <c r="I44" s="1224"/>
      <c r="J44" s="1224"/>
      <c r="K44" s="1224"/>
      <c r="L44" s="1224"/>
    </row>
    <row r="45" ht="15.75" customHeight="1">
      <c r="A45" s="1258"/>
      <c r="B45" s="1509"/>
      <c r="C45" s="1564"/>
      <c r="D45" s="1224"/>
      <c r="E45" s="1224"/>
      <c r="F45" s="1224"/>
      <c r="G45" s="1224"/>
      <c r="H45" s="1224"/>
      <c r="I45" s="1224"/>
      <c r="J45" s="1224"/>
      <c r="K45" s="1224"/>
      <c r="L45" s="1224"/>
    </row>
    <row r="46" ht="15.75" customHeight="1">
      <c r="A46" s="1216"/>
      <c r="B46" s="1509"/>
      <c r="C46" s="1564"/>
      <c r="D46" s="1224"/>
      <c r="E46" s="1224"/>
      <c r="F46" s="1224"/>
      <c r="G46" s="1224"/>
      <c r="H46" s="1224"/>
      <c r="I46" s="1224"/>
      <c r="J46" s="1224"/>
      <c r="K46" s="1224"/>
      <c r="L46" s="1224"/>
    </row>
    <row r="47" ht="15.75" customHeight="1">
      <c r="A47" s="1258"/>
      <c r="B47" s="1534"/>
      <c r="C47" s="1564"/>
      <c r="D47" s="1224"/>
      <c r="E47" s="1224"/>
      <c r="F47" s="1224"/>
      <c r="G47" s="1224"/>
      <c r="H47" s="1224"/>
      <c r="I47" s="1224"/>
      <c r="J47" s="1224"/>
      <c r="K47" s="1224"/>
      <c r="L47" s="1224"/>
    </row>
    <row r="48" ht="15.0" customHeight="1">
      <c r="A48" s="1216"/>
      <c r="B48" s="1534"/>
      <c r="C48" s="1564"/>
      <c r="D48" s="1224"/>
      <c r="E48" s="1224"/>
      <c r="F48" s="1224"/>
      <c r="G48" s="1224"/>
      <c r="H48" s="1224"/>
      <c r="I48" s="1224"/>
      <c r="J48" s="1224"/>
      <c r="K48" s="1224"/>
      <c r="L48" s="1224"/>
    </row>
    <row r="49" ht="15.75" customHeight="1">
      <c r="A49" s="1270"/>
      <c r="B49" s="1521"/>
      <c r="C49" s="1564"/>
      <c r="D49" s="1224"/>
      <c r="E49" s="1224"/>
      <c r="F49" s="1224"/>
      <c r="G49" s="1224"/>
      <c r="H49" s="1224"/>
      <c r="I49" s="1224"/>
      <c r="J49" s="1224"/>
      <c r="K49" s="1224"/>
      <c r="L49" s="1224"/>
    </row>
    <row r="50" ht="15.75" customHeight="1">
      <c r="A50" s="1258"/>
      <c r="B50" s="1536"/>
      <c r="C50" s="1564"/>
      <c r="D50" s="1224"/>
      <c r="E50" s="1224"/>
      <c r="F50" s="1224"/>
      <c r="G50" s="1224"/>
      <c r="H50" s="1224"/>
      <c r="I50" s="1224"/>
      <c r="J50" s="1224"/>
      <c r="K50" s="1224"/>
      <c r="L50" s="1224"/>
    </row>
    <row r="51">
      <c r="A51" s="1519"/>
      <c r="B51" s="1520"/>
      <c r="C51" s="1564"/>
      <c r="D51" s="1224"/>
      <c r="E51" s="1224"/>
      <c r="F51" s="1224"/>
      <c r="G51" s="1224"/>
      <c r="H51" s="1224"/>
      <c r="I51" s="1224"/>
      <c r="J51" s="1224"/>
      <c r="K51" s="1224"/>
      <c r="L51" s="1224"/>
    </row>
    <row r="52" ht="15.75" customHeight="1">
      <c r="A52" s="1216"/>
      <c r="B52" s="1509"/>
      <c r="C52" s="1564"/>
      <c r="D52" s="1224"/>
      <c r="E52" s="1224"/>
      <c r="F52" s="1224"/>
      <c r="G52" s="1224"/>
      <c r="H52" s="1224"/>
      <c r="I52" s="1224"/>
      <c r="J52" s="1224"/>
      <c r="K52" s="1224"/>
      <c r="L52" s="1224"/>
    </row>
    <row r="53" ht="15.75" customHeight="1">
      <c r="A53" s="1258"/>
      <c r="B53" s="1509"/>
      <c r="C53" s="1564"/>
      <c r="D53" s="1224"/>
      <c r="E53" s="1224"/>
      <c r="F53" s="1224"/>
      <c r="G53" s="1224"/>
      <c r="H53" s="1224"/>
      <c r="I53" s="1224"/>
      <c r="J53" s="1224"/>
      <c r="K53" s="1224"/>
      <c r="L53" s="1224"/>
    </row>
    <row r="54" ht="15.75" customHeight="1">
      <c r="A54" s="1523"/>
      <c r="B54" s="1539"/>
      <c r="C54" s="1564"/>
      <c r="D54" s="1224"/>
      <c r="E54" s="1224"/>
      <c r="F54" s="1224"/>
      <c r="G54" s="1224"/>
      <c r="H54" s="1224"/>
      <c r="I54" s="1224"/>
      <c r="J54" s="1224"/>
      <c r="K54" s="1224"/>
      <c r="L54" s="1224"/>
    </row>
    <row r="55" ht="15.75" customHeight="1">
      <c r="A55" s="1216"/>
      <c r="B55" s="1534"/>
      <c r="C55" s="1564"/>
      <c r="D55" s="1224"/>
      <c r="E55" s="1224"/>
      <c r="F55" s="1224"/>
      <c r="G55" s="1224"/>
      <c r="H55" s="1224"/>
      <c r="I55" s="1224"/>
      <c r="J55" s="1224"/>
      <c r="K55" s="1224"/>
      <c r="L55" s="1224"/>
    </row>
    <row r="56" ht="15.75" customHeight="1">
      <c r="A56" s="1258"/>
      <c r="B56" s="1536"/>
      <c r="C56" s="1564"/>
      <c r="D56" s="1224"/>
      <c r="E56" s="1224"/>
      <c r="F56" s="1224"/>
      <c r="G56" s="1224"/>
      <c r="H56" s="1224"/>
      <c r="I56" s="1224"/>
      <c r="J56" s="1224"/>
      <c r="K56" s="1224"/>
      <c r="L56" s="1224"/>
    </row>
    <row r="57" ht="15.75" customHeight="1">
      <c r="A57" s="1523"/>
      <c r="B57" s="1521"/>
      <c r="C57" s="1564"/>
      <c r="D57" s="1224"/>
      <c r="E57" s="1224"/>
      <c r="F57" s="1224"/>
      <c r="G57" s="1224"/>
      <c r="H57" s="1224"/>
      <c r="I57" s="1224"/>
      <c r="J57" s="1224"/>
      <c r="K57" s="1224"/>
      <c r="L57" s="1224"/>
    </row>
    <row r="58" ht="15.75" customHeight="1">
      <c r="A58" s="1270"/>
      <c r="B58" s="1524"/>
      <c r="C58" s="1564"/>
      <c r="D58" s="1224"/>
      <c r="E58" s="1224"/>
      <c r="F58" s="1224"/>
      <c r="G58" s="1224"/>
      <c r="H58" s="1224"/>
      <c r="I58" s="1224"/>
      <c r="J58" s="1224"/>
      <c r="K58" s="1224"/>
      <c r="L58" s="1224"/>
    </row>
    <row r="59" ht="15.75" customHeight="1">
      <c r="A59" s="1523"/>
      <c r="B59" s="1539"/>
      <c r="C59" s="1564"/>
      <c r="D59" s="1224"/>
      <c r="E59" s="1224"/>
      <c r="F59" s="1224"/>
      <c r="G59" s="1224"/>
      <c r="H59" s="1224"/>
      <c r="I59" s="1224"/>
      <c r="J59" s="1224"/>
      <c r="K59" s="1224"/>
      <c r="L59" s="1224"/>
    </row>
    <row r="60" ht="15.75" customHeight="1">
      <c r="A60" s="1258"/>
      <c r="B60" s="1536"/>
      <c r="C60" s="1564"/>
      <c r="D60" s="1224"/>
      <c r="E60" s="1224"/>
      <c r="F60" s="1224"/>
      <c r="G60" s="1224"/>
      <c r="H60" s="1224"/>
      <c r="I60" s="1224"/>
      <c r="J60" s="1224"/>
      <c r="K60" s="1224"/>
      <c r="L60" s="1224"/>
    </row>
    <row r="61" ht="16.5" customHeight="1">
      <c r="A61" s="1216"/>
      <c r="B61" s="1536"/>
      <c r="C61" s="1564"/>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70"/>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565"/>
      <c r="E69" s="1565"/>
      <c r="F69" s="1565"/>
      <c r="G69" s="1556"/>
      <c r="H69" s="1556"/>
      <c r="I69" s="1556"/>
      <c r="J69" s="1556"/>
      <c r="K69" s="1557"/>
      <c r="L69" s="1559"/>
    </row>
    <row r="70">
      <c r="A70" s="1542"/>
      <c r="B70" s="1543"/>
      <c r="C70" s="1545"/>
      <c r="D70" s="1566"/>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6"/>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6"/>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6"/>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6"/>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6"/>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6"/>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6"/>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6"/>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6"/>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6"/>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6"/>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6"/>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6"/>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6"/>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6"/>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6"/>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6"/>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6"/>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6"/>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6"/>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6"/>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6"/>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6"/>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6"/>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6"/>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6"/>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6"/>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6"/>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6"/>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6"/>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6"/>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6"/>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6"/>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6"/>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6"/>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6"/>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6"/>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6"/>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6"/>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6"/>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6"/>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6"/>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6"/>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6"/>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6"/>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6"/>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6"/>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6"/>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6"/>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6"/>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6"/>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6"/>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6"/>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6"/>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6"/>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6"/>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6"/>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6"/>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6"/>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6"/>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6"/>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6"/>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6"/>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6"/>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6"/>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6"/>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6"/>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6"/>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6"/>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6"/>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6"/>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6"/>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6"/>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6"/>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6"/>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6"/>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6"/>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6"/>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6"/>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6"/>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6"/>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6"/>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6"/>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6"/>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6"/>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6"/>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6"/>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6"/>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6"/>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6"/>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6"/>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6"/>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6"/>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6"/>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6"/>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6"/>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6"/>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6"/>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6"/>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6"/>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6"/>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6"/>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6"/>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6"/>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6"/>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6"/>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6"/>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6"/>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6"/>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6"/>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6"/>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6"/>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6"/>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6"/>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6"/>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6"/>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6"/>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6"/>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6"/>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6"/>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6"/>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6"/>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6"/>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6"/>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6"/>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6"/>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6"/>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6"/>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6"/>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6"/>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6"/>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6"/>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6"/>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6"/>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6"/>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6"/>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6"/>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6"/>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6"/>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6"/>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6"/>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6"/>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6"/>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6"/>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6"/>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6"/>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6"/>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6"/>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6"/>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6"/>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6"/>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6"/>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6"/>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6"/>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6"/>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6"/>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6"/>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6"/>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6"/>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6"/>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6"/>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6"/>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6"/>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6"/>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6"/>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6"/>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6"/>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6"/>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6"/>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6"/>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6"/>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6"/>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6"/>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6"/>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6"/>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6"/>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6"/>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6"/>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6"/>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6"/>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6"/>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6"/>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6"/>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6"/>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6"/>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6"/>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6"/>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6"/>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6"/>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6"/>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6"/>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6"/>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6"/>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6"/>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6"/>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6"/>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6"/>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6"/>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6"/>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6"/>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6"/>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6"/>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6"/>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6"/>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6"/>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6"/>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6"/>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6"/>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6"/>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6"/>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6"/>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6"/>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6"/>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6"/>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6"/>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6"/>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6"/>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6"/>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6"/>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6"/>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6"/>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6"/>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6"/>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6"/>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6"/>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6"/>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6"/>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6"/>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6"/>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6"/>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6"/>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6"/>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6"/>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6"/>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6"/>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6"/>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6"/>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6"/>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6"/>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6"/>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6"/>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6"/>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6"/>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6"/>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6"/>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6"/>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6"/>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6"/>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6"/>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6"/>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6"/>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6"/>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6"/>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6"/>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6"/>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6"/>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6"/>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6"/>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6"/>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6"/>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6"/>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6"/>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6"/>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6"/>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6"/>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6"/>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6"/>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6"/>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6"/>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6"/>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6"/>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6"/>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6"/>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6"/>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6"/>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6"/>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6"/>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6"/>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6"/>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6"/>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6"/>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6"/>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6"/>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6"/>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6"/>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6"/>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6"/>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6"/>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6"/>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6"/>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6"/>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6"/>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6"/>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6"/>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6"/>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6"/>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6"/>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6"/>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6"/>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6"/>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6"/>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6"/>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6"/>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6"/>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6"/>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6"/>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6"/>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6"/>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6"/>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6"/>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6"/>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6"/>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6"/>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6"/>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6"/>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6"/>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6"/>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6"/>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6"/>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6"/>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6"/>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6"/>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6"/>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6"/>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6"/>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6"/>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6"/>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6"/>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6"/>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6"/>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6"/>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6"/>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6"/>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6"/>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6"/>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6"/>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6"/>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6"/>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6"/>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6"/>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6"/>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6"/>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6"/>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6"/>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6"/>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6"/>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6"/>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6"/>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6"/>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6"/>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6"/>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6"/>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6"/>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6"/>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6"/>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6"/>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6"/>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6"/>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6"/>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6"/>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6"/>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6"/>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6"/>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6"/>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6"/>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6"/>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6"/>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6"/>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6"/>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6"/>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6"/>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6"/>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6"/>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6"/>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6"/>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6"/>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6"/>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6"/>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6"/>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6"/>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6"/>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6"/>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6"/>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6"/>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6"/>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6"/>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6"/>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6"/>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6"/>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6"/>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6"/>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6"/>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6"/>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6"/>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6"/>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6"/>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6"/>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6"/>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6"/>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6"/>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6"/>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6"/>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6"/>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6"/>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6"/>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6"/>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6"/>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6"/>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6"/>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6"/>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6"/>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6"/>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6"/>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6"/>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6"/>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6"/>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6"/>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6"/>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6"/>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6"/>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6"/>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6"/>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6"/>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6"/>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6"/>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6"/>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6"/>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6"/>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6"/>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6"/>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6"/>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6"/>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6"/>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6"/>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6"/>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6"/>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6"/>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6"/>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6"/>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6"/>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6"/>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6"/>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6"/>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6"/>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6"/>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6"/>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6"/>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6"/>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6"/>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6"/>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6"/>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6"/>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6"/>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6"/>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6"/>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6"/>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6"/>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6"/>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6"/>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6"/>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6"/>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6"/>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6"/>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6"/>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6"/>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6"/>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10608</v>
      </c>
      <c r="C1" s="1568" t="s">
        <v>43</v>
      </c>
      <c r="D1" s="1569" t="s">
        <v>10609</v>
      </c>
      <c r="E1" s="1568" t="s">
        <v>10610</v>
      </c>
      <c r="F1" s="1570" t="s">
        <v>10611</v>
      </c>
    </row>
    <row r="2">
      <c r="A2" s="1571"/>
      <c r="B2" s="1572"/>
      <c r="C2" s="1572"/>
      <c r="D2" s="1572"/>
      <c r="E2" s="1572"/>
      <c r="F2" s="1572"/>
    </row>
    <row r="3">
      <c r="A3" s="1571"/>
      <c r="B3" s="1572"/>
      <c r="C3" s="1572"/>
      <c r="D3" s="1572"/>
      <c r="E3" s="1572"/>
      <c r="F3" s="1572"/>
    </row>
    <row r="4">
      <c r="A4" s="1573" t="s">
        <v>10612</v>
      </c>
      <c r="B4" s="1574" t="s">
        <v>10613</v>
      </c>
      <c r="C4" s="1575"/>
      <c r="D4" s="1575"/>
      <c r="E4" s="1575"/>
      <c r="F4" s="1576"/>
    </row>
    <row r="5">
      <c r="A5" s="1572"/>
      <c r="B5" s="1577"/>
      <c r="C5" s="795"/>
      <c r="D5" s="795"/>
      <c r="E5" s="795"/>
      <c r="F5" s="1578"/>
    </row>
    <row r="6">
      <c r="A6" s="1579" t="s">
        <v>10613</v>
      </c>
      <c r="B6" s="1580" t="s">
        <v>10614</v>
      </c>
      <c r="C6" s="1581" t="s">
        <v>3478</v>
      </c>
      <c r="D6" s="1582" t="s">
        <v>10615</v>
      </c>
      <c r="E6" s="1581" t="s">
        <v>10616</v>
      </c>
      <c r="F6" s="1583">
        <v>44233.0</v>
      </c>
    </row>
    <row r="7">
      <c r="A7" s="1579" t="s">
        <v>10617</v>
      </c>
      <c r="B7" s="1584" t="s">
        <v>10618</v>
      </c>
      <c r="C7" s="1581" t="s">
        <v>5991</v>
      </c>
      <c r="D7" s="1582" t="s">
        <v>10619</v>
      </c>
      <c r="E7" s="1581" t="s">
        <v>10616</v>
      </c>
      <c r="F7" s="1583">
        <v>43878.0</v>
      </c>
    </row>
    <row r="8">
      <c r="A8" s="1579" t="s">
        <v>10620</v>
      </c>
      <c r="B8" s="1585" t="s">
        <v>10621</v>
      </c>
      <c r="C8" s="1581" t="s">
        <v>5758</v>
      </c>
      <c r="D8" s="1582" t="s">
        <v>10622</v>
      </c>
      <c r="E8" s="1581" t="s">
        <v>10616</v>
      </c>
      <c r="F8" s="1583">
        <v>43879.0</v>
      </c>
    </row>
    <row r="9">
      <c r="A9" s="1586" t="s">
        <v>10623</v>
      </c>
      <c r="B9" s="1587" t="s">
        <v>10624</v>
      </c>
      <c r="C9" s="1581" t="s">
        <v>3512</v>
      </c>
      <c r="D9" s="1582" t="s">
        <v>10625</v>
      </c>
      <c r="E9" s="1581" t="s">
        <v>10626</v>
      </c>
      <c r="F9" s="1583">
        <v>44084.0</v>
      </c>
    </row>
    <row r="10">
      <c r="A10" s="1586" t="s">
        <v>10627</v>
      </c>
      <c r="B10" s="1587" t="s">
        <v>10628</v>
      </c>
      <c r="C10" s="1588"/>
      <c r="D10" s="1589"/>
      <c r="E10" s="1588"/>
      <c r="F10" s="1588"/>
    </row>
    <row r="11">
      <c r="A11" s="1586" t="s">
        <v>10629</v>
      </c>
      <c r="B11" s="1587"/>
      <c r="C11" s="1588"/>
      <c r="D11" s="1589"/>
      <c r="E11" s="1588"/>
      <c r="F11" s="1588"/>
    </row>
    <row r="12">
      <c r="A12" s="1579" t="s">
        <v>10630</v>
      </c>
      <c r="B12" s="1587"/>
      <c r="C12" s="1588"/>
      <c r="D12" s="1589"/>
      <c r="E12" s="1588"/>
      <c r="F12" s="1588"/>
    </row>
    <row r="13">
      <c r="A13" s="1590" t="s">
        <v>10631</v>
      </c>
      <c r="B13" s="1587"/>
      <c r="C13" s="1588"/>
      <c r="D13" s="1589"/>
      <c r="E13" s="1588"/>
      <c r="F13" s="1588"/>
    </row>
    <row r="14" ht="15.75" customHeight="1">
      <c r="A14" s="1579" t="s">
        <v>10632</v>
      </c>
      <c r="B14" s="1574" t="s">
        <v>10617</v>
      </c>
      <c r="C14" s="1575"/>
      <c r="D14" s="1575"/>
      <c r="E14" s="1575"/>
      <c r="F14" s="1576"/>
    </row>
    <row r="15">
      <c r="A15" s="1579" t="s">
        <v>10633</v>
      </c>
      <c r="B15" s="1577"/>
      <c r="C15" s="795"/>
      <c r="D15" s="795"/>
      <c r="E15" s="795"/>
      <c r="F15" s="1578"/>
    </row>
    <row r="16">
      <c r="A16" s="1579" t="s">
        <v>10634</v>
      </c>
      <c r="B16" s="1580" t="s">
        <v>10614</v>
      </c>
      <c r="C16" s="1581" t="s">
        <v>3478</v>
      </c>
      <c r="D16" s="1582" t="s">
        <v>10635</v>
      </c>
      <c r="E16" s="1581" t="s">
        <v>10616</v>
      </c>
      <c r="F16" s="1583">
        <v>44250.0</v>
      </c>
    </row>
    <row r="17">
      <c r="A17" s="1586" t="s">
        <v>10636</v>
      </c>
      <c r="B17" s="1584" t="s">
        <v>10618</v>
      </c>
      <c r="C17" s="1581" t="s">
        <v>3573</v>
      </c>
      <c r="D17" s="1582" t="s">
        <v>10637</v>
      </c>
      <c r="E17" s="1581" t="s">
        <v>10616</v>
      </c>
      <c r="F17" s="1583">
        <v>43364.0</v>
      </c>
    </row>
    <row r="18">
      <c r="A18" s="1586" t="s">
        <v>10638</v>
      </c>
      <c r="B18" s="1585" t="s">
        <v>10621</v>
      </c>
      <c r="C18" s="1581" t="s">
        <v>10639</v>
      </c>
      <c r="D18" s="1582" t="s">
        <v>10640</v>
      </c>
      <c r="E18" s="1581" t="s">
        <v>10626</v>
      </c>
      <c r="F18" s="1583">
        <v>43757.0</v>
      </c>
    </row>
    <row r="19">
      <c r="A19" s="1586" t="s">
        <v>10641</v>
      </c>
      <c r="B19" s="1587" t="s">
        <v>10624</v>
      </c>
      <c r="C19" s="1581" t="s">
        <v>10642</v>
      </c>
      <c r="D19" s="1582" t="s">
        <v>10643</v>
      </c>
      <c r="E19" s="1581" t="s">
        <v>10626</v>
      </c>
      <c r="F19" s="1583">
        <v>43438.0</v>
      </c>
    </row>
    <row r="20">
      <c r="A20" s="1590" t="s">
        <v>10644</v>
      </c>
      <c r="B20" s="1587" t="s">
        <v>10628</v>
      </c>
      <c r="C20" s="1588"/>
      <c r="D20" s="1589"/>
      <c r="E20" s="1588"/>
      <c r="F20" s="1588"/>
    </row>
    <row r="21">
      <c r="A21" s="1590" t="s">
        <v>10645</v>
      </c>
      <c r="B21" s="1591"/>
      <c r="C21" s="1588"/>
      <c r="D21" s="1589"/>
      <c r="E21" s="1588"/>
      <c r="F21" s="1588"/>
    </row>
    <row r="22">
      <c r="A22" s="1590" t="s">
        <v>10646</v>
      </c>
      <c r="B22" s="1591"/>
      <c r="C22" s="1588"/>
      <c r="D22" s="1589"/>
      <c r="E22" s="1588"/>
      <c r="F22" s="1588"/>
    </row>
    <row r="23">
      <c r="A23" s="1592"/>
      <c r="B23" s="1591"/>
      <c r="C23" s="1588"/>
      <c r="D23" s="1589"/>
      <c r="E23" s="1588"/>
      <c r="F23" s="1588"/>
    </row>
    <row r="24">
      <c r="A24" s="1592"/>
      <c r="B24" s="1593" t="s">
        <v>10620</v>
      </c>
      <c r="C24" s="1575"/>
      <c r="D24" s="1575"/>
      <c r="E24" s="1575"/>
      <c r="F24" s="1576"/>
    </row>
    <row r="25">
      <c r="A25" s="1592"/>
      <c r="B25" s="795"/>
      <c r="C25" s="795"/>
      <c r="D25" s="795"/>
      <c r="E25" s="795"/>
      <c r="F25" s="1578"/>
    </row>
    <row r="26">
      <c r="A26" s="1592"/>
      <c r="B26" s="1580" t="s">
        <v>10614</v>
      </c>
      <c r="C26" s="1581" t="s">
        <v>10647</v>
      </c>
      <c r="D26" s="1582" t="s">
        <v>10648</v>
      </c>
      <c r="E26" s="1581" t="s">
        <v>10616</v>
      </c>
      <c r="F26" s="1583">
        <v>44021.0</v>
      </c>
    </row>
    <row r="27">
      <c r="A27" s="1592"/>
      <c r="B27" s="1584" t="s">
        <v>10618</v>
      </c>
      <c r="C27" s="1581" t="s">
        <v>4513</v>
      </c>
      <c r="D27" s="1582" t="s">
        <v>10649</v>
      </c>
      <c r="E27" s="1581" t="s">
        <v>10626</v>
      </c>
      <c r="F27" s="1583">
        <v>44022.0</v>
      </c>
    </row>
    <row r="28">
      <c r="A28" s="1592"/>
      <c r="B28" s="1585" t="s">
        <v>10621</v>
      </c>
      <c r="C28" s="1581" t="s">
        <v>10650</v>
      </c>
      <c r="D28" s="1582" t="s">
        <v>10651</v>
      </c>
      <c r="E28" s="1581" t="s">
        <v>10652</v>
      </c>
      <c r="F28" s="1583">
        <v>43884.0</v>
      </c>
    </row>
    <row r="29">
      <c r="A29" s="1592"/>
      <c r="B29" s="1587" t="s">
        <v>10624</v>
      </c>
      <c r="C29" s="1581" t="s">
        <v>5254</v>
      </c>
      <c r="D29" s="1582" t="s">
        <v>10653</v>
      </c>
      <c r="E29" s="1581" t="s">
        <v>10616</v>
      </c>
      <c r="F29" s="1583">
        <v>43892.0</v>
      </c>
    </row>
    <row r="30">
      <c r="A30" s="1592"/>
      <c r="B30" s="1587" t="s">
        <v>10628</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10623</v>
      </c>
      <c r="C34" s="1575"/>
      <c r="D34" s="1575"/>
      <c r="E34" s="1575"/>
      <c r="F34" s="1576"/>
    </row>
    <row r="35">
      <c r="A35" s="1592"/>
      <c r="B35" s="1577"/>
      <c r="C35" s="795"/>
      <c r="D35" s="795"/>
      <c r="E35" s="795"/>
      <c r="F35" s="1578"/>
    </row>
    <row r="36">
      <c r="A36" s="1592"/>
      <c r="B36" s="1594" t="s">
        <v>10654</v>
      </c>
      <c r="C36" s="1575"/>
      <c r="D36" s="1575"/>
      <c r="E36" s="1575"/>
      <c r="F36" s="1576"/>
    </row>
    <row r="37">
      <c r="A37" s="1592"/>
      <c r="B37" s="1577"/>
      <c r="C37" s="795"/>
      <c r="D37" s="795"/>
      <c r="E37" s="795"/>
      <c r="F37" s="1578"/>
    </row>
    <row r="38">
      <c r="A38" s="1592"/>
      <c r="B38" s="1580" t="s">
        <v>10614</v>
      </c>
      <c r="C38" s="1595" t="s">
        <v>328</v>
      </c>
      <c r="D38" s="1582" t="s">
        <v>10655</v>
      </c>
      <c r="E38" s="1581" t="s">
        <v>10616</v>
      </c>
      <c r="F38" s="1583">
        <v>43659.0</v>
      </c>
    </row>
    <row r="39">
      <c r="A39" s="1592"/>
      <c r="B39" s="1584" t="s">
        <v>10618</v>
      </c>
      <c r="C39" s="1581" t="s">
        <v>2196</v>
      </c>
      <c r="D39" s="1582" t="s">
        <v>10656</v>
      </c>
      <c r="E39" s="1581" t="s">
        <v>10616</v>
      </c>
      <c r="F39" s="1583">
        <v>43228.0</v>
      </c>
    </row>
    <row r="40">
      <c r="A40" s="1592"/>
      <c r="B40" s="1585" t="s">
        <v>10621</v>
      </c>
      <c r="C40" s="1588"/>
      <c r="D40" s="1596"/>
      <c r="E40" s="1588"/>
      <c r="F40" s="1588"/>
    </row>
    <row r="41">
      <c r="A41" s="1592"/>
      <c r="B41" s="1587" t="s">
        <v>10624</v>
      </c>
      <c r="C41" s="1588"/>
      <c r="D41" s="1596"/>
      <c r="E41" s="1588"/>
      <c r="F41" s="1588"/>
    </row>
    <row r="42">
      <c r="A42" s="1592"/>
      <c r="B42" s="1587" t="s">
        <v>10628</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10657</v>
      </c>
      <c r="C46" s="1575"/>
      <c r="D46" s="1575"/>
      <c r="E46" s="1575"/>
      <c r="F46" s="1576"/>
    </row>
    <row r="47">
      <c r="A47" s="1592"/>
      <c r="B47" s="1577"/>
      <c r="C47" s="795"/>
      <c r="D47" s="795"/>
      <c r="E47" s="795"/>
      <c r="F47" s="1578"/>
    </row>
    <row r="48">
      <c r="A48" s="1592"/>
      <c r="B48" s="1580" t="s">
        <v>10614</v>
      </c>
      <c r="C48" s="1581" t="s">
        <v>2196</v>
      </c>
      <c r="D48" s="1582" t="s">
        <v>10658</v>
      </c>
      <c r="E48" s="1581" t="s">
        <v>10616</v>
      </c>
      <c r="F48" s="1583">
        <v>43352.0</v>
      </c>
    </row>
    <row r="49">
      <c r="A49" s="1592"/>
      <c r="B49" s="1584" t="s">
        <v>10618</v>
      </c>
      <c r="C49" s="1581" t="s">
        <v>10659</v>
      </c>
      <c r="D49" s="1582" t="s">
        <v>10660</v>
      </c>
      <c r="E49" s="1581" t="s">
        <v>10616</v>
      </c>
      <c r="F49" s="1583">
        <v>43799.0</v>
      </c>
    </row>
    <row r="50">
      <c r="A50" s="1592"/>
      <c r="B50" s="1585" t="s">
        <v>10621</v>
      </c>
      <c r="C50" s="1588"/>
      <c r="D50" s="1589"/>
      <c r="E50" s="1588"/>
      <c r="F50" s="1588"/>
    </row>
    <row r="51">
      <c r="A51" s="1592"/>
      <c r="B51" s="1587" t="s">
        <v>10624</v>
      </c>
      <c r="C51" s="1588"/>
      <c r="D51" s="1589"/>
      <c r="E51" s="1588"/>
      <c r="F51" s="1588"/>
    </row>
    <row r="52">
      <c r="A52" s="1592"/>
      <c r="B52" s="1587" t="s">
        <v>10628</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10627</v>
      </c>
      <c r="C55" s="1575"/>
      <c r="D55" s="1575"/>
      <c r="E55" s="1575"/>
      <c r="F55" s="1576"/>
    </row>
    <row r="56">
      <c r="A56" s="1592"/>
      <c r="B56" s="1577"/>
      <c r="C56" s="795"/>
      <c r="D56" s="795"/>
      <c r="E56" s="795"/>
      <c r="F56" s="1578"/>
    </row>
    <row r="57">
      <c r="A57" s="1592"/>
      <c r="B57" s="1580" t="s">
        <v>10614</v>
      </c>
      <c r="C57" s="1581" t="s">
        <v>10659</v>
      </c>
      <c r="D57" s="1597" t="s">
        <v>10661</v>
      </c>
      <c r="E57" s="1581" t="s">
        <v>10616</v>
      </c>
      <c r="F57" s="1598">
        <v>43740.0</v>
      </c>
    </row>
    <row r="58">
      <c r="A58" s="1592"/>
      <c r="B58" s="1584" t="s">
        <v>10618</v>
      </c>
      <c r="C58" s="1581" t="s">
        <v>9042</v>
      </c>
      <c r="D58" s="1597" t="s">
        <v>10662</v>
      </c>
      <c r="E58" s="1581" t="s">
        <v>10616</v>
      </c>
      <c r="F58" s="1598">
        <v>42098.0</v>
      </c>
    </row>
    <row r="59">
      <c r="A59" s="1592"/>
      <c r="B59" s="1585" t="s">
        <v>10621</v>
      </c>
      <c r="C59" s="1581" t="s">
        <v>5710</v>
      </c>
      <c r="D59" s="1597" t="s">
        <v>10663</v>
      </c>
      <c r="E59" s="1581" t="s">
        <v>10616</v>
      </c>
      <c r="F59" s="1598">
        <v>44511.0</v>
      </c>
    </row>
    <row r="60">
      <c r="A60" s="1592"/>
      <c r="B60" s="1587" t="s">
        <v>10624</v>
      </c>
      <c r="C60" s="1588"/>
      <c r="D60" s="1599"/>
      <c r="E60" s="1588"/>
      <c r="F60" s="1592"/>
    </row>
    <row r="61">
      <c r="A61" s="1592"/>
      <c r="B61" s="1587" t="s">
        <v>10628</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10629</v>
      </c>
      <c r="C64" s="1575"/>
      <c r="D64" s="1575"/>
      <c r="E64" s="1575"/>
      <c r="F64" s="1576"/>
    </row>
    <row r="65">
      <c r="A65" s="1592"/>
      <c r="B65" s="1577"/>
      <c r="C65" s="795"/>
      <c r="D65" s="795"/>
      <c r="E65" s="795"/>
      <c r="F65" s="1578"/>
    </row>
    <row r="66">
      <c r="A66" s="1592"/>
      <c r="B66" s="1580" t="s">
        <v>10614</v>
      </c>
      <c r="C66" s="1581" t="s">
        <v>10664</v>
      </c>
      <c r="D66" s="1597" t="s">
        <v>10665</v>
      </c>
      <c r="E66" s="1581" t="s">
        <v>10666</v>
      </c>
      <c r="F66" s="1598">
        <v>43395.0</v>
      </c>
    </row>
    <row r="67">
      <c r="A67" s="1592"/>
      <c r="B67" s="1584" t="s">
        <v>10618</v>
      </c>
      <c r="C67" s="1581" t="s">
        <v>3447</v>
      </c>
      <c r="D67" s="1597" t="s">
        <v>10667</v>
      </c>
      <c r="E67" s="1581" t="s">
        <v>10626</v>
      </c>
      <c r="F67" s="1598">
        <v>43376.0</v>
      </c>
    </row>
    <row r="68">
      <c r="A68" s="1592"/>
      <c r="B68" s="1585" t="s">
        <v>10621</v>
      </c>
      <c r="C68" s="1588"/>
      <c r="D68" s="1599"/>
      <c r="E68" s="1588"/>
      <c r="F68" s="1592"/>
    </row>
    <row r="69">
      <c r="A69" s="1592"/>
      <c r="B69" s="1587" t="s">
        <v>10624</v>
      </c>
      <c r="C69" s="1588"/>
      <c r="D69" s="1599"/>
      <c r="E69" s="1588"/>
      <c r="F69" s="1592"/>
    </row>
    <row r="70">
      <c r="A70" s="1592"/>
      <c r="B70" s="1587" t="s">
        <v>10628</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10630</v>
      </c>
      <c r="C74" s="1575"/>
      <c r="D74" s="1575"/>
      <c r="E74" s="1575"/>
      <c r="F74" s="1576"/>
    </row>
    <row r="75">
      <c r="A75" s="1592"/>
      <c r="B75" s="1577"/>
      <c r="C75" s="795"/>
      <c r="D75" s="795"/>
      <c r="E75" s="795"/>
      <c r="F75" s="1578"/>
    </row>
    <row r="76">
      <c r="A76" s="1592"/>
      <c r="B76" s="1601" t="s">
        <v>10668</v>
      </c>
      <c r="C76" s="1575"/>
      <c r="D76" s="1575"/>
      <c r="E76" s="1575"/>
      <c r="F76" s="1576"/>
    </row>
    <row r="77">
      <c r="A77" s="1592"/>
      <c r="B77" s="1577"/>
      <c r="C77" s="795"/>
      <c r="D77" s="795"/>
      <c r="E77" s="795"/>
      <c r="F77" s="1578"/>
    </row>
    <row r="78">
      <c r="A78" s="1592"/>
      <c r="B78" s="1580" t="s">
        <v>10614</v>
      </c>
      <c r="C78" s="1602" t="s">
        <v>328</v>
      </c>
      <c r="D78" s="1597" t="s">
        <v>10669</v>
      </c>
      <c r="E78" s="1581" t="s">
        <v>10616</v>
      </c>
      <c r="F78" s="1598">
        <v>43758.0</v>
      </c>
    </row>
    <row r="79">
      <c r="A79" s="1592"/>
      <c r="B79" s="1584" t="s">
        <v>10618</v>
      </c>
      <c r="C79" s="1588"/>
      <c r="D79" s="1599"/>
      <c r="E79" s="1588"/>
      <c r="F79" s="1592"/>
    </row>
    <row r="80">
      <c r="A80" s="1592"/>
      <c r="B80" s="1585" t="s">
        <v>10621</v>
      </c>
      <c r="C80" s="1588"/>
      <c r="D80" s="1599"/>
      <c r="E80" s="1588"/>
      <c r="F80" s="1592"/>
    </row>
    <row r="81">
      <c r="A81" s="1592"/>
      <c r="B81" s="1587" t="s">
        <v>10624</v>
      </c>
      <c r="C81" s="1588"/>
      <c r="D81" s="1599"/>
      <c r="E81" s="1588"/>
      <c r="F81" s="1592"/>
    </row>
    <row r="82">
      <c r="A82" s="1592"/>
      <c r="B82" s="1587" t="s">
        <v>10628</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10657</v>
      </c>
      <c r="C86" s="1575"/>
      <c r="D86" s="1575"/>
      <c r="E86" s="1575"/>
      <c r="F86" s="1576"/>
    </row>
    <row r="87">
      <c r="A87" s="1592"/>
      <c r="B87" s="1577"/>
      <c r="C87" s="795"/>
      <c r="D87" s="795"/>
      <c r="E87" s="795"/>
      <c r="F87" s="1578"/>
    </row>
    <row r="88">
      <c r="A88" s="1592"/>
      <c r="B88" s="1580" t="s">
        <v>10614</v>
      </c>
      <c r="C88" s="1581" t="s">
        <v>10670</v>
      </c>
      <c r="D88" s="1597" t="s">
        <v>10671</v>
      </c>
      <c r="E88" s="1581" t="s">
        <v>10616</v>
      </c>
      <c r="F88" s="1598">
        <v>43307.0</v>
      </c>
    </row>
    <row r="89">
      <c r="A89" s="1592"/>
      <c r="B89" s="1584" t="s">
        <v>10618</v>
      </c>
      <c r="C89" s="1588"/>
      <c r="D89" s="1599"/>
      <c r="E89" s="1588"/>
      <c r="F89" s="1592"/>
    </row>
    <row r="90">
      <c r="A90" s="1592"/>
      <c r="B90" s="1585" t="s">
        <v>10621</v>
      </c>
      <c r="C90" s="1588"/>
      <c r="D90" s="1599"/>
      <c r="E90" s="1588"/>
      <c r="F90" s="1592"/>
    </row>
    <row r="91">
      <c r="A91" s="1592"/>
      <c r="B91" s="1587" t="s">
        <v>10624</v>
      </c>
      <c r="C91" s="1588"/>
      <c r="D91" s="1599"/>
      <c r="E91" s="1588"/>
      <c r="F91" s="1592"/>
    </row>
    <row r="92">
      <c r="A92" s="1592"/>
      <c r="B92" s="1587" t="s">
        <v>10628</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10631</v>
      </c>
      <c r="C96" s="1575"/>
      <c r="D96" s="1575"/>
      <c r="E96" s="1575"/>
      <c r="F96" s="1576"/>
    </row>
    <row r="97">
      <c r="A97" s="1592"/>
      <c r="B97" s="1577"/>
      <c r="C97" s="795"/>
      <c r="D97" s="795"/>
      <c r="E97" s="795"/>
      <c r="F97" s="1578"/>
    </row>
    <row r="98">
      <c r="A98" s="1592"/>
      <c r="B98" s="1601" t="s">
        <v>10657</v>
      </c>
      <c r="C98" s="1575"/>
      <c r="D98" s="1575"/>
      <c r="E98" s="1575"/>
      <c r="F98" s="1576"/>
    </row>
    <row r="99">
      <c r="A99" s="1592"/>
      <c r="B99" s="1577"/>
      <c r="C99" s="795"/>
      <c r="D99" s="795"/>
      <c r="E99" s="795"/>
      <c r="F99" s="1578"/>
    </row>
    <row r="100">
      <c r="A100" s="1592"/>
      <c r="B100" s="1580" t="s">
        <v>10614</v>
      </c>
      <c r="C100" s="1581" t="s">
        <v>4595</v>
      </c>
      <c r="D100" s="1597" t="s">
        <v>10672</v>
      </c>
      <c r="E100" s="1581" t="s">
        <v>10616</v>
      </c>
      <c r="F100" s="1598">
        <v>43370.0</v>
      </c>
    </row>
    <row r="101">
      <c r="A101" s="1592"/>
      <c r="B101" s="1584" t="s">
        <v>10618</v>
      </c>
      <c r="C101" s="1588"/>
      <c r="D101" s="1599"/>
      <c r="E101" s="1588"/>
      <c r="F101" s="1592"/>
    </row>
    <row r="102">
      <c r="A102" s="1592"/>
      <c r="B102" s="1585" t="s">
        <v>10621</v>
      </c>
      <c r="C102" s="1588"/>
      <c r="D102" s="1599"/>
      <c r="E102" s="1588"/>
      <c r="F102" s="1592"/>
    </row>
    <row r="103">
      <c r="A103" s="1592"/>
      <c r="B103" s="1587" t="s">
        <v>10624</v>
      </c>
      <c r="C103" s="1588"/>
      <c r="D103" s="1599"/>
      <c r="E103" s="1588"/>
      <c r="F103" s="1592"/>
    </row>
    <row r="104">
      <c r="A104" s="1592"/>
      <c r="B104" s="1587" t="s">
        <v>10628</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10632</v>
      </c>
      <c r="C108" s="1575"/>
      <c r="D108" s="1575"/>
      <c r="E108" s="1575"/>
      <c r="F108" s="1576"/>
    </row>
    <row r="109">
      <c r="A109" s="1592"/>
      <c r="B109" s="1577"/>
      <c r="C109" s="795"/>
      <c r="D109" s="795"/>
      <c r="E109" s="795"/>
      <c r="F109" s="1578"/>
    </row>
    <row r="110">
      <c r="A110" s="1592"/>
      <c r="B110" s="1601" t="s">
        <v>10673</v>
      </c>
      <c r="C110" s="1575"/>
      <c r="D110" s="1575"/>
      <c r="E110" s="1575"/>
      <c r="F110" s="1576"/>
    </row>
    <row r="111">
      <c r="A111" s="1592"/>
      <c r="B111" s="1577"/>
      <c r="C111" s="795"/>
      <c r="D111" s="795"/>
      <c r="E111" s="795"/>
      <c r="F111" s="1578"/>
    </row>
    <row r="112">
      <c r="A112" s="1592"/>
      <c r="B112" s="1580" t="s">
        <v>10614</v>
      </c>
      <c r="C112" s="1581" t="s">
        <v>3478</v>
      </c>
      <c r="D112" s="1597" t="s">
        <v>10674</v>
      </c>
      <c r="E112" s="1581" t="s">
        <v>10616</v>
      </c>
      <c r="F112" s="1598">
        <v>44246.0</v>
      </c>
    </row>
    <row r="113">
      <c r="A113" s="1592"/>
      <c r="B113" s="1584" t="s">
        <v>10618</v>
      </c>
      <c r="C113" s="1581" t="s">
        <v>10664</v>
      </c>
      <c r="D113" s="1597" t="s">
        <v>10675</v>
      </c>
      <c r="E113" s="1581" t="s">
        <v>10666</v>
      </c>
      <c r="F113" s="1598">
        <v>43637.0</v>
      </c>
    </row>
    <row r="114">
      <c r="A114" s="1592"/>
      <c r="B114" s="1585" t="s">
        <v>10621</v>
      </c>
      <c r="C114" s="1588"/>
      <c r="D114" s="1599"/>
      <c r="E114" s="1588"/>
      <c r="F114" s="1592"/>
    </row>
    <row r="115">
      <c r="A115" s="1592"/>
      <c r="B115" s="1587" t="s">
        <v>10624</v>
      </c>
      <c r="C115" s="1588"/>
      <c r="D115" s="1599"/>
      <c r="E115" s="1588"/>
      <c r="F115" s="1592"/>
    </row>
    <row r="116">
      <c r="A116" s="1592"/>
      <c r="B116" s="1587" t="s">
        <v>10628</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10676</v>
      </c>
      <c r="C119" s="1575"/>
      <c r="D119" s="1575"/>
      <c r="E119" s="1575"/>
      <c r="F119" s="1576"/>
    </row>
    <row r="120">
      <c r="A120" s="1592"/>
      <c r="B120" s="1577"/>
      <c r="C120" s="795"/>
      <c r="D120" s="795"/>
      <c r="E120" s="795"/>
      <c r="F120" s="1578"/>
    </row>
    <row r="121">
      <c r="A121" s="1592"/>
      <c r="B121" s="1580" t="s">
        <v>10614</v>
      </c>
      <c r="C121" s="1581" t="s">
        <v>5428</v>
      </c>
      <c r="D121" s="1597" t="s">
        <v>10677</v>
      </c>
      <c r="E121" s="1581" t="s">
        <v>10616</v>
      </c>
      <c r="F121" s="1598">
        <v>43592.0</v>
      </c>
    </row>
    <row r="122">
      <c r="A122" s="1592"/>
      <c r="B122" s="1584" t="s">
        <v>10618</v>
      </c>
      <c r="C122" s="1581" t="s">
        <v>10678</v>
      </c>
      <c r="D122" s="1597" t="s">
        <v>10679</v>
      </c>
      <c r="E122" s="1581" t="s">
        <v>10616</v>
      </c>
      <c r="F122" s="1598">
        <v>43396.0</v>
      </c>
    </row>
    <row r="123">
      <c r="A123" s="1592"/>
      <c r="B123" s="1585" t="s">
        <v>10621</v>
      </c>
      <c r="C123" s="1588"/>
      <c r="D123" s="1599"/>
      <c r="E123" s="1588"/>
      <c r="F123" s="1592"/>
    </row>
    <row r="124">
      <c r="A124" s="1592"/>
      <c r="B124" s="1587" t="s">
        <v>10624</v>
      </c>
      <c r="C124" s="1588"/>
      <c r="D124" s="1599"/>
      <c r="E124" s="1588"/>
      <c r="F124" s="1592"/>
    </row>
    <row r="125">
      <c r="A125" s="1592"/>
      <c r="B125" s="1587" t="s">
        <v>10628</v>
      </c>
      <c r="C125" s="1588"/>
      <c r="D125" s="1599"/>
      <c r="E125" s="1588"/>
      <c r="F125" s="1592"/>
    </row>
    <row r="126">
      <c r="A126" s="1592"/>
      <c r="B126" s="1600"/>
      <c r="C126" s="1588"/>
      <c r="D126" s="1599"/>
      <c r="E126" s="1588"/>
      <c r="F126" s="1592"/>
    </row>
    <row r="127">
      <c r="A127" s="1592"/>
      <c r="B127" s="1574" t="s">
        <v>10633</v>
      </c>
      <c r="C127" s="1575"/>
      <c r="D127" s="1575"/>
      <c r="E127" s="1575"/>
      <c r="F127" s="1576"/>
    </row>
    <row r="128">
      <c r="A128" s="1592"/>
      <c r="B128" s="1577"/>
      <c r="C128" s="795"/>
      <c r="D128" s="795"/>
      <c r="E128" s="795"/>
      <c r="F128" s="1578"/>
    </row>
    <row r="129">
      <c r="A129" s="1592"/>
      <c r="B129" s="1580" t="s">
        <v>10614</v>
      </c>
      <c r="C129" s="1602" t="s">
        <v>328</v>
      </c>
      <c r="D129" s="1597" t="s">
        <v>10680</v>
      </c>
      <c r="E129" s="1581" t="s">
        <v>10616</v>
      </c>
      <c r="F129" s="1598">
        <v>43457.0</v>
      </c>
    </row>
    <row r="130">
      <c r="A130" s="1592"/>
      <c r="B130" s="1584" t="s">
        <v>10618</v>
      </c>
      <c r="C130" s="1581" t="s">
        <v>1884</v>
      </c>
      <c r="D130" s="1597" t="s">
        <v>10681</v>
      </c>
      <c r="E130" s="1581" t="s">
        <v>10616</v>
      </c>
      <c r="F130" s="1598">
        <v>43925.0</v>
      </c>
    </row>
    <row r="131">
      <c r="A131" s="1592"/>
      <c r="B131" s="1585" t="s">
        <v>10621</v>
      </c>
      <c r="C131" s="1581" t="s">
        <v>4372</v>
      </c>
      <c r="D131" s="1597" t="s">
        <v>10682</v>
      </c>
      <c r="E131" s="1581" t="s">
        <v>10652</v>
      </c>
      <c r="F131" s="1598">
        <v>43433.0</v>
      </c>
    </row>
    <row r="132">
      <c r="A132" s="1592"/>
      <c r="B132" s="1587" t="s">
        <v>10624</v>
      </c>
      <c r="C132" s="1588"/>
      <c r="D132" s="1599"/>
      <c r="E132" s="1588"/>
      <c r="F132" s="1592"/>
    </row>
    <row r="133">
      <c r="A133" s="1592"/>
      <c r="B133" s="1587" t="s">
        <v>10628</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10634</v>
      </c>
      <c r="C136" s="1575"/>
      <c r="D136" s="1575"/>
      <c r="E136" s="1575"/>
      <c r="F136" s="1576"/>
    </row>
    <row r="137">
      <c r="A137" s="1592"/>
      <c r="B137" s="1577"/>
      <c r="C137" s="795"/>
      <c r="D137" s="795"/>
      <c r="E137" s="795"/>
      <c r="F137" s="1578"/>
    </row>
    <row r="138">
      <c r="A138" s="1592"/>
      <c r="B138" s="1601" t="s">
        <v>10683</v>
      </c>
      <c r="C138" s="1575"/>
      <c r="D138" s="1575"/>
      <c r="E138" s="1575"/>
      <c r="F138" s="1576"/>
    </row>
    <row r="139">
      <c r="A139" s="1592"/>
      <c r="B139" s="1577"/>
      <c r="C139" s="795"/>
      <c r="D139" s="795"/>
      <c r="E139" s="795"/>
      <c r="F139" s="1578"/>
    </row>
    <row r="140">
      <c r="A140" s="1592"/>
      <c r="B140" s="1580" t="s">
        <v>10614</v>
      </c>
      <c r="C140" s="1581" t="s">
        <v>10659</v>
      </c>
      <c r="D140" s="1597" t="s">
        <v>10684</v>
      </c>
      <c r="E140" s="1581" t="s">
        <v>10616</v>
      </c>
      <c r="F140" s="1598">
        <v>43862.0</v>
      </c>
    </row>
    <row r="141">
      <c r="A141" s="1592"/>
      <c r="B141" s="1584" t="s">
        <v>10618</v>
      </c>
      <c r="C141" s="1588"/>
      <c r="D141" s="1599"/>
      <c r="E141" s="1588"/>
      <c r="F141" s="1592"/>
    </row>
    <row r="142">
      <c r="A142" s="1592"/>
      <c r="B142" s="1585" t="s">
        <v>10621</v>
      </c>
      <c r="C142" s="1588"/>
      <c r="D142" s="1599"/>
      <c r="E142" s="1588"/>
      <c r="F142" s="1592"/>
    </row>
    <row r="143">
      <c r="A143" s="1592"/>
      <c r="B143" s="1587" t="s">
        <v>10624</v>
      </c>
      <c r="C143" s="1588"/>
      <c r="D143" s="1599"/>
      <c r="E143" s="1588"/>
      <c r="F143" s="1592"/>
    </row>
    <row r="144">
      <c r="A144" s="1592"/>
      <c r="B144" s="1587" t="s">
        <v>10628</v>
      </c>
      <c r="C144" s="1588"/>
      <c r="D144" s="1599"/>
      <c r="E144" s="1588"/>
      <c r="F144" s="1592"/>
    </row>
    <row r="145">
      <c r="A145" s="1592"/>
      <c r="B145" s="1601" t="s">
        <v>10685</v>
      </c>
      <c r="C145" s="1575"/>
      <c r="D145" s="1575"/>
      <c r="E145" s="1575"/>
      <c r="F145" s="1576"/>
    </row>
    <row r="146">
      <c r="A146" s="1592"/>
      <c r="B146" s="1577"/>
      <c r="C146" s="795"/>
      <c r="D146" s="795"/>
      <c r="E146" s="795"/>
      <c r="F146" s="1578"/>
    </row>
    <row r="147">
      <c r="A147" s="1592"/>
      <c r="B147" s="1580" t="s">
        <v>10614</v>
      </c>
      <c r="C147" s="1581" t="s">
        <v>10659</v>
      </c>
      <c r="D147" s="1597" t="s">
        <v>10686</v>
      </c>
      <c r="E147" s="1581" t="s">
        <v>10616</v>
      </c>
      <c r="F147" s="1598">
        <v>43862.0</v>
      </c>
    </row>
    <row r="148">
      <c r="A148" s="1592"/>
      <c r="B148" s="1584" t="s">
        <v>10618</v>
      </c>
      <c r="C148" s="1603" t="s">
        <v>5389</v>
      </c>
      <c r="D148" s="1597" t="s">
        <v>10687</v>
      </c>
      <c r="E148" s="1581" t="s">
        <v>10666</v>
      </c>
      <c r="F148" s="1598">
        <v>43630.0</v>
      </c>
    </row>
    <row r="149">
      <c r="A149" s="1592"/>
      <c r="B149" s="1585" t="s">
        <v>10621</v>
      </c>
      <c r="C149" s="1588"/>
      <c r="D149" s="1599"/>
      <c r="E149" s="1588"/>
      <c r="F149" s="1592"/>
    </row>
    <row r="150">
      <c r="A150" s="1592"/>
      <c r="B150" s="1587" t="s">
        <v>10624</v>
      </c>
      <c r="C150" s="1588"/>
      <c r="D150" s="1599"/>
      <c r="E150" s="1588"/>
      <c r="F150" s="1592"/>
    </row>
    <row r="151">
      <c r="A151" s="1592"/>
      <c r="B151" s="1587" t="s">
        <v>10628</v>
      </c>
      <c r="C151" s="1588"/>
      <c r="D151" s="1599"/>
      <c r="E151" s="1588"/>
      <c r="F151" s="1592"/>
    </row>
    <row r="152">
      <c r="A152" s="1592"/>
      <c r="B152" s="1600"/>
      <c r="C152" s="1588"/>
      <c r="D152" s="1599"/>
      <c r="E152" s="1588"/>
      <c r="F152" s="1592"/>
    </row>
    <row r="153">
      <c r="A153" s="1592"/>
      <c r="B153" s="1574" t="s">
        <v>10636</v>
      </c>
      <c r="C153" s="1575"/>
      <c r="D153" s="1575"/>
      <c r="E153" s="1575"/>
      <c r="F153" s="1576"/>
    </row>
    <row r="154">
      <c r="A154" s="1592"/>
      <c r="B154" s="1577"/>
      <c r="C154" s="795"/>
      <c r="D154" s="795"/>
      <c r="E154" s="795"/>
      <c r="F154" s="1578"/>
    </row>
    <row r="155">
      <c r="A155" s="1592"/>
      <c r="B155" s="1601" t="s">
        <v>10688</v>
      </c>
      <c r="C155" s="1575"/>
      <c r="D155" s="1575"/>
      <c r="E155" s="1575"/>
      <c r="F155" s="1576"/>
    </row>
    <row r="156">
      <c r="A156" s="1592"/>
      <c r="B156" s="1577"/>
      <c r="C156" s="795"/>
      <c r="D156" s="795"/>
      <c r="E156" s="795"/>
      <c r="F156" s="1578"/>
    </row>
    <row r="157">
      <c r="A157" s="1592"/>
      <c r="B157" s="1580" t="s">
        <v>10614</v>
      </c>
      <c r="C157" s="1581" t="s">
        <v>10647</v>
      </c>
      <c r="D157" s="1597" t="s">
        <v>10689</v>
      </c>
      <c r="E157" s="1581" t="s">
        <v>10626</v>
      </c>
      <c r="F157" s="1598">
        <v>43569.0</v>
      </c>
    </row>
    <row r="158">
      <c r="A158" s="1592"/>
      <c r="B158" s="1584" t="s">
        <v>10618</v>
      </c>
      <c r="C158" s="1588"/>
      <c r="D158" s="1599"/>
      <c r="E158" s="1588"/>
      <c r="F158" s="1592"/>
    </row>
    <row r="159">
      <c r="A159" s="1592"/>
      <c r="B159" s="1585" t="s">
        <v>10621</v>
      </c>
      <c r="C159" s="1588"/>
      <c r="D159" s="1599"/>
      <c r="E159" s="1588"/>
      <c r="F159" s="1592"/>
    </row>
    <row r="160">
      <c r="A160" s="1592"/>
      <c r="B160" s="1587" t="s">
        <v>10624</v>
      </c>
      <c r="C160" s="1588"/>
      <c r="D160" s="1599"/>
      <c r="E160" s="1588"/>
      <c r="F160" s="1592"/>
    </row>
    <row r="161">
      <c r="A161" s="1592"/>
      <c r="B161" s="1587" t="s">
        <v>10628</v>
      </c>
      <c r="C161" s="1588"/>
      <c r="D161" s="1599"/>
      <c r="E161" s="1588"/>
      <c r="F161" s="1592"/>
    </row>
    <row r="162">
      <c r="A162" s="1592"/>
      <c r="B162" s="1601" t="s">
        <v>10657</v>
      </c>
      <c r="C162" s="1575"/>
      <c r="D162" s="1575"/>
      <c r="E162" s="1575"/>
      <c r="F162" s="1576"/>
    </row>
    <row r="163">
      <c r="A163" s="1592"/>
      <c r="B163" s="1577"/>
      <c r="C163" s="795"/>
      <c r="D163" s="795"/>
      <c r="E163" s="795"/>
      <c r="F163" s="1578"/>
    </row>
    <row r="164">
      <c r="A164" s="1592"/>
      <c r="B164" s="1580" t="s">
        <v>10614</v>
      </c>
      <c r="C164" s="1581" t="s">
        <v>10647</v>
      </c>
      <c r="D164" s="1597" t="s">
        <v>10690</v>
      </c>
      <c r="E164" s="1581" t="s">
        <v>10626</v>
      </c>
      <c r="F164" s="1598">
        <v>43835.0</v>
      </c>
    </row>
    <row r="165">
      <c r="A165" s="1592"/>
      <c r="B165" s="1584" t="s">
        <v>10618</v>
      </c>
      <c r="C165" s="1581" t="s">
        <v>10691</v>
      </c>
      <c r="D165" s="1597" t="s">
        <v>10692</v>
      </c>
      <c r="E165" s="1581" t="s">
        <v>10693</v>
      </c>
      <c r="F165" s="1598">
        <v>43003.0</v>
      </c>
    </row>
    <row r="166">
      <c r="A166" s="1592"/>
      <c r="B166" s="1585" t="s">
        <v>10621</v>
      </c>
      <c r="C166" s="1588"/>
      <c r="D166" s="1599"/>
      <c r="E166" s="1588"/>
      <c r="F166" s="1592"/>
    </row>
    <row r="167">
      <c r="A167" s="1592"/>
      <c r="B167" s="1587" t="s">
        <v>10624</v>
      </c>
      <c r="C167" s="1588"/>
      <c r="D167" s="1599"/>
      <c r="E167" s="1588"/>
      <c r="F167" s="1592"/>
    </row>
    <row r="168">
      <c r="A168" s="1592"/>
      <c r="B168" s="1587" t="s">
        <v>10628</v>
      </c>
      <c r="C168" s="1588"/>
      <c r="D168" s="1599"/>
      <c r="E168" s="1588"/>
      <c r="F168" s="1592"/>
    </row>
    <row r="169">
      <c r="A169" s="1592"/>
      <c r="B169" s="1600"/>
      <c r="C169" s="1588"/>
      <c r="D169" s="1599"/>
      <c r="E169" s="1588"/>
      <c r="F169" s="1592"/>
    </row>
    <row r="170">
      <c r="A170" s="1592"/>
      <c r="B170" s="1574" t="s">
        <v>10638</v>
      </c>
      <c r="C170" s="1575"/>
      <c r="D170" s="1575"/>
      <c r="E170" s="1575"/>
      <c r="F170" s="1576"/>
    </row>
    <row r="171">
      <c r="A171" s="1592"/>
      <c r="B171" s="1577"/>
      <c r="C171" s="795"/>
      <c r="D171" s="795"/>
      <c r="E171" s="795"/>
      <c r="F171" s="1578"/>
    </row>
    <row r="172">
      <c r="A172" s="1592"/>
      <c r="B172" s="1580" t="s">
        <v>10614</v>
      </c>
      <c r="C172" s="1581" t="s">
        <v>4513</v>
      </c>
      <c r="D172" s="1597" t="s">
        <v>10694</v>
      </c>
      <c r="E172" s="1581" t="s">
        <v>10626</v>
      </c>
      <c r="F172" s="1598">
        <v>44132.0</v>
      </c>
    </row>
    <row r="173">
      <c r="A173" s="1592"/>
      <c r="B173" s="1584" t="s">
        <v>10618</v>
      </c>
      <c r="C173" s="1588"/>
      <c r="D173" s="1599"/>
      <c r="E173" s="1588"/>
      <c r="F173" s="1592"/>
    </row>
    <row r="174">
      <c r="A174" s="1592"/>
      <c r="B174" s="1585" t="s">
        <v>10621</v>
      </c>
      <c r="C174" s="1588"/>
      <c r="D174" s="1599"/>
      <c r="E174" s="1588"/>
      <c r="F174" s="1592"/>
    </row>
    <row r="175">
      <c r="A175" s="1592"/>
      <c r="B175" s="1587" t="s">
        <v>10624</v>
      </c>
      <c r="C175" s="1588"/>
      <c r="D175" s="1599"/>
      <c r="E175" s="1588"/>
      <c r="F175" s="1592"/>
    </row>
    <row r="176">
      <c r="A176" s="1592"/>
      <c r="B176" s="1587" t="s">
        <v>10628</v>
      </c>
      <c r="C176" s="1588"/>
      <c r="D176" s="1599"/>
      <c r="E176" s="1588"/>
      <c r="F176" s="1592"/>
    </row>
    <row r="177">
      <c r="A177" s="1592"/>
      <c r="B177" s="1574" t="s">
        <v>10641</v>
      </c>
      <c r="C177" s="1575"/>
      <c r="D177" s="1575"/>
      <c r="E177" s="1575"/>
      <c r="F177" s="1576"/>
    </row>
    <row r="178">
      <c r="A178" s="1592"/>
      <c r="B178" s="1577"/>
      <c r="C178" s="795"/>
      <c r="D178" s="795"/>
      <c r="E178" s="795"/>
      <c r="F178" s="1578"/>
    </row>
    <row r="179">
      <c r="A179" s="1592"/>
      <c r="B179" s="1580" t="s">
        <v>10614</v>
      </c>
      <c r="C179" s="1581" t="s">
        <v>5399</v>
      </c>
      <c r="D179" s="1597" t="s">
        <v>10695</v>
      </c>
      <c r="E179" s="1581" t="s">
        <v>10616</v>
      </c>
      <c r="F179" s="1598">
        <v>43741.0</v>
      </c>
    </row>
    <row r="180">
      <c r="A180" s="1592"/>
      <c r="B180" s="1584" t="s">
        <v>10618</v>
      </c>
      <c r="C180" s="1581" t="s">
        <v>10696</v>
      </c>
      <c r="D180" s="1597" t="s">
        <v>10697</v>
      </c>
      <c r="E180" s="1581" t="s">
        <v>10652</v>
      </c>
      <c r="F180" s="1598">
        <v>43748.0</v>
      </c>
    </row>
    <row r="181">
      <c r="A181" s="1592"/>
      <c r="B181" s="1585" t="s">
        <v>10621</v>
      </c>
      <c r="C181" s="1581" t="s">
        <v>1970</v>
      </c>
      <c r="D181" s="1597" t="s">
        <v>10698</v>
      </c>
      <c r="E181" s="1581" t="s">
        <v>10666</v>
      </c>
      <c r="F181" s="1598">
        <v>43729.0</v>
      </c>
    </row>
    <row r="182">
      <c r="A182" s="1592"/>
      <c r="B182" s="1587" t="s">
        <v>10624</v>
      </c>
      <c r="C182" s="1602" t="s">
        <v>328</v>
      </c>
      <c r="D182" s="1597" t="s">
        <v>10699</v>
      </c>
      <c r="E182" s="1581" t="s">
        <v>10616</v>
      </c>
      <c r="F182" s="1598">
        <v>44470.0</v>
      </c>
    </row>
    <row r="183">
      <c r="A183" s="1592"/>
      <c r="B183" s="1587" t="s">
        <v>10628</v>
      </c>
      <c r="C183" s="1581" t="s">
        <v>4513</v>
      </c>
      <c r="D183" s="1597" t="s">
        <v>10700</v>
      </c>
      <c r="E183" s="1581" t="s">
        <v>10626</v>
      </c>
      <c r="F183" s="1598">
        <v>44020.0</v>
      </c>
    </row>
    <row r="184">
      <c r="A184" s="1592"/>
      <c r="B184" s="1600"/>
      <c r="C184" s="1588"/>
      <c r="D184" s="1599"/>
      <c r="E184" s="1588"/>
      <c r="F184" s="1592"/>
    </row>
    <row r="185">
      <c r="A185" s="1592"/>
      <c r="B185" s="1600"/>
      <c r="C185" s="1588"/>
      <c r="D185" s="1599"/>
      <c r="E185" s="1588"/>
      <c r="F185" s="1592"/>
    </row>
    <row r="186">
      <c r="A186" s="1592"/>
      <c r="B186" s="1574" t="s">
        <v>10644</v>
      </c>
      <c r="C186" s="1575"/>
      <c r="D186" s="1575"/>
      <c r="E186" s="1575"/>
      <c r="F186" s="1576"/>
    </row>
    <row r="187">
      <c r="A187" s="1592"/>
      <c r="B187" s="1577"/>
      <c r="C187" s="795"/>
      <c r="D187" s="795"/>
      <c r="E187" s="795"/>
      <c r="F187" s="1578"/>
    </row>
    <row r="188">
      <c r="A188" s="1592"/>
      <c r="B188" s="1580" t="s">
        <v>10614</v>
      </c>
      <c r="C188" s="1602" t="s">
        <v>1112</v>
      </c>
      <c r="D188" s="1597" t="s">
        <v>10701</v>
      </c>
      <c r="E188" s="1581" t="s">
        <v>10626</v>
      </c>
      <c r="F188" s="1598">
        <v>43600.0</v>
      </c>
    </row>
    <row r="189">
      <c r="A189" s="1592"/>
      <c r="B189" s="1584" t="s">
        <v>10618</v>
      </c>
      <c r="C189" s="1581" t="s">
        <v>10702</v>
      </c>
      <c r="D189" s="1597" t="s">
        <v>10703</v>
      </c>
      <c r="E189" s="1581" t="s">
        <v>10616</v>
      </c>
      <c r="F189" s="1598">
        <v>43723.0</v>
      </c>
    </row>
    <row r="190">
      <c r="A190" s="1592"/>
      <c r="B190" s="1585" t="s">
        <v>10621</v>
      </c>
      <c r="C190" s="1581" t="s">
        <v>6177</v>
      </c>
      <c r="D190" s="1597" t="s">
        <v>10704</v>
      </c>
      <c r="E190" s="1581" t="s">
        <v>10616</v>
      </c>
      <c r="F190" s="1598">
        <v>43951.0</v>
      </c>
    </row>
    <row r="191">
      <c r="A191" s="1592"/>
      <c r="B191" s="1587" t="s">
        <v>10624</v>
      </c>
      <c r="C191" s="1588"/>
      <c r="D191" s="1599"/>
      <c r="E191" s="1588"/>
      <c r="F191" s="1592"/>
    </row>
    <row r="192">
      <c r="A192" s="1592"/>
      <c r="B192" s="1587" t="s">
        <v>10628</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10705</v>
      </c>
      <c r="C196" s="1575"/>
      <c r="D196" s="1575"/>
      <c r="E196" s="1575"/>
      <c r="F196" s="1576"/>
    </row>
    <row r="197">
      <c r="A197" s="1592"/>
      <c r="B197" s="1577"/>
      <c r="C197" s="795"/>
      <c r="D197" s="795"/>
      <c r="E197" s="795"/>
      <c r="F197" s="1578"/>
    </row>
    <row r="198">
      <c r="A198" s="1592"/>
      <c r="B198" s="1601" t="s">
        <v>10706</v>
      </c>
      <c r="C198" s="1575"/>
      <c r="D198" s="1575"/>
      <c r="E198" s="1575"/>
      <c r="F198" s="1576"/>
    </row>
    <row r="199">
      <c r="A199" s="1592"/>
      <c r="B199" s="1577"/>
      <c r="C199" s="795"/>
      <c r="D199" s="795"/>
      <c r="E199" s="795"/>
      <c r="F199" s="1578"/>
    </row>
    <row r="200">
      <c r="A200" s="1592"/>
      <c r="B200" s="1580" t="s">
        <v>10614</v>
      </c>
      <c r="C200" s="1581" t="s">
        <v>10707</v>
      </c>
      <c r="D200" s="1597" t="s">
        <v>10708</v>
      </c>
      <c r="E200" s="1581" t="s">
        <v>10616</v>
      </c>
      <c r="F200" s="1598">
        <v>44460.0</v>
      </c>
    </row>
    <row r="201">
      <c r="A201" s="1592"/>
      <c r="B201" s="1584" t="s">
        <v>10618</v>
      </c>
      <c r="C201" s="1581" t="s">
        <v>10696</v>
      </c>
      <c r="D201" s="1597" t="s">
        <v>10709</v>
      </c>
      <c r="E201" s="1581" t="s">
        <v>10652</v>
      </c>
      <c r="F201" s="1598">
        <v>44063.0</v>
      </c>
    </row>
    <row r="202">
      <c r="A202" s="1592"/>
      <c r="B202" s="1585" t="s">
        <v>10621</v>
      </c>
      <c r="C202" s="1588"/>
      <c r="D202" s="1599"/>
      <c r="E202" s="1588"/>
      <c r="F202" s="1592"/>
    </row>
    <row r="203">
      <c r="A203" s="1592"/>
      <c r="B203" s="1587" t="s">
        <v>10624</v>
      </c>
      <c r="C203" s="1588"/>
      <c r="D203" s="1599"/>
      <c r="E203" s="1588"/>
      <c r="F203" s="1592"/>
    </row>
    <row r="204">
      <c r="A204" s="1592"/>
      <c r="B204" s="1587" t="s">
        <v>10628</v>
      </c>
      <c r="C204" s="1588"/>
      <c r="D204" s="1599"/>
      <c r="E204" s="1588"/>
      <c r="F204" s="1592"/>
    </row>
    <row r="205">
      <c r="A205" s="1592"/>
      <c r="B205" s="1601" t="s">
        <v>10629</v>
      </c>
      <c r="C205" s="1575"/>
      <c r="D205" s="1575"/>
      <c r="E205" s="1575"/>
      <c r="F205" s="1576"/>
    </row>
    <row r="206">
      <c r="A206" s="1592"/>
      <c r="B206" s="1577"/>
      <c r="C206" s="795"/>
      <c r="D206" s="795"/>
      <c r="E206" s="795"/>
      <c r="F206" s="1578"/>
    </row>
    <row r="207">
      <c r="A207" s="1592"/>
      <c r="B207" s="1580" t="s">
        <v>10614</v>
      </c>
      <c r="C207" s="1581" t="s">
        <v>10710</v>
      </c>
      <c r="D207" s="1597" t="s">
        <v>10711</v>
      </c>
      <c r="E207" s="1581" t="s">
        <v>10652</v>
      </c>
      <c r="F207" s="1598">
        <v>44069.0</v>
      </c>
    </row>
    <row r="208">
      <c r="A208" s="1592"/>
      <c r="B208" s="1584" t="s">
        <v>10618</v>
      </c>
      <c r="C208" s="1588"/>
      <c r="D208" s="1599"/>
      <c r="E208" s="1588"/>
      <c r="F208" s="1592"/>
    </row>
    <row r="209">
      <c r="A209" s="1592"/>
      <c r="B209" s="1585" t="s">
        <v>10621</v>
      </c>
      <c r="C209" s="1588"/>
      <c r="D209" s="1599"/>
      <c r="E209" s="1588"/>
      <c r="F209" s="1592"/>
    </row>
    <row r="210">
      <c r="A210" s="1592"/>
      <c r="B210" s="1587" t="s">
        <v>10624</v>
      </c>
      <c r="C210" s="1588"/>
      <c r="D210" s="1599"/>
      <c r="E210" s="1588"/>
      <c r="F210" s="1592"/>
    </row>
    <row r="211">
      <c r="A211" s="1592"/>
      <c r="B211" s="1587" t="s">
        <v>10628</v>
      </c>
      <c r="C211" s="1588"/>
      <c r="D211" s="1599"/>
      <c r="E211" s="1588"/>
      <c r="F211" s="1592"/>
    </row>
    <row r="212">
      <c r="A212" s="1592"/>
      <c r="B212" s="1600"/>
      <c r="C212" s="1588"/>
      <c r="D212" s="1599"/>
      <c r="E212" s="1588"/>
      <c r="F212" s="1592"/>
    </row>
    <row r="213">
      <c r="A213" s="1592"/>
      <c r="B213" s="1574" t="s">
        <v>10646</v>
      </c>
      <c r="C213" s="1575"/>
      <c r="D213" s="1575"/>
      <c r="E213" s="1575"/>
      <c r="F213" s="1576"/>
    </row>
    <row r="214">
      <c r="A214" s="1592"/>
      <c r="B214" s="1577"/>
      <c r="C214" s="795"/>
      <c r="D214" s="795"/>
      <c r="E214" s="795"/>
      <c r="F214" s="1578"/>
    </row>
    <row r="215">
      <c r="A215" s="1592"/>
      <c r="B215" s="1580" t="s">
        <v>10614</v>
      </c>
      <c r="C215" s="1581" t="s">
        <v>3573</v>
      </c>
      <c r="D215" s="1597" t="s">
        <v>10712</v>
      </c>
      <c r="E215" s="1581" t="s">
        <v>10616</v>
      </c>
      <c r="F215" s="1598">
        <v>43514.0</v>
      </c>
    </row>
    <row r="216">
      <c r="A216" s="1592"/>
      <c r="B216" s="1584" t="s">
        <v>10618</v>
      </c>
      <c r="C216" s="1602" t="s">
        <v>328</v>
      </c>
      <c r="D216" s="1597" t="s">
        <v>10713</v>
      </c>
      <c r="E216" s="1581" t="s">
        <v>10616</v>
      </c>
      <c r="F216" s="1598">
        <v>43402.0</v>
      </c>
    </row>
    <row r="217">
      <c r="A217" s="1592"/>
      <c r="B217" s="1585" t="s">
        <v>10621</v>
      </c>
      <c r="C217" s="1581" t="s">
        <v>10696</v>
      </c>
      <c r="D217" s="1597" t="s">
        <v>10714</v>
      </c>
      <c r="E217" s="1581" t="s">
        <v>10652</v>
      </c>
      <c r="F217" s="1598">
        <v>43390.0</v>
      </c>
    </row>
    <row r="218">
      <c r="A218" s="1592"/>
      <c r="B218" s="1587" t="s">
        <v>10624</v>
      </c>
      <c r="C218" s="1581" t="s">
        <v>10642</v>
      </c>
      <c r="D218" s="1597" t="s">
        <v>10715</v>
      </c>
      <c r="E218" s="1581" t="s">
        <v>10626</v>
      </c>
      <c r="F218" s="1598">
        <v>44135.0</v>
      </c>
    </row>
    <row r="219">
      <c r="A219" s="1592"/>
      <c r="B219" s="1587" t="s">
        <v>10628</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4330</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4378</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4391</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4176</v>
      </c>
      <c r="M102" s="273"/>
      <c r="N102" s="231" t="s">
        <v>3481</v>
      </c>
      <c r="O102" s="177" t="s">
        <v>4727</v>
      </c>
      <c r="P102" s="231" t="s">
        <v>4046</v>
      </c>
      <c r="Q102" s="273"/>
      <c r="R102" s="273"/>
      <c r="S102" s="273"/>
      <c r="T102" s="273"/>
      <c r="U102" s="273"/>
      <c r="V102" s="273"/>
      <c r="W102" s="169"/>
      <c r="X102" s="276"/>
      <c r="Y102" s="235" t="s">
        <v>3138</v>
      </c>
      <c r="Z102" s="182" t="s">
        <v>4076</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721</v>
      </c>
      <c r="G110" s="99" t="s">
        <v>4976</v>
      </c>
      <c r="H110" s="231" t="s">
        <v>937</v>
      </c>
      <c r="I110" s="399" t="s">
        <v>1817</v>
      </c>
      <c r="J110" s="399" t="s">
        <v>4071</v>
      </c>
      <c r="K110" s="399" t="s">
        <v>4977</v>
      </c>
      <c r="L110" s="399" t="s">
        <v>4978</v>
      </c>
      <c r="M110" s="231" t="s">
        <v>163</v>
      </c>
      <c r="N110" s="231" t="s">
        <v>4979</v>
      </c>
      <c r="O110" s="231" t="s">
        <v>3185</v>
      </c>
      <c r="P110" s="231" t="s">
        <v>3728</v>
      </c>
      <c r="Q110" s="273"/>
      <c r="R110" s="273"/>
      <c r="S110" s="231" t="s">
        <v>4980</v>
      </c>
      <c r="T110" s="273"/>
      <c r="U110" s="231" t="s">
        <v>756</v>
      </c>
      <c r="V110" s="273"/>
      <c r="W110" s="169"/>
      <c r="X110" s="254" t="s">
        <v>4981</v>
      </c>
      <c r="Y110" s="111" t="s">
        <v>3328</v>
      </c>
      <c r="Z110" s="111" t="s">
        <v>1627</v>
      </c>
      <c r="AA110" s="235" t="s">
        <v>4982</v>
      </c>
      <c r="AB110" s="111" t="s">
        <v>2143</v>
      </c>
      <c r="AC110" s="254" t="s">
        <v>2046</v>
      </c>
      <c r="AD110" s="276"/>
      <c r="AE110" s="235" t="s">
        <v>4983</v>
      </c>
      <c r="AF110" s="254" t="s">
        <v>4238</v>
      </c>
      <c r="AG110" s="235" t="s">
        <v>4984</v>
      </c>
      <c r="AH110" s="276"/>
      <c r="AI110" s="276"/>
      <c r="AJ110" s="276"/>
      <c r="AK110" s="169"/>
      <c r="AL110" s="237" t="s">
        <v>505</v>
      </c>
      <c r="AM110" s="237" t="s">
        <v>3821</v>
      </c>
      <c r="AN110" s="256"/>
      <c r="AO110" s="237" t="s">
        <v>4985</v>
      </c>
      <c r="AP110" s="237" t="s">
        <v>4986</v>
      </c>
      <c r="AQ110" s="256"/>
      <c r="AR110" s="256"/>
      <c r="AS110" s="256"/>
      <c r="AT110" s="543" t="s">
        <v>889</v>
      </c>
      <c r="AU110" s="279" t="s">
        <v>453</v>
      </c>
      <c r="AV110" s="256"/>
      <c r="AW110" s="256"/>
      <c r="AX110" s="256"/>
      <c r="AY110" s="256"/>
      <c r="AZ110" s="256"/>
      <c r="BA110" s="218" t="s">
        <v>4987</v>
      </c>
      <c r="BB110" s="218" t="s">
        <v>195</v>
      </c>
      <c r="BC110" s="190" t="s">
        <v>3942</v>
      </c>
      <c r="BD110" s="218" t="s">
        <v>4988</v>
      </c>
      <c r="BE110" s="218" t="s">
        <v>4989</v>
      </c>
      <c r="BF110" s="218" t="s">
        <v>1449</v>
      </c>
      <c r="BG110" s="218" t="s">
        <v>4990</v>
      </c>
      <c r="BH110" s="218" t="s">
        <v>4991</v>
      </c>
      <c r="BI110" s="218" t="s">
        <v>4992</v>
      </c>
      <c r="BJ110" s="257"/>
      <c r="BK110" s="218" t="s">
        <v>2032</v>
      </c>
      <c r="BL110" s="257"/>
      <c r="BM110" s="218" t="s">
        <v>2243</v>
      </c>
      <c r="BN110" s="257"/>
      <c r="BO110" s="218" t="s">
        <v>4993</v>
      </c>
      <c r="BP110" s="257"/>
      <c r="BQ110" s="258"/>
      <c r="BR110" s="258"/>
      <c r="BS110" s="219" t="s">
        <v>3878</v>
      </c>
      <c r="BT110" s="219" t="s">
        <v>4895</v>
      </c>
      <c r="BU110" s="219" t="s">
        <v>4994</v>
      </c>
      <c r="BV110" s="219" t="s">
        <v>2652</v>
      </c>
      <c r="BW110" s="258"/>
      <c r="BX110" s="219" t="s">
        <v>4125</v>
      </c>
      <c r="BY110" s="258"/>
      <c r="BZ110" s="219" t="s">
        <v>4995</v>
      </c>
      <c r="CA110" s="198" t="s">
        <v>4996</v>
      </c>
      <c r="CB110" s="258"/>
      <c r="CC110" s="258"/>
      <c r="CD110" s="258"/>
      <c r="CE110" s="258"/>
      <c r="CF110" s="220" t="s">
        <v>4997</v>
      </c>
      <c r="CG110" s="220" t="s">
        <v>1177</v>
      </c>
      <c r="CH110" s="220" t="s">
        <v>4998</v>
      </c>
      <c r="CI110" s="220" t="s">
        <v>4999</v>
      </c>
      <c r="CJ110" s="260"/>
      <c r="CK110" s="260"/>
      <c r="CL110" s="220" t="s">
        <v>756</v>
      </c>
      <c r="CM110" s="260"/>
      <c r="CN110" s="260"/>
      <c r="CO110" s="260"/>
      <c r="CP110" s="260"/>
      <c r="CQ110" s="260"/>
      <c r="CR110" s="260"/>
      <c r="CS110" s="174"/>
      <c r="CT110" s="317" t="s">
        <v>575</v>
      </c>
      <c r="CU110" s="153" t="s">
        <v>5000</v>
      </c>
      <c r="CV110" s="244" t="s">
        <v>4383</v>
      </c>
      <c r="CW110" s="261"/>
      <c r="CX110" s="261"/>
      <c r="CY110" s="261"/>
      <c r="CZ110" s="317" t="s">
        <v>5001</v>
      </c>
      <c r="DA110" s="244" t="s">
        <v>5002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5003</v>
      </c>
      <c r="B111" s="79" t="s">
        <v>5004</v>
      </c>
      <c r="C111" s="80" t="s">
        <v>1288</v>
      </c>
      <c r="D111" s="81" t="s">
        <v>1288</v>
      </c>
      <c r="E111" s="82" t="s">
        <v>1288</v>
      </c>
      <c r="F111" s="83" t="s">
        <v>1048</v>
      </c>
      <c r="G111" s="79" t="s">
        <v>3235</v>
      </c>
      <c r="H111" s="212"/>
      <c r="I111" s="212"/>
      <c r="J111" s="168" t="s">
        <v>5005</v>
      </c>
      <c r="K111" s="168" t="s">
        <v>4044</v>
      </c>
      <c r="L111" s="168" t="s">
        <v>661</v>
      </c>
      <c r="M111" s="212"/>
      <c r="N111" s="212"/>
      <c r="O111" s="168" t="s">
        <v>5006</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5007</v>
      </c>
      <c r="BF111" s="212"/>
      <c r="BG111" s="212"/>
      <c r="BH111" s="168" t="s">
        <v>3911</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4587</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5015</v>
      </c>
      <c r="B112" s="99" t="s">
        <v>5016</v>
      </c>
      <c r="C112" s="100" t="s">
        <v>1288</v>
      </c>
      <c r="D112" s="101" t="s">
        <v>1288</v>
      </c>
      <c r="E112" s="102" t="s">
        <v>1288</v>
      </c>
      <c r="F112" s="103" t="s">
        <v>1288</v>
      </c>
      <c r="G112" s="99" t="s">
        <v>5017</v>
      </c>
      <c r="H112" s="231" t="s">
        <v>3786</v>
      </c>
      <c r="I112" s="274" t="s">
        <v>5018</v>
      </c>
      <c r="J112" s="231" t="s">
        <v>5019</v>
      </c>
      <c r="K112" s="231" t="s">
        <v>3655</v>
      </c>
      <c r="L112" s="231" t="s">
        <v>5020</v>
      </c>
      <c r="M112" s="273" t="s">
        <v>5021</v>
      </c>
      <c r="N112" s="231" t="s">
        <v>5022</v>
      </c>
      <c r="O112" s="231" t="s">
        <v>4633</v>
      </c>
      <c r="P112" s="274" t="s">
        <v>3296</v>
      </c>
      <c r="Q112" s="273"/>
      <c r="R112" s="273"/>
      <c r="S112" s="274" t="s">
        <v>2842</v>
      </c>
      <c r="T112" s="273"/>
      <c r="U112" s="231" t="s">
        <v>5023</v>
      </c>
      <c r="V112" s="231" t="s">
        <v>5024</v>
      </c>
      <c r="W112" s="169"/>
      <c r="X112" s="546" t="s">
        <v>5025</v>
      </c>
      <c r="Y112" s="235" t="s">
        <v>5026</v>
      </c>
      <c r="Z112" s="235" t="s">
        <v>642</v>
      </c>
      <c r="AA112" s="235" t="s">
        <v>3405</v>
      </c>
      <c r="AB112" s="546" t="s">
        <v>918</v>
      </c>
      <c r="AC112" s="235" t="s">
        <v>1765</v>
      </c>
      <c r="AD112" s="276"/>
      <c r="AE112" s="235" t="s">
        <v>2979</v>
      </c>
      <c r="AF112" s="546" t="s">
        <v>4488</v>
      </c>
      <c r="AG112" s="546" t="s">
        <v>5027</v>
      </c>
      <c r="AH112" s="276"/>
      <c r="AI112" s="235" t="s">
        <v>2499</v>
      </c>
      <c r="AJ112" s="276"/>
      <c r="AK112" s="169"/>
      <c r="AL112" s="237" t="s">
        <v>3968</v>
      </c>
      <c r="AM112" s="278" t="s">
        <v>5028</v>
      </c>
      <c r="AN112" s="256"/>
      <c r="AO112" s="256"/>
      <c r="AP112" s="278" t="s">
        <v>5029</v>
      </c>
      <c r="AQ112" s="278"/>
      <c r="AR112" s="278" t="s">
        <v>3290</v>
      </c>
      <c r="AS112" s="256"/>
      <c r="AT112" s="278" t="s">
        <v>5030</v>
      </c>
      <c r="AU112" s="278" t="s">
        <v>388</v>
      </c>
      <c r="AV112" s="237" t="s">
        <v>5031</v>
      </c>
      <c r="AW112" s="256"/>
      <c r="AX112" s="256"/>
      <c r="AY112" s="256"/>
      <c r="AZ112" s="256"/>
      <c r="BA112" s="521" t="s">
        <v>2510</v>
      </c>
      <c r="BB112" s="521" t="s">
        <v>5032</v>
      </c>
      <c r="BC112" s="218" t="s">
        <v>5033</v>
      </c>
      <c r="BD112" s="521" t="s">
        <v>1433</v>
      </c>
      <c r="BE112" s="218" t="s">
        <v>181</v>
      </c>
      <c r="BF112" s="521" t="s">
        <v>5034</v>
      </c>
      <c r="BG112" s="521" t="s">
        <v>5035</v>
      </c>
      <c r="BH112" s="521" t="s">
        <v>5036</v>
      </c>
      <c r="BI112" s="257"/>
      <c r="BJ112" s="257" t="s">
        <v>5037</v>
      </c>
      <c r="BK112" s="521" t="s">
        <v>4791</v>
      </c>
      <c r="BL112" s="257"/>
      <c r="BM112" s="218" t="s">
        <v>4254</v>
      </c>
      <c r="BN112" s="218" t="s">
        <v>5038</v>
      </c>
      <c r="BO112" s="218" t="s">
        <v>5039</v>
      </c>
      <c r="BP112" s="257"/>
      <c r="BQ112" s="258"/>
      <c r="BR112" s="219" t="s">
        <v>5040</v>
      </c>
      <c r="BS112" s="283" t="s">
        <v>5041</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5042</v>
      </c>
      <c r="CJ112" s="260"/>
      <c r="CK112" s="286" t="s">
        <v>4752</v>
      </c>
      <c r="CL112" s="286" t="s">
        <v>5043</v>
      </c>
      <c r="CM112" s="260" t="s">
        <v>5044</v>
      </c>
      <c r="CN112" s="260"/>
      <c r="CO112" s="260"/>
      <c r="CP112" s="260"/>
      <c r="CQ112" s="260"/>
      <c r="CR112" s="260"/>
      <c r="CS112" s="174"/>
      <c r="CT112" s="289" t="s">
        <v>5045</v>
      </c>
      <c r="CU112" s="289" t="s">
        <v>1298</v>
      </c>
      <c r="CV112" s="244" t="s">
        <v>3217</v>
      </c>
      <c r="CW112" s="289" t="s">
        <v>3462</v>
      </c>
      <c r="CX112" s="261"/>
      <c r="CY112" s="289" t="s">
        <v>5046</v>
      </c>
      <c r="CZ112" s="261"/>
      <c r="DA112" s="244" t="s">
        <v>3387</v>
      </c>
      <c r="DB112" s="244" t="s">
        <v>5047</v>
      </c>
      <c r="DC112" s="261"/>
      <c r="DD112" s="244" t="s">
        <v>5048</v>
      </c>
      <c r="DE112" s="244" t="s">
        <v>4087</v>
      </c>
      <c r="DF112" s="261"/>
      <c r="DG112" s="247" t="s">
        <v>3647</v>
      </c>
      <c r="DH112" s="262"/>
      <c r="DI112" s="295" t="s">
        <v>5049</v>
      </c>
      <c r="DJ112" s="295"/>
      <c r="DK112" s="295" t="s">
        <v>5050</v>
      </c>
      <c r="DL112" s="295" t="s">
        <v>1787</v>
      </c>
      <c r="DM112" s="295" t="s">
        <v>4366</v>
      </c>
      <c r="DN112" s="295" t="s">
        <v>2825</v>
      </c>
      <c r="DO112" s="262"/>
      <c r="DP112" s="295" t="s">
        <v>5051</v>
      </c>
      <c r="DQ112" s="295" t="s">
        <v>2554</v>
      </c>
      <c r="DR112" s="262"/>
      <c r="DS112" s="295" t="s">
        <v>5052</v>
      </c>
      <c r="DT112" s="262"/>
      <c r="DU112" s="295" t="s">
        <v>5053</v>
      </c>
      <c r="DV112" s="295" t="s">
        <v>5054</v>
      </c>
      <c r="DW112" s="295" t="s">
        <v>279</v>
      </c>
      <c r="DX112" s="262"/>
      <c r="DY112" s="262"/>
      <c r="DZ112" s="262"/>
      <c r="EA112" s="295" t="s">
        <v>3991</v>
      </c>
      <c r="EB112" s="547" t="s">
        <v>5055</v>
      </c>
    </row>
    <row r="113" ht="15.75" customHeight="1">
      <c r="A113" s="167" t="s">
        <v>5056</v>
      </c>
      <c r="B113" s="79" t="s">
        <v>5057</v>
      </c>
      <c r="C113" s="80" t="s">
        <v>1288</v>
      </c>
      <c r="D113" s="81" t="s">
        <v>1288</v>
      </c>
      <c r="E113" s="82" t="s">
        <v>1288</v>
      </c>
      <c r="F113" s="83" t="s">
        <v>1288</v>
      </c>
      <c r="G113" s="79" t="s">
        <v>5058</v>
      </c>
      <c r="H113" s="212"/>
      <c r="I113" s="228" t="s">
        <v>5059</v>
      </c>
      <c r="J113" s="212"/>
      <c r="K113" s="212"/>
      <c r="L113" s="228" t="s">
        <v>1875</v>
      </c>
      <c r="M113" s="212"/>
      <c r="N113" s="228" t="s">
        <v>4650</v>
      </c>
      <c r="O113" s="228" t="s">
        <v>5060</v>
      </c>
      <c r="P113" s="228" t="s">
        <v>3904</v>
      </c>
      <c r="Q113" s="212"/>
      <c r="R113" s="212"/>
      <c r="S113" s="212"/>
      <c r="T113" s="212"/>
      <c r="U113" s="228" t="s">
        <v>5061</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5062</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5063</v>
      </c>
      <c r="BS113" s="228" t="s">
        <v>3634</v>
      </c>
      <c r="BT113" s="212"/>
      <c r="BU113" s="212"/>
      <c r="BV113" s="228" t="s">
        <v>2829</v>
      </c>
      <c r="BW113" s="212"/>
      <c r="BX113" s="228" t="s">
        <v>5064</v>
      </c>
      <c r="BY113" s="212"/>
      <c r="BZ113" s="212"/>
      <c r="CA113" s="212"/>
      <c r="CB113" s="212"/>
      <c r="CC113" s="212"/>
      <c r="CD113" s="212"/>
      <c r="CE113" s="212"/>
      <c r="CF113" s="212"/>
      <c r="CG113" s="212"/>
      <c r="CH113" s="212"/>
      <c r="CI113" s="228" t="s">
        <v>5065</v>
      </c>
      <c r="CJ113" s="212"/>
      <c r="CK113" s="212"/>
      <c r="CL113" s="212"/>
      <c r="CM113" s="212"/>
      <c r="CN113" s="212"/>
      <c r="CO113" s="212"/>
      <c r="CP113" s="212"/>
      <c r="CQ113" s="212"/>
      <c r="CR113" s="212"/>
      <c r="CS113" s="174"/>
      <c r="CT113" s="228" t="s">
        <v>1626</v>
      </c>
      <c r="CU113" s="212"/>
      <c r="CV113" s="228" t="s">
        <v>3557</v>
      </c>
      <c r="CW113" s="212"/>
      <c r="CX113" s="212"/>
      <c r="CY113" s="212"/>
      <c r="CZ113" s="228" t="s">
        <v>5066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5067</v>
      </c>
      <c r="B114" s="99" t="s">
        <v>5068</v>
      </c>
      <c r="C114" s="100" t="s">
        <v>1288</v>
      </c>
      <c r="D114" s="101" t="s">
        <v>1288</v>
      </c>
      <c r="E114" s="102" t="s">
        <v>1288</v>
      </c>
      <c r="F114" s="103" t="s">
        <v>1288</v>
      </c>
      <c r="G114" s="99" t="s">
        <v>4782</v>
      </c>
      <c r="H114" s="232" t="s">
        <v>5069</v>
      </c>
      <c r="I114" s="518" t="s">
        <v>5070</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5071</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5072</v>
      </c>
      <c r="B115" s="79" t="s">
        <v>5073</v>
      </c>
      <c r="C115" s="80" t="s">
        <v>1288</v>
      </c>
      <c r="D115" s="81" t="s">
        <v>1288</v>
      </c>
      <c r="E115" s="82" t="s">
        <v>1288</v>
      </c>
      <c r="F115" s="83" t="s">
        <v>1495</v>
      </c>
      <c r="G115" s="79" t="s">
        <v>4109</v>
      </c>
      <c r="H115" s="228" t="s">
        <v>2957</v>
      </c>
      <c r="I115" s="228" t="s">
        <v>4070</v>
      </c>
      <c r="J115" s="228" t="s">
        <v>5074</v>
      </c>
      <c r="K115" s="228" t="s">
        <v>2738</v>
      </c>
      <c r="L115" s="173" t="s">
        <v>5075</v>
      </c>
      <c r="M115" s="212"/>
      <c r="N115" s="212"/>
      <c r="O115" s="173" t="s">
        <v>5076</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5077</v>
      </c>
      <c r="BJ115" s="228"/>
      <c r="BK115" s="212"/>
      <c r="BL115" s="212"/>
      <c r="BM115" s="212"/>
      <c r="BN115" s="212"/>
      <c r="BO115" s="212"/>
      <c r="BP115" s="212"/>
      <c r="BQ115" s="212"/>
      <c r="BR115" s="173" t="s">
        <v>5078</v>
      </c>
      <c r="BS115" s="228" t="s">
        <v>5079</v>
      </c>
      <c r="BT115" s="212"/>
      <c r="BU115" s="212"/>
      <c r="BV115" s="228" t="s">
        <v>5080</v>
      </c>
      <c r="BW115" s="212"/>
      <c r="BX115" s="212"/>
      <c r="BY115" s="212"/>
      <c r="BZ115" s="212"/>
      <c r="CA115" s="212"/>
      <c r="CB115" s="212"/>
      <c r="CC115" s="212"/>
      <c r="CD115" s="212"/>
      <c r="CE115" s="212"/>
      <c r="CF115" s="228" t="s">
        <v>5081</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5082</v>
      </c>
      <c r="B116" s="99" t="s">
        <v>5083</v>
      </c>
      <c r="C116" s="100" t="s">
        <v>1048</v>
      </c>
      <c r="D116" s="101" t="s">
        <v>1288</v>
      </c>
      <c r="E116" s="102" t="s">
        <v>1288</v>
      </c>
      <c r="F116" s="103" t="s">
        <v>3898</v>
      </c>
      <c r="G116" s="99" t="s">
        <v>1557</v>
      </c>
      <c r="H116" s="273"/>
      <c r="I116" s="176" t="s">
        <v>5084</v>
      </c>
      <c r="J116" s="176" t="s">
        <v>5085</v>
      </c>
      <c r="K116" s="176" t="s">
        <v>1586</v>
      </c>
      <c r="L116" s="176" t="s">
        <v>5086</v>
      </c>
      <c r="M116" s="176" t="s">
        <v>5087</v>
      </c>
      <c r="N116" s="231" t="s">
        <v>5088</v>
      </c>
      <c r="O116" s="176" t="s">
        <v>5089</v>
      </c>
      <c r="P116" s="231" t="s">
        <v>4290</v>
      </c>
      <c r="Q116" s="273"/>
      <c r="R116" s="273"/>
      <c r="S116" s="273"/>
      <c r="T116" s="273"/>
      <c r="U116" s="273"/>
      <c r="V116" s="273"/>
      <c r="W116" s="169"/>
      <c r="X116" s="111" t="s">
        <v>2385</v>
      </c>
      <c r="Y116" s="111" t="s">
        <v>4096</v>
      </c>
      <c r="Z116" s="111" t="s">
        <v>519</v>
      </c>
      <c r="AA116" s="235" t="s">
        <v>5090</v>
      </c>
      <c r="AB116" s="111" t="s">
        <v>3745</v>
      </c>
      <c r="AC116" s="111" t="s">
        <v>5091</v>
      </c>
      <c r="AD116" s="276"/>
      <c r="AE116" s="111" t="s">
        <v>5092</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5093</v>
      </c>
      <c r="BB116" s="190" t="s">
        <v>1182</v>
      </c>
      <c r="BC116" s="190" t="s">
        <v>2856</v>
      </c>
      <c r="BD116" s="190" t="s">
        <v>3131</v>
      </c>
      <c r="BE116" s="190" t="s">
        <v>5094</v>
      </c>
      <c r="BF116" s="257"/>
      <c r="BG116" s="257"/>
      <c r="BH116" s="190" t="s">
        <v>3287</v>
      </c>
      <c r="BI116" s="257"/>
      <c r="BJ116" s="257"/>
      <c r="BK116" s="190" t="s">
        <v>812</v>
      </c>
      <c r="BL116" s="257"/>
      <c r="BM116" s="257"/>
      <c r="BN116" s="257"/>
      <c r="BO116" s="257"/>
      <c r="BP116" s="257"/>
      <c r="BQ116" s="134" t="s">
        <v>5095</v>
      </c>
      <c r="BR116" s="219" t="s">
        <v>5096</v>
      </c>
      <c r="BS116" s="219" t="s">
        <v>5097</v>
      </c>
      <c r="BT116" s="219" t="s">
        <v>1826</v>
      </c>
      <c r="BU116" s="258"/>
      <c r="BV116" s="219" t="s">
        <v>3062</v>
      </c>
      <c r="BW116" s="219" t="s">
        <v>5098</v>
      </c>
      <c r="BX116" s="258"/>
      <c r="BY116" s="134" t="s">
        <v>5099</v>
      </c>
      <c r="BZ116" s="219" t="s">
        <v>5100</v>
      </c>
      <c r="CA116" s="258"/>
      <c r="CB116" s="258"/>
      <c r="CC116" s="258"/>
      <c r="CD116" s="258"/>
      <c r="CE116" s="258"/>
      <c r="CF116" s="220" t="s">
        <v>5101</v>
      </c>
      <c r="CG116" s="142" t="s">
        <v>3291</v>
      </c>
      <c r="CH116" s="142" t="s">
        <v>1796</v>
      </c>
      <c r="CI116" s="142" t="s">
        <v>5102</v>
      </c>
      <c r="CJ116" s="142" t="s">
        <v>563</v>
      </c>
      <c r="CK116" s="260"/>
      <c r="CL116" s="142" t="s">
        <v>5103</v>
      </c>
      <c r="CM116" s="260"/>
      <c r="CN116" s="260"/>
      <c r="CO116" s="260"/>
      <c r="CP116" s="260"/>
      <c r="CQ116" s="260"/>
      <c r="CR116" s="260"/>
      <c r="CS116" s="174"/>
      <c r="CT116" s="153" t="s">
        <v>1863</v>
      </c>
      <c r="CU116" s="153" t="s">
        <v>5104</v>
      </c>
      <c r="CV116" s="153" t="s">
        <v>5105</v>
      </c>
      <c r="CW116" s="153" t="s">
        <v>5106</v>
      </c>
      <c r="CX116" s="153" t="s">
        <v>991</v>
      </c>
      <c r="CY116" s="153" t="s">
        <v>5107</v>
      </c>
      <c r="CZ116" s="153" t="s">
        <v>5108</v>
      </c>
      <c r="DA116" s="153" t="s">
        <v>1632</v>
      </c>
      <c r="DB116" s="261"/>
      <c r="DC116" s="261"/>
      <c r="DD116" s="261"/>
      <c r="DE116" s="261"/>
      <c r="DF116" s="261"/>
      <c r="DG116" s="206" t="s">
        <v>5109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5110</v>
      </c>
      <c r="B117" s="79" t="s">
        <v>5111</v>
      </c>
      <c r="C117" s="80" t="s">
        <v>1288</v>
      </c>
      <c r="D117" s="81" t="s">
        <v>1288</v>
      </c>
      <c r="E117" s="82" t="s">
        <v>1288</v>
      </c>
      <c r="F117" s="83" t="s">
        <v>1288</v>
      </c>
      <c r="G117" s="79" t="s">
        <v>3951</v>
      </c>
      <c r="H117" s="228" t="s">
        <v>3271</v>
      </c>
      <c r="I117" s="228" t="s">
        <v>5112</v>
      </c>
      <c r="J117" s="228" t="s">
        <v>907</v>
      </c>
      <c r="K117" s="228" t="s">
        <v>3721</v>
      </c>
      <c r="L117" s="228" t="s">
        <v>5113</v>
      </c>
      <c r="M117" s="228" t="s">
        <v>5114</v>
      </c>
      <c r="N117" s="228" t="s">
        <v>5115</v>
      </c>
      <c r="O117" s="228" t="s">
        <v>5116</v>
      </c>
      <c r="P117" s="212"/>
      <c r="Q117" s="212"/>
      <c r="R117" s="212"/>
      <c r="S117" s="212"/>
      <c r="T117" s="212"/>
      <c r="U117" s="212"/>
      <c r="V117" s="212"/>
      <c r="W117" s="169"/>
      <c r="X117" s="228" t="s">
        <v>5117</v>
      </c>
      <c r="Y117" s="228" t="s">
        <v>5118</v>
      </c>
      <c r="Z117" s="228" t="s">
        <v>4889</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5119</v>
      </c>
      <c r="BV117" s="228" t="s">
        <v>1248</v>
      </c>
      <c r="BW117" s="212"/>
      <c r="BX117" s="212"/>
      <c r="BY117" s="212"/>
      <c r="BZ117" s="212"/>
      <c r="CA117" s="212"/>
      <c r="CB117" s="212"/>
      <c r="CC117" s="212"/>
      <c r="CD117" s="212"/>
      <c r="CE117" s="212"/>
      <c r="CF117" s="228" t="s">
        <v>5120</v>
      </c>
      <c r="CG117" s="228" t="s">
        <v>5121</v>
      </c>
      <c r="CH117" s="212"/>
      <c r="CI117" s="212"/>
      <c r="CJ117" s="212"/>
      <c r="CK117" s="212"/>
      <c r="CL117" s="212"/>
      <c r="CM117" s="212"/>
      <c r="CN117" s="212"/>
      <c r="CO117" s="212"/>
      <c r="CP117" s="212"/>
      <c r="CQ117" s="212"/>
      <c r="CR117" s="212"/>
      <c r="CS117" s="174"/>
      <c r="CT117" s="228" t="s">
        <v>3935</v>
      </c>
      <c r="CU117" s="228" t="s">
        <v>5122</v>
      </c>
      <c r="CV117" s="228" t="s">
        <v>2555</v>
      </c>
      <c r="CW117" s="212"/>
      <c r="CX117" s="212"/>
      <c r="CY117" s="212"/>
      <c r="CZ117" s="228" t="s">
        <v>5123</v>
      </c>
      <c r="DA117" s="212"/>
      <c r="DB117" s="212"/>
      <c r="DC117" s="212"/>
      <c r="DD117" s="212"/>
      <c r="DE117" s="212"/>
      <c r="DF117" s="212"/>
      <c r="DG117" s="212"/>
      <c r="DH117" s="212"/>
      <c r="DI117" s="212"/>
      <c r="DJ117" s="212"/>
      <c r="DK117" s="212"/>
      <c r="DL117" s="212"/>
      <c r="DM117" s="212"/>
      <c r="DN117" s="212"/>
      <c r="DO117" s="212"/>
      <c r="DP117" s="228" t="s">
        <v>5124</v>
      </c>
      <c r="DQ117" s="228"/>
      <c r="DR117" s="212"/>
      <c r="DS117" s="212"/>
      <c r="DT117" s="212"/>
      <c r="DU117" s="212"/>
      <c r="DV117" s="212"/>
      <c r="DW117" s="212"/>
      <c r="DX117" s="212"/>
      <c r="DY117" s="212"/>
      <c r="DZ117" s="212"/>
      <c r="EA117" s="212"/>
      <c r="EB117" s="250"/>
    </row>
    <row r="118">
      <c r="A118" s="555" t="s">
        <v>5125</v>
      </c>
      <c r="B118" s="99" t="s">
        <v>5126</v>
      </c>
      <c r="C118" s="100" t="s">
        <v>1288</v>
      </c>
      <c r="D118" s="101" t="s">
        <v>1288</v>
      </c>
      <c r="E118" s="102" t="s">
        <v>1288</v>
      </c>
      <c r="F118" s="103" t="s">
        <v>332</v>
      </c>
      <c r="G118" s="99" t="s">
        <v>3514</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5127</v>
      </c>
      <c r="V118" s="273"/>
      <c r="W118" s="169"/>
      <c r="X118" s="276"/>
      <c r="Y118" s="276"/>
      <c r="Z118" s="235" t="s">
        <v>2569</v>
      </c>
      <c r="AA118" s="276"/>
      <c r="AB118" s="556" t="s">
        <v>5128</v>
      </c>
      <c r="AC118" s="276"/>
      <c r="AD118" s="276"/>
      <c r="AE118" s="235" t="s">
        <v>1992</v>
      </c>
      <c r="AF118" s="546"/>
      <c r="AG118" s="276"/>
      <c r="AH118" s="276"/>
      <c r="AI118" s="235" t="s">
        <v>3355</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7" t="str">
        <f>HYPERLINK("https://youtu.be/ISBjnBSfw9g", "28.72")</f>
        <v>28.72</v>
      </c>
      <c r="BD118" s="257"/>
      <c r="BE118" s="257"/>
      <c r="BF118" s="257"/>
      <c r="BG118" s="257"/>
      <c r="BH118" s="557" t="str">
        <f>HYPERLINK("https://youtu.be/B3mnDy8ysOM", "28.38")</f>
        <v>28.38</v>
      </c>
      <c r="BI118" s="257"/>
      <c r="BJ118" s="257"/>
      <c r="BK118" s="257"/>
      <c r="BL118" s="257"/>
      <c r="BM118" s="218" t="s">
        <v>2594</v>
      </c>
      <c r="BN118" s="218" t="s">
        <v>3496</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1288</v>
      </c>
      <c r="D119" s="81" t="s">
        <v>1288</v>
      </c>
      <c r="E119" s="82" t="s">
        <v>1288</v>
      </c>
      <c r="F119" s="83" t="s">
        <v>1048</v>
      </c>
      <c r="G119" s="79" t="s">
        <v>3101</v>
      </c>
      <c r="H119" s="228" t="s">
        <v>3346</v>
      </c>
      <c r="I119" s="228" t="s">
        <v>5132</v>
      </c>
      <c r="J119" s="228" t="s">
        <v>5133</v>
      </c>
      <c r="K119" s="228" t="s">
        <v>980</v>
      </c>
      <c r="L119" s="228" t="s">
        <v>5134</v>
      </c>
      <c r="M119" s="228" t="s">
        <v>5135</v>
      </c>
      <c r="N119" s="228" t="s">
        <v>5136</v>
      </c>
      <c r="O119" s="228" t="s">
        <v>5137</v>
      </c>
      <c r="P119" s="228" t="s">
        <v>1297</v>
      </c>
      <c r="Q119" s="228"/>
      <c r="R119" s="212"/>
      <c r="S119" s="212"/>
      <c r="T119" s="212"/>
      <c r="U119" s="212"/>
      <c r="V119" s="212"/>
      <c r="W119" s="169"/>
      <c r="X119" s="228" t="s">
        <v>5138</v>
      </c>
      <c r="Y119" s="228" t="s">
        <v>2709</v>
      </c>
      <c r="Z119" s="228" t="s">
        <v>1943</v>
      </c>
      <c r="AA119" s="228" t="s">
        <v>5139</v>
      </c>
      <c r="AB119" s="228" t="s">
        <v>3745</v>
      </c>
      <c r="AC119" s="228" t="s">
        <v>3283</v>
      </c>
      <c r="AD119" s="212"/>
      <c r="AE119" s="228" t="s">
        <v>793</v>
      </c>
      <c r="AF119" s="228" t="s">
        <v>3668</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5148</v>
      </c>
      <c r="EA119" s="228" t="s">
        <v>3228</v>
      </c>
      <c r="EB119" s="250" t="s">
        <v>5149</v>
      </c>
    </row>
    <row r="120" ht="15.75" customHeight="1">
      <c r="A120" s="558" t="s">
        <v>5150</v>
      </c>
      <c r="B120" s="99" t="s">
        <v>5151</v>
      </c>
      <c r="C120" s="100" t="s">
        <v>1288</v>
      </c>
      <c r="D120" s="101" t="s">
        <v>1288</v>
      </c>
      <c r="E120" s="102" t="s">
        <v>1288</v>
      </c>
      <c r="F120" s="103" t="s">
        <v>1048</v>
      </c>
      <c r="G120" s="99" t="s">
        <v>3514</v>
      </c>
      <c r="H120" s="177"/>
      <c r="I120" s="177" t="s">
        <v>5152</v>
      </c>
      <c r="J120" s="177"/>
      <c r="K120" s="177"/>
      <c r="L120" s="177" t="s">
        <v>4570</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9"/>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60" t="s">
        <v>5162</v>
      </c>
      <c r="B121" s="561" t="s">
        <v>5163</v>
      </c>
      <c r="C121" s="562" t="s">
        <v>1288</v>
      </c>
      <c r="D121" s="563" t="s">
        <v>1288</v>
      </c>
      <c r="E121" s="564" t="s">
        <v>1288</v>
      </c>
      <c r="F121" s="565" t="s">
        <v>330</v>
      </c>
      <c r="G121" s="561" t="s">
        <v>5164</v>
      </c>
      <c r="H121" s="566"/>
      <c r="I121" s="567" t="s">
        <v>5165</v>
      </c>
      <c r="J121" s="566"/>
      <c r="K121" s="567" t="s">
        <v>5166</v>
      </c>
      <c r="L121" s="298" t="s">
        <v>4367</v>
      </c>
      <c r="M121" s="566"/>
      <c r="N121" s="566"/>
      <c r="O121" s="396" t="s">
        <v>5167</v>
      </c>
      <c r="P121" s="298" t="s">
        <v>3904</v>
      </c>
      <c r="Q121" s="566"/>
      <c r="R121" s="566"/>
      <c r="S121" s="567" t="s">
        <v>3392</v>
      </c>
      <c r="T121" s="566"/>
      <c r="U121" s="566"/>
      <c r="V121" s="566"/>
      <c r="W121" s="568"/>
      <c r="X121" s="566"/>
      <c r="Y121" s="566"/>
      <c r="Z121" s="567" t="s">
        <v>342</v>
      </c>
      <c r="AA121" s="566"/>
      <c r="AB121" s="567" t="s">
        <v>2300</v>
      </c>
      <c r="AC121" s="566"/>
      <c r="AD121" s="566"/>
      <c r="AE121" s="566"/>
      <c r="AF121" s="566"/>
      <c r="AG121" s="566"/>
      <c r="AH121" s="566"/>
      <c r="AI121" s="566"/>
      <c r="AJ121" s="566"/>
      <c r="AK121" s="568"/>
      <c r="AL121" s="566"/>
      <c r="AM121" s="567" t="s">
        <v>1375</v>
      </c>
      <c r="AN121" s="566"/>
      <c r="AO121" s="567" t="s">
        <v>5168</v>
      </c>
      <c r="AP121" s="566"/>
      <c r="AQ121" s="566"/>
      <c r="AR121" s="566"/>
      <c r="AS121" s="566"/>
      <c r="AT121" s="566"/>
      <c r="AU121" s="567" t="s">
        <v>5169</v>
      </c>
      <c r="AV121" s="567" t="s">
        <v>4671</v>
      </c>
      <c r="AW121" s="566"/>
      <c r="AX121" s="567" t="s">
        <v>5170</v>
      </c>
      <c r="AY121" s="566"/>
      <c r="AZ121" s="566"/>
      <c r="BA121" s="567" t="s">
        <v>5171</v>
      </c>
      <c r="BB121" s="566"/>
      <c r="BC121" s="566"/>
      <c r="BD121" s="567" t="s">
        <v>4098</v>
      </c>
      <c r="BE121" s="567" t="s">
        <v>5172</v>
      </c>
      <c r="BF121" s="566"/>
      <c r="BG121" s="566"/>
      <c r="BH121" s="87" t="s">
        <v>5173</v>
      </c>
      <c r="BI121" s="566"/>
      <c r="BJ121" s="298" t="s">
        <v>5174</v>
      </c>
      <c r="BK121" s="566"/>
      <c r="BL121" s="566"/>
      <c r="BM121" s="566"/>
      <c r="BN121" s="566"/>
      <c r="BO121" s="566"/>
      <c r="BP121" s="566"/>
      <c r="BQ121" s="567"/>
      <c r="BR121" s="566"/>
      <c r="BS121" s="567" t="s">
        <v>5175</v>
      </c>
      <c r="BT121" s="566"/>
      <c r="BU121" s="87" t="s">
        <v>2509</v>
      </c>
      <c r="BV121" s="87" t="s">
        <v>5176</v>
      </c>
      <c r="BW121" s="566"/>
      <c r="BX121" s="566"/>
      <c r="BY121" s="566"/>
      <c r="BZ121" s="87" t="s">
        <v>2824</v>
      </c>
      <c r="CA121" s="567" t="s">
        <v>5177</v>
      </c>
      <c r="CB121" s="566"/>
      <c r="CC121" s="566"/>
      <c r="CD121" s="566"/>
      <c r="CE121" s="566"/>
      <c r="CF121" s="567" t="s">
        <v>833</v>
      </c>
      <c r="CG121" s="566"/>
      <c r="CH121" s="566"/>
      <c r="CI121" s="567" t="s">
        <v>5178</v>
      </c>
      <c r="CJ121" s="566"/>
      <c r="CK121" s="396" t="s">
        <v>5179</v>
      </c>
      <c r="CL121" s="168" t="s">
        <v>5180</v>
      </c>
      <c r="CM121" s="566"/>
      <c r="CN121" s="566"/>
      <c r="CO121" s="566"/>
      <c r="CP121" s="566"/>
      <c r="CQ121" s="566"/>
      <c r="CR121" s="567" t="s">
        <v>5181</v>
      </c>
      <c r="CS121" s="568"/>
      <c r="CT121" s="566"/>
      <c r="CU121" s="566"/>
      <c r="CV121" s="396" t="s">
        <v>3081</v>
      </c>
      <c r="CW121" s="567" t="s">
        <v>5182</v>
      </c>
      <c r="CX121" s="396" t="s">
        <v>5183</v>
      </c>
      <c r="CY121" s="298" t="s">
        <v>2313</v>
      </c>
      <c r="CZ121" s="298" t="s">
        <v>5184</v>
      </c>
      <c r="DA121" s="566"/>
      <c r="DB121" s="566"/>
      <c r="DC121" s="566"/>
      <c r="DD121" s="566"/>
      <c r="DE121" s="566"/>
      <c r="DF121" s="566"/>
      <c r="DG121" s="566"/>
      <c r="DH121" s="566"/>
      <c r="DI121" s="566"/>
      <c r="DJ121" s="566"/>
      <c r="DK121" s="566"/>
      <c r="DL121" s="566"/>
      <c r="DM121" s="566"/>
      <c r="DN121" s="566"/>
      <c r="DO121" s="566"/>
      <c r="DP121" s="566"/>
      <c r="DQ121" s="566"/>
      <c r="DR121" s="566"/>
      <c r="DS121" s="566"/>
      <c r="DT121" s="566"/>
      <c r="DU121" s="566"/>
      <c r="DV121" s="566"/>
      <c r="DW121" s="566"/>
      <c r="DX121" s="566"/>
      <c r="DY121" s="567" t="s">
        <v>2264</v>
      </c>
      <c r="DZ121" s="566"/>
      <c r="EA121" s="566"/>
      <c r="EB121" s="566"/>
    </row>
    <row r="122" ht="15.75" customHeight="1">
      <c r="A122" s="569" t="s">
        <v>5185</v>
      </c>
      <c r="B122" s="99" t="s">
        <v>5186</v>
      </c>
      <c r="C122" s="100" t="s">
        <v>1288</v>
      </c>
      <c r="D122" s="101" t="s">
        <v>1288</v>
      </c>
      <c r="E122" s="102" t="s">
        <v>1288</v>
      </c>
      <c r="F122" s="103" t="s">
        <v>1288</v>
      </c>
      <c r="G122" s="99" t="s">
        <v>5187</v>
      </c>
      <c r="H122" s="231" t="s">
        <v>3427</v>
      </c>
      <c r="I122" s="231" t="s">
        <v>758</v>
      </c>
      <c r="J122" s="231" t="s">
        <v>5188</v>
      </c>
      <c r="K122" s="231" t="s">
        <v>3873</v>
      </c>
      <c r="L122" s="231" t="s">
        <v>2399</v>
      </c>
      <c r="M122" s="273"/>
      <c r="N122" s="231" t="s">
        <v>5189</v>
      </c>
      <c r="O122" s="231" t="s">
        <v>677</v>
      </c>
      <c r="P122" s="231" t="s">
        <v>1186</v>
      </c>
      <c r="Q122" s="273"/>
      <c r="R122" s="273"/>
      <c r="S122" s="273"/>
      <c r="T122" s="273"/>
      <c r="U122" s="273"/>
      <c r="V122" s="273"/>
      <c r="W122" s="169"/>
      <c r="X122" s="235" t="s">
        <v>5190</v>
      </c>
      <c r="Y122" s="235" t="s">
        <v>2649</v>
      </c>
      <c r="Z122" s="235" t="s">
        <v>5191</v>
      </c>
      <c r="AA122" s="235" t="s">
        <v>5192</v>
      </c>
      <c r="AB122" s="235" t="s">
        <v>3367</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3328</v>
      </c>
      <c r="AU122" s="237" t="s">
        <v>5194</v>
      </c>
      <c r="AV122" s="256"/>
      <c r="AW122" s="256"/>
      <c r="AX122" s="256"/>
      <c r="AY122" s="256"/>
      <c r="AZ122" s="256"/>
      <c r="BA122" s="218" t="s">
        <v>4279</v>
      </c>
      <c r="BB122" s="218" t="s">
        <v>477</v>
      </c>
      <c r="BC122" s="218" t="s">
        <v>5195</v>
      </c>
      <c r="BD122" s="218" t="s">
        <v>4098</v>
      </c>
      <c r="BE122" s="218" t="s">
        <v>5196</v>
      </c>
      <c r="BF122" s="257"/>
      <c r="BG122" s="570"/>
      <c r="BH122" s="218" t="s">
        <v>3120</v>
      </c>
      <c r="BI122" s="218" t="s">
        <v>2267</v>
      </c>
      <c r="BJ122" s="257"/>
      <c r="BK122" s="218" t="s">
        <v>3516</v>
      </c>
      <c r="BL122" s="257"/>
      <c r="BM122" s="257"/>
      <c r="BN122" s="257"/>
      <c r="BO122" s="257"/>
      <c r="BP122" s="257"/>
      <c r="BQ122" s="219" t="s">
        <v>4699</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4456</v>
      </c>
      <c r="CN122" s="260"/>
      <c r="CO122" s="260"/>
      <c r="CP122" s="260"/>
      <c r="CQ122" s="260"/>
      <c r="CR122" s="260"/>
      <c r="CS122" s="174"/>
      <c r="CT122" s="244" t="s">
        <v>2794</v>
      </c>
      <c r="CU122" s="244" t="s">
        <v>820</v>
      </c>
      <c r="CV122" s="244" t="s">
        <v>1292</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1288</v>
      </c>
      <c r="D123" s="81" t="s">
        <v>1288</v>
      </c>
      <c r="E123" s="82" t="s">
        <v>1288</v>
      </c>
      <c r="F123" s="83" t="s">
        <v>1495</v>
      </c>
      <c r="G123" s="79" t="s">
        <v>2198</v>
      </c>
      <c r="H123" s="168" t="s">
        <v>5208</v>
      </c>
      <c r="I123" s="267" t="s">
        <v>611</v>
      </c>
      <c r="J123" s="168" t="s">
        <v>5209</v>
      </c>
      <c r="K123" s="168" t="s">
        <v>2694</v>
      </c>
      <c r="L123" s="168" t="s">
        <v>794</v>
      </c>
      <c r="M123" s="212"/>
      <c r="N123" s="168" t="s">
        <v>5210</v>
      </c>
      <c r="O123" s="168" t="s">
        <v>1237</v>
      </c>
      <c r="P123" s="168" t="s">
        <v>3064</v>
      </c>
      <c r="Q123" s="212"/>
      <c r="R123" s="168" t="s">
        <v>626</v>
      </c>
      <c r="S123" s="168" t="s">
        <v>1609</v>
      </c>
      <c r="T123" s="212"/>
      <c r="U123" s="168" t="s">
        <v>5211</v>
      </c>
      <c r="V123" s="212"/>
      <c r="W123" s="169"/>
      <c r="X123" s="168" t="s">
        <v>5212</v>
      </c>
      <c r="Y123" s="87" t="s">
        <v>2082</v>
      </c>
      <c r="Z123" s="168" t="s">
        <v>4219</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5063</v>
      </c>
      <c r="BF123" s="212"/>
      <c r="BG123" s="212"/>
      <c r="BH123" s="168" t="s">
        <v>1253</v>
      </c>
      <c r="BI123" s="168" t="s">
        <v>5215</v>
      </c>
      <c r="BJ123" s="168"/>
      <c r="BK123" s="168" t="s">
        <v>2536</v>
      </c>
      <c r="BL123" s="212"/>
      <c r="BM123" s="168" t="s">
        <v>3369</v>
      </c>
      <c r="BN123" s="212"/>
      <c r="BO123" s="212"/>
      <c r="BP123" s="212"/>
      <c r="BQ123" s="251"/>
      <c r="BR123" s="168" t="s">
        <v>3376</v>
      </c>
      <c r="BS123" s="168" t="s">
        <v>730</v>
      </c>
      <c r="BT123" s="251"/>
      <c r="BU123" s="168" t="s">
        <v>5216</v>
      </c>
      <c r="BV123" s="168" t="s">
        <v>4361</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3671</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3392</v>
      </c>
      <c r="DV123" s="168" t="s">
        <v>5225</v>
      </c>
      <c r="DW123" s="168" t="s">
        <v>799</v>
      </c>
      <c r="DX123" s="168" t="s">
        <v>5226</v>
      </c>
      <c r="DY123" s="168" t="s">
        <v>5227</v>
      </c>
      <c r="DZ123" s="212"/>
      <c r="EA123" s="212"/>
      <c r="EB123" s="250" t="s">
        <v>5228</v>
      </c>
    </row>
    <row r="124" ht="15.75" customHeight="1">
      <c r="A124" s="571" t="s">
        <v>5229</v>
      </c>
      <c r="B124" s="99" t="s">
        <v>5230</v>
      </c>
      <c r="C124" s="100" t="s">
        <v>1288</v>
      </c>
      <c r="D124" s="101" t="s">
        <v>1288</v>
      </c>
      <c r="E124" s="102" t="s">
        <v>1288</v>
      </c>
      <c r="F124" s="103" t="s">
        <v>1288</v>
      </c>
      <c r="G124" s="99" t="s">
        <v>5231</v>
      </c>
      <c r="H124" s="177"/>
      <c r="I124" s="177" t="s">
        <v>5232</v>
      </c>
      <c r="J124" s="177" t="s">
        <v>5233</v>
      </c>
      <c r="K124" s="177" t="s">
        <v>2725</v>
      </c>
      <c r="L124" s="399" t="s">
        <v>5234</v>
      </c>
      <c r="M124" s="273"/>
      <c r="N124" s="273"/>
      <c r="O124" s="273"/>
      <c r="P124" s="177" t="s">
        <v>5235</v>
      </c>
      <c r="Q124" s="273"/>
      <c r="R124" s="273"/>
      <c r="S124" s="231" t="s">
        <v>3323</v>
      </c>
      <c r="T124" s="273"/>
      <c r="U124" s="231" t="s">
        <v>5061</v>
      </c>
      <c r="V124" s="273"/>
      <c r="W124" s="169"/>
      <c r="X124" s="276"/>
      <c r="Y124" s="276"/>
      <c r="Z124" s="276"/>
      <c r="AA124" s="276"/>
      <c r="AB124" s="182" t="s">
        <v>4573</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4572</v>
      </c>
      <c r="AU124" s="189" t="s">
        <v>2154</v>
      </c>
      <c r="AV124" s="256"/>
      <c r="AW124" s="256"/>
      <c r="AX124" s="237" t="s">
        <v>5237</v>
      </c>
      <c r="AY124" s="256"/>
      <c r="AZ124" s="256"/>
      <c r="BA124" s="257"/>
      <c r="BB124" s="572" t="s">
        <v>3163</v>
      </c>
      <c r="BC124" s="193"/>
      <c r="BD124" s="193" t="s">
        <v>5238</v>
      </c>
      <c r="BE124" s="257"/>
      <c r="BF124" s="218" t="s">
        <v>3396</v>
      </c>
      <c r="BG124" s="257"/>
      <c r="BH124" s="257"/>
      <c r="BI124" s="257"/>
      <c r="BJ124" s="257"/>
      <c r="BK124" s="218" t="s">
        <v>5239</v>
      </c>
      <c r="BL124" s="257"/>
      <c r="BM124" s="257"/>
      <c r="BN124" s="257"/>
      <c r="BO124" s="257"/>
      <c r="BP124" s="257"/>
      <c r="BQ124" s="258"/>
      <c r="BR124" s="258"/>
      <c r="BS124" s="198" t="s">
        <v>5240</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5119</v>
      </c>
      <c r="DU124" s="262"/>
      <c r="DV124" s="262"/>
      <c r="DW124" s="262"/>
      <c r="DX124" s="262"/>
      <c r="DY124" s="262"/>
      <c r="DZ124" s="262"/>
      <c r="EA124" s="262"/>
      <c r="EB124" s="292"/>
    </row>
    <row r="125" ht="15.75" customHeight="1">
      <c r="A125" s="167" t="s">
        <v>5244</v>
      </c>
      <c r="B125" s="79" t="s">
        <v>5245</v>
      </c>
      <c r="C125" s="80" t="s">
        <v>1288</v>
      </c>
      <c r="D125" s="81" t="s">
        <v>1288</v>
      </c>
      <c r="E125" s="82" t="s">
        <v>1288</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3951</v>
      </c>
      <c r="H127" s="212"/>
      <c r="I127" s="168" t="s">
        <v>5256</v>
      </c>
      <c r="J127" s="168" t="s">
        <v>4808</v>
      </c>
      <c r="K127" s="539" t="s">
        <v>4648</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4161</v>
      </c>
      <c r="AG127" s="212"/>
      <c r="AH127" s="212"/>
      <c r="AI127" s="212"/>
      <c r="AJ127" s="168" t="s">
        <v>5264</v>
      </c>
      <c r="AK127" s="169"/>
      <c r="AL127" s="212"/>
      <c r="AM127" s="212"/>
      <c r="AN127" s="168" t="s">
        <v>5265</v>
      </c>
      <c r="AO127" s="212"/>
      <c r="AP127" s="168" t="s">
        <v>2046</v>
      </c>
      <c r="AQ127" s="168"/>
      <c r="AR127" s="212"/>
      <c r="AS127" s="212"/>
      <c r="AT127" s="212"/>
      <c r="AU127" s="228" t="s">
        <v>3765</v>
      </c>
      <c r="AV127" s="212"/>
      <c r="AW127" s="212"/>
      <c r="AX127" s="212"/>
      <c r="AY127" s="212"/>
      <c r="AZ127" s="212"/>
      <c r="BA127" s="168" t="s">
        <v>5266</v>
      </c>
      <c r="BB127" s="168" t="s">
        <v>5267</v>
      </c>
      <c r="BC127" s="168" t="s">
        <v>3942</v>
      </c>
      <c r="BD127" s="168"/>
      <c r="BE127" s="251"/>
      <c r="BF127" s="212"/>
      <c r="BG127" s="212"/>
      <c r="BH127" s="168" t="s">
        <v>4003</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4124</v>
      </c>
      <c r="Y128" s="235" t="s">
        <v>3380</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4081</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4675</v>
      </c>
      <c r="EB129" s="250" t="s">
        <v>254</v>
      </c>
    </row>
    <row r="130" ht="15.75" customHeight="1">
      <c r="A130" s="175" t="s">
        <v>5302</v>
      </c>
      <c r="B130" s="99" t="s">
        <v>5303</v>
      </c>
      <c r="C130" s="100" t="s">
        <v>1288</v>
      </c>
      <c r="D130" s="101" t="s">
        <v>1288</v>
      </c>
      <c r="E130" s="102" t="s">
        <v>1288</v>
      </c>
      <c r="F130" s="103" t="s">
        <v>543</v>
      </c>
      <c r="G130" s="99" t="s">
        <v>5164</v>
      </c>
      <c r="H130" s="177"/>
      <c r="I130" s="176" t="s">
        <v>5304</v>
      </c>
      <c r="J130" s="176" t="s">
        <v>3612</v>
      </c>
      <c r="K130" s="176" t="s">
        <v>2942</v>
      </c>
      <c r="L130" s="176" t="s">
        <v>4833</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4772</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3861</v>
      </c>
      <c r="BW130" s="258"/>
      <c r="BX130" s="219" t="s">
        <v>5312</v>
      </c>
      <c r="BY130" s="258"/>
      <c r="BZ130" s="219" t="s">
        <v>5313</v>
      </c>
      <c r="CA130" s="258"/>
      <c r="CB130" s="258"/>
      <c r="CC130" s="258"/>
      <c r="CD130" s="258"/>
      <c r="CE130" s="258"/>
      <c r="CF130" s="260"/>
      <c r="CG130" s="220" t="s">
        <v>5314</v>
      </c>
      <c r="CH130" s="260"/>
      <c r="CI130" s="479" t="s">
        <v>5315</v>
      </c>
      <c r="CJ130" s="220" t="s">
        <v>5122</v>
      </c>
      <c r="CK130" s="260"/>
      <c r="CL130" s="260"/>
      <c r="CM130" s="260"/>
      <c r="CN130" s="260"/>
      <c r="CO130" s="260"/>
      <c r="CP130" s="260"/>
      <c r="CQ130" s="260"/>
      <c r="CR130" s="260"/>
      <c r="CS130" s="174"/>
      <c r="CT130" s="261"/>
      <c r="CU130" s="205" t="s">
        <v>5104</v>
      </c>
      <c r="CV130" s="205" t="s">
        <v>5316</v>
      </c>
      <c r="CW130" s="261"/>
      <c r="CX130" s="261"/>
      <c r="CY130" s="244" t="s">
        <v>3559</v>
      </c>
      <c r="CZ130" s="575" t="s">
        <v>4963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4749</v>
      </c>
      <c r="I131" s="173" t="s">
        <v>5320</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5164</v>
      </c>
      <c r="H133" s="212"/>
      <c r="I133" s="168" t="s">
        <v>1443</v>
      </c>
      <c r="J133" s="168" t="s">
        <v>2506</v>
      </c>
      <c r="K133" s="168" t="s">
        <v>5166</v>
      </c>
      <c r="L133" s="168" t="s">
        <v>5333</v>
      </c>
      <c r="M133" s="168" t="s">
        <v>5334</v>
      </c>
      <c r="N133" s="168" t="s">
        <v>5335</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5032</v>
      </c>
      <c r="BC133" s="212"/>
      <c r="BD133" s="168" t="s">
        <v>2359</v>
      </c>
      <c r="BE133" s="212"/>
      <c r="BF133" s="168" t="s">
        <v>5338</v>
      </c>
      <c r="BG133" s="212"/>
      <c r="BH133" s="87" t="s">
        <v>4032</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5340</v>
      </c>
      <c r="CU133" s="168" t="s">
        <v>458</v>
      </c>
      <c r="CV133" s="168" t="s">
        <v>4807</v>
      </c>
      <c r="CW133" s="168" t="s">
        <v>3390</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3382</v>
      </c>
      <c r="EB133" s="250"/>
    </row>
    <row r="134">
      <c r="A134" s="175" t="s">
        <v>5344</v>
      </c>
      <c r="B134" s="99" t="s">
        <v>5345</v>
      </c>
      <c r="C134" s="100" t="s">
        <v>1288</v>
      </c>
      <c r="D134" s="101" t="s">
        <v>1288</v>
      </c>
      <c r="E134" s="102" t="s">
        <v>1288</v>
      </c>
      <c r="F134" s="103" t="s">
        <v>1048</v>
      </c>
      <c r="G134" s="99" t="s">
        <v>4109</v>
      </c>
      <c r="H134" s="231" t="s">
        <v>2807</v>
      </c>
      <c r="I134" s="273"/>
      <c r="J134" s="231" t="s">
        <v>5346</v>
      </c>
      <c r="K134" s="231" t="s">
        <v>4648</v>
      </c>
      <c r="L134" s="231" t="s">
        <v>5347</v>
      </c>
      <c r="M134" s="273"/>
      <c r="N134" s="273"/>
      <c r="O134" s="231" t="s">
        <v>3563</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5119</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3596</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6" t="s">
        <v>5359</v>
      </c>
      <c r="B136" s="99" t="s">
        <v>5360</v>
      </c>
      <c r="C136" s="100" t="s">
        <v>1288</v>
      </c>
      <c r="D136" s="101" t="s">
        <v>1288</v>
      </c>
      <c r="E136" s="102" t="s">
        <v>1288</v>
      </c>
      <c r="F136" s="103" t="s">
        <v>1288</v>
      </c>
      <c r="G136" s="99" t="s">
        <v>220</v>
      </c>
      <c r="H136" s="231" t="s">
        <v>1439</v>
      </c>
      <c r="I136" s="231" t="s">
        <v>5361</v>
      </c>
      <c r="J136" s="273"/>
      <c r="K136" s="231" t="s">
        <v>3681</v>
      </c>
      <c r="L136" s="273"/>
      <c r="M136" s="273"/>
      <c r="N136" s="273"/>
      <c r="O136" s="231" t="s">
        <v>495</v>
      </c>
      <c r="P136" s="231" t="s">
        <v>5362</v>
      </c>
      <c r="Q136" s="273"/>
      <c r="R136" s="273"/>
      <c r="S136" s="273"/>
      <c r="T136" s="273"/>
      <c r="U136" s="273"/>
      <c r="V136" s="273"/>
      <c r="W136" s="169"/>
      <c r="X136" s="235" t="s">
        <v>2814</v>
      </c>
      <c r="Y136" s="276"/>
      <c r="Z136" s="235" t="s">
        <v>3939</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7"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8" t="s">
        <v>5379</v>
      </c>
      <c r="B139" s="79" t="s">
        <v>5380</v>
      </c>
      <c r="C139" s="80" t="s">
        <v>1288</v>
      </c>
      <c r="D139" s="81" t="s">
        <v>1288</v>
      </c>
      <c r="E139" s="82" t="s">
        <v>1288</v>
      </c>
      <c r="F139" s="83" t="s">
        <v>5246</v>
      </c>
      <c r="G139" s="79" t="s">
        <v>5246</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9"/>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80"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5390</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1" t="str">
        <f>HYPERLINK("https://www.youtube.com/watch?v=egSPy91Zj90", "32.27")</f>
        <v>32.27</v>
      </c>
      <c r="AH141" s="212"/>
      <c r="AI141" s="212"/>
      <c r="AJ141" s="212"/>
      <c r="AK141" s="169"/>
      <c r="AL141" s="212"/>
      <c r="AM141" s="212"/>
      <c r="AN141" s="212"/>
      <c r="AO141" s="212"/>
      <c r="AP141" s="212"/>
      <c r="AQ141" s="212"/>
      <c r="AR141" s="582"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3" t="str">
        <f>HYPERLINK("https://www.youtube.com/watch?v=E7c_wl78nfk","11.98")</f>
        <v>11.98</v>
      </c>
      <c r="CK141" s="212"/>
      <c r="CL141" s="212"/>
      <c r="CM141" s="212"/>
      <c r="CN141" s="212"/>
      <c r="CO141" s="212"/>
      <c r="CP141" s="212"/>
      <c r="CQ141" s="212"/>
      <c r="CR141" s="212"/>
      <c r="CS141" s="174"/>
      <c r="CT141" s="212"/>
      <c r="CU141" s="583"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4"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5" t="s">
        <v>2793</v>
      </c>
      <c r="J142" s="177" t="s">
        <v>5393</v>
      </c>
      <c r="K142" s="177" t="s">
        <v>5166</v>
      </c>
      <c r="L142" s="177" t="s">
        <v>5394</v>
      </c>
      <c r="M142" s="273"/>
      <c r="N142" s="273"/>
      <c r="O142" s="273"/>
      <c r="P142" s="177" t="s">
        <v>5395</v>
      </c>
      <c r="Q142" s="273"/>
      <c r="R142" s="273"/>
      <c r="S142" s="273"/>
      <c r="T142" s="273"/>
      <c r="U142" s="273"/>
      <c r="V142" s="273"/>
      <c r="W142" s="169"/>
      <c r="X142" s="586" t="s">
        <v>1433</v>
      </c>
      <c r="Y142" s="276"/>
      <c r="Z142" s="182" t="s">
        <v>3073</v>
      </c>
      <c r="AA142" s="234" t="str">
        <f>HYPERLINK("https://clips.twitch.tv/DeliciousHomelyChoughMingLee","53.66")</f>
        <v>53.66</v>
      </c>
      <c r="AB142" s="182" t="s">
        <v>1989</v>
      </c>
      <c r="AC142" s="182" t="s">
        <v>5216</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5093</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4212</v>
      </c>
      <c r="H144" s="177"/>
      <c r="I144" s="231" t="s">
        <v>5405</v>
      </c>
      <c r="J144" s="231" t="s">
        <v>5406</v>
      </c>
      <c r="K144" s="231" t="s">
        <v>4518</v>
      </c>
      <c r="L144" s="231" t="s">
        <v>4928</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7"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4315</v>
      </c>
      <c r="H147" s="212"/>
      <c r="I147" s="228" t="s">
        <v>5434</v>
      </c>
      <c r="J147" s="228" t="s">
        <v>4179</v>
      </c>
      <c r="K147" s="228" t="s">
        <v>2076</v>
      </c>
      <c r="L147" s="228" t="s">
        <v>5435</v>
      </c>
      <c r="M147" s="228" t="s">
        <v>5436</v>
      </c>
      <c r="N147" s="212"/>
      <c r="O147" s="168" t="s">
        <v>5048</v>
      </c>
      <c r="P147" s="228" t="s">
        <v>5437</v>
      </c>
      <c r="Q147" s="212"/>
      <c r="R147" s="212"/>
      <c r="S147" s="212"/>
      <c r="T147" s="212"/>
      <c r="U147" s="212"/>
      <c r="V147" s="212"/>
      <c r="W147" s="169"/>
      <c r="X147" s="228" t="s">
        <v>5197</v>
      </c>
      <c r="Y147" s="228" t="s">
        <v>5438</v>
      </c>
      <c r="Z147" s="228" t="s">
        <v>5223</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4310</v>
      </c>
      <c r="BT147" s="228" t="s">
        <v>5445</v>
      </c>
      <c r="BU147" s="212"/>
      <c r="BV147" s="228" t="s">
        <v>302</v>
      </c>
      <c r="BW147" s="228" t="s">
        <v>5446</v>
      </c>
      <c r="BX147" s="228" t="s">
        <v>3578</v>
      </c>
      <c r="BY147" s="212"/>
      <c r="BZ147" s="228" t="s">
        <v>5447</v>
      </c>
      <c r="CA147" s="212"/>
      <c r="CB147" s="212"/>
      <c r="CC147" s="212"/>
      <c r="CD147" s="212"/>
      <c r="CE147" s="212"/>
      <c r="CF147" s="228" t="s">
        <v>4445</v>
      </c>
      <c r="CG147" s="228" t="s">
        <v>1947</v>
      </c>
      <c r="CH147" s="228" t="s">
        <v>2534</v>
      </c>
      <c r="CI147" s="228" t="s">
        <v>5448</v>
      </c>
      <c r="CJ147" s="228" t="s">
        <v>4132</v>
      </c>
      <c r="CK147" s="212"/>
      <c r="CL147" s="228" t="s">
        <v>1683</v>
      </c>
      <c r="CM147" s="228" t="s">
        <v>2796</v>
      </c>
      <c r="CN147" s="212"/>
      <c r="CO147" s="212"/>
      <c r="CP147" s="212"/>
      <c r="CQ147" s="212"/>
      <c r="CR147" s="212"/>
      <c r="CS147" s="174"/>
      <c r="CT147" s="228" t="s">
        <v>5449</v>
      </c>
      <c r="CU147" s="228" t="s">
        <v>5450</v>
      </c>
      <c r="CV147" s="168" t="s">
        <v>4101</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3652</v>
      </c>
      <c r="Y148" s="276"/>
      <c r="Z148" s="182" t="s">
        <v>4451</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5459</v>
      </c>
      <c r="H149" s="212"/>
      <c r="I149" s="228" t="s">
        <v>4094</v>
      </c>
      <c r="J149" s="228" t="s">
        <v>5460</v>
      </c>
      <c r="K149" s="228" t="s">
        <v>122</v>
      </c>
      <c r="L149" s="228" t="s">
        <v>5461</v>
      </c>
      <c r="M149" s="228" t="s">
        <v>5462</v>
      </c>
      <c r="N149" s="212"/>
      <c r="O149" s="228" t="s">
        <v>3383</v>
      </c>
      <c r="P149" s="228" t="s">
        <v>1245</v>
      </c>
      <c r="Q149" s="212"/>
      <c r="R149" s="212"/>
      <c r="S149" s="212"/>
      <c r="T149" s="212"/>
      <c r="U149" s="212"/>
      <c r="V149" s="212"/>
      <c r="W149" s="169"/>
      <c r="X149" s="228" t="s">
        <v>5463</v>
      </c>
      <c r="Y149" s="228" t="s">
        <v>5464</v>
      </c>
      <c r="Z149" s="228" t="s">
        <v>281</v>
      </c>
      <c r="AA149" s="212"/>
      <c r="AB149" s="228" t="s">
        <v>5465</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2435</v>
      </c>
      <c r="AV149" s="212"/>
      <c r="AW149" s="212"/>
      <c r="AX149" s="212"/>
      <c r="AY149" s="212"/>
      <c r="AZ149" s="212"/>
      <c r="BA149" s="228" t="s">
        <v>2951</v>
      </c>
      <c r="BB149" s="228" t="s">
        <v>4264</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3783</v>
      </c>
      <c r="CG149" s="228" t="s">
        <v>5401</v>
      </c>
      <c r="CH149" s="228" t="s">
        <v>688</v>
      </c>
      <c r="CI149" s="228" t="s">
        <v>5470</v>
      </c>
      <c r="CJ149" s="212"/>
      <c r="CK149" s="212"/>
      <c r="CL149" s="228" t="s">
        <v>2938</v>
      </c>
      <c r="CM149" s="228" t="s">
        <v>5396</v>
      </c>
      <c r="CN149" s="212"/>
      <c r="CO149" s="212"/>
      <c r="CP149" s="212"/>
      <c r="CQ149" s="212"/>
      <c r="CR149" s="212"/>
      <c r="CS149" s="174"/>
      <c r="CT149" s="228" t="s">
        <v>4183</v>
      </c>
      <c r="CU149" s="228" t="s">
        <v>2714</v>
      </c>
      <c r="CV149" s="228" t="s">
        <v>4946</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4231</v>
      </c>
      <c r="H150" s="177" t="s">
        <v>5478</v>
      </c>
      <c r="I150" s="177" t="s">
        <v>5479</v>
      </c>
      <c r="J150" s="177" t="s">
        <v>515</v>
      </c>
      <c r="K150" s="177" t="s">
        <v>3681</v>
      </c>
      <c r="L150" s="177" t="s">
        <v>2447</v>
      </c>
      <c r="M150" s="177" t="s">
        <v>5480</v>
      </c>
      <c r="N150" s="177" t="s">
        <v>5481</v>
      </c>
      <c r="O150" s="177" t="s">
        <v>5482</v>
      </c>
      <c r="P150" s="177" t="s">
        <v>389</v>
      </c>
      <c r="Q150" s="177"/>
      <c r="R150" s="177"/>
      <c r="S150" s="177"/>
      <c r="T150" s="177"/>
      <c r="U150" s="177"/>
      <c r="V150" s="177"/>
      <c r="W150" s="169"/>
      <c r="X150" s="182" t="s">
        <v>5212</v>
      </c>
      <c r="Y150" s="182" t="s">
        <v>4433</v>
      </c>
      <c r="Z150" s="182" t="s">
        <v>5483</v>
      </c>
      <c r="AA150" s="182" t="s">
        <v>755</v>
      </c>
      <c r="AB150" s="182" t="s">
        <v>5484</v>
      </c>
      <c r="AC150" s="182" t="s">
        <v>5485</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5486</v>
      </c>
      <c r="BB150" s="193" t="s">
        <v>3394</v>
      </c>
      <c r="BC150" s="193" t="s">
        <v>2988</v>
      </c>
      <c r="BD150" s="193" t="s">
        <v>5487</v>
      </c>
      <c r="BE150" s="193" t="s">
        <v>5488</v>
      </c>
      <c r="BF150" s="193" t="s">
        <v>5489</v>
      </c>
      <c r="BG150" s="193" t="s">
        <v>3190</v>
      </c>
      <c r="BH150" s="193" t="s">
        <v>5490</v>
      </c>
      <c r="BI150" s="192"/>
      <c r="BJ150" s="257"/>
      <c r="BK150" s="257"/>
      <c r="BL150" s="193"/>
      <c r="BM150" s="193"/>
      <c r="BN150" s="193"/>
      <c r="BO150" s="193"/>
      <c r="BP150" s="193"/>
      <c r="BQ150" s="219"/>
      <c r="BR150" s="258"/>
      <c r="BS150" s="588" t="s">
        <v>5491</v>
      </c>
      <c r="BT150" s="198" t="s">
        <v>5492</v>
      </c>
      <c r="BU150" s="588"/>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5493</v>
      </c>
      <c r="CY150" s="261"/>
      <c r="CZ150" s="261"/>
      <c r="DA150" s="261"/>
      <c r="DB150" s="261"/>
      <c r="DC150" s="261"/>
      <c r="DD150" s="261"/>
      <c r="DE150" s="261"/>
      <c r="DF150" s="261"/>
      <c r="DG150" s="264" t="s">
        <v>3577</v>
      </c>
      <c r="DH150" s="262"/>
      <c r="DI150" s="262"/>
      <c r="DJ150" s="262"/>
      <c r="DK150" s="295"/>
      <c r="DL150" s="262"/>
      <c r="DM150" s="262"/>
      <c r="DN150" s="262"/>
      <c r="DO150" s="262"/>
      <c r="DP150" s="264" t="s">
        <v>5494</v>
      </c>
      <c r="DQ150" s="264"/>
      <c r="DR150" s="589"/>
      <c r="DS150" s="262"/>
      <c r="DT150" s="262"/>
      <c r="DU150" s="262"/>
      <c r="DV150" s="262"/>
      <c r="DW150" s="262"/>
      <c r="DX150" s="262"/>
      <c r="DY150" s="262"/>
      <c r="DZ150" s="262"/>
      <c r="EA150" s="262"/>
      <c r="EB150" s="292"/>
    </row>
    <row r="151">
      <c r="A151" s="590"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91" t="s">
        <v>5505</v>
      </c>
      <c r="B155" s="79" t="s">
        <v>5506</v>
      </c>
      <c r="C155" s="80" t="s">
        <v>1288</v>
      </c>
      <c r="D155" s="81" t="s">
        <v>1288</v>
      </c>
      <c r="E155" s="82" t="s">
        <v>1288</v>
      </c>
      <c r="F155" s="83" t="s">
        <v>331</v>
      </c>
      <c r="G155" s="79" t="s">
        <v>438</v>
      </c>
      <c r="H155" s="212"/>
      <c r="I155" s="212"/>
      <c r="J155" s="212"/>
      <c r="K155" s="87" t="s">
        <v>650</v>
      </c>
      <c r="L155" s="87" t="s">
        <v>4988</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3625</v>
      </c>
      <c r="Y157" s="212"/>
      <c r="Z157" s="168" t="s">
        <v>1813</v>
      </c>
      <c r="AA157" s="212"/>
      <c r="AB157" s="87" t="s">
        <v>5513</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4168</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5526</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2" t="s">
        <v>5528</v>
      </c>
      <c r="B159" s="79" t="s">
        <v>5529</v>
      </c>
      <c r="C159" s="80" t="s">
        <v>1288</v>
      </c>
      <c r="D159" s="81" t="s">
        <v>1288</v>
      </c>
      <c r="E159" s="82" t="s">
        <v>1288</v>
      </c>
      <c r="F159" s="83" t="s">
        <v>1288</v>
      </c>
      <c r="G159" s="79" t="s">
        <v>220</v>
      </c>
      <c r="H159" s="212"/>
      <c r="I159" s="168" t="s">
        <v>5530</v>
      </c>
      <c r="J159" s="168" t="s">
        <v>3378</v>
      </c>
      <c r="K159" s="168" t="s">
        <v>3873</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3462</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93"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3464</v>
      </c>
      <c r="K162" s="177" t="s">
        <v>3996</v>
      </c>
      <c r="L162" s="177" t="s">
        <v>5546</v>
      </c>
      <c r="M162" s="177" t="s">
        <v>5547</v>
      </c>
      <c r="N162" s="177" t="s">
        <v>2600</v>
      </c>
      <c r="O162" s="177" t="s">
        <v>5548</v>
      </c>
      <c r="P162" s="177" t="s">
        <v>4055</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4190</v>
      </c>
      <c r="AM162" s="189" t="s">
        <v>3492</v>
      </c>
      <c r="AN162" s="189" t="s">
        <v>5554</v>
      </c>
      <c r="AO162" s="189" t="s">
        <v>3422</v>
      </c>
      <c r="AP162" s="189" t="s">
        <v>5555</v>
      </c>
      <c r="AQ162" s="189"/>
      <c r="AR162" s="189" t="s">
        <v>3986</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3742</v>
      </c>
      <c r="CI162" s="241" t="s">
        <v>5571</v>
      </c>
      <c r="CJ162" s="241" t="s">
        <v>3377</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5581</v>
      </c>
      <c r="B164" s="99" t="s">
        <v>809</v>
      </c>
      <c r="C164" s="100" t="s">
        <v>1288</v>
      </c>
      <c r="D164" s="101" t="s">
        <v>1288</v>
      </c>
      <c r="E164" s="102" t="s">
        <v>1288</v>
      </c>
      <c r="F164" s="103" t="s">
        <v>1288</v>
      </c>
      <c r="G164" s="99" t="s">
        <v>5058</v>
      </c>
      <c r="H164" s="231" t="s">
        <v>5582</v>
      </c>
      <c r="I164" s="231" t="s">
        <v>5583</v>
      </c>
      <c r="J164" s="231" t="s">
        <v>5584</v>
      </c>
      <c r="K164" s="231" t="s">
        <v>1245</v>
      </c>
      <c r="L164" s="231" t="s">
        <v>3532</v>
      </c>
      <c r="M164" s="231" t="s">
        <v>5585</v>
      </c>
      <c r="N164" s="231" t="s">
        <v>5586</v>
      </c>
      <c r="O164" s="231" t="s">
        <v>5587</v>
      </c>
      <c r="P164" s="231" t="s">
        <v>3939</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5052</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3"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4497</v>
      </c>
      <c r="BD166" s="218" t="s">
        <v>5599</v>
      </c>
      <c r="BE166" s="257"/>
      <c r="BF166" s="257"/>
      <c r="BG166" s="257"/>
      <c r="BH166" s="218" t="s">
        <v>4690</v>
      </c>
      <c r="BI166" s="257"/>
      <c r="BJ166" s="257"/>
      <c r="BK166" s="257"/>
      <c r="BL166" s="257"/>
      <c r="BM166" s="257"/>
      <c r="BN166" s="257"/>
      <c r="BO166" s="257"/>
      <c r="BP166" s="257"/>
      <c r="BQ166" s="258"/>
      <c r="BR166" s="219" t="s">
        <v>4339</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93"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5231</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4998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5231</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4" t="s">
        <v>5616</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4890</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5246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5"/>
      <c r="Q179" s="228"/>
      <c r="R179" s="87"/>
      <c r="S179" s="97"/>
      <c r="T179" s="87"/>
      <c r="U179" s="228"/>
      <c r="V179" s="228"/>
      <c r="W179" s="169"/>
      <c r="X179" s="168"/>
      <c r="Y179" s="173"/>
      <c r="Z179" s="229"/>
      <c r="AA179" s="250"/>
      <c r="AB179" s="97"/>
      <c r="AC179" s="87"/>
      <c r="AD179" s="228"/>
      <c r="AE179" s="91"/>
      <c r="AF179" s="97"/>
      <c r="AG179" s="595"/>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5"/>
      <c r="BZ179" s="168"/>
      <c r="CA179" s="168"/>
      <c r="CB179" s="595"/>
      <c r="CC179" s="86"/>
      <c r="CD179" s="228"/>
      <c r="CE179" s="228"/>
      <c r="CF179" s="229"/>
      <c r="CG179" s="87"/>
      <c r="CH179" s="87"/>
      <c r="CI179" s="87"/>
      <c r="CJ179" s="168"/>
      <c r="CK179" s="595"/>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6"/>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6"/>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6"/>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6"/>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6"/>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6"/>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6"/>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6"/>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9"/>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6"/>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6"/>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6"/>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6"/>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6"/>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6"/>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6"/>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6"/>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6"/>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6"/>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6"/>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6"/>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6"/>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6"/>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6"/>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6"/>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6"/>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6"/>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6"/>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6"/>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6"/>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6"/>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6"/>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6"/>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6"/>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6"/>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6"/>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6"/>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BC110"/>
    <hyperlink r:id="rId2753" ref="CU110"/>
    <hyperlink r:id="rId2754" ref="DU110"/>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5627</v>
      </c>
      <c r="H2" s="614" t="s">
        <v>47</v>
      </c>
      <c r="I2" s="614" t="s">
        <v>48</v>
      </c>
      <c r="J2" s="614" t="s">
        <v>5628</v>
      </c>
      <c r="K2" s="614" t="s">
        <v>54</v>
      </c>
      <c r="N2" s="614" t="s">
        <v>5629</v>
      </c>
      <c r="P2" s="615"/>
      <c r="Q2" s="616" t="s">
        <v>47</v>
      </c>
      <c r="R2" s="616" t="s">
        <v>5630</v>
      </c>
      <c r="S2" s="616" t="s">
        <v>52</v>
      </c>
      <c r="T2" s="616" t="s">
        <v>53</v>
      </c>
      <c r="U2" s="616" t="s">
        <v>54</v>
      </c>
      <c r="V2" s="616" t="s">
        <v>5631</v>
      </c>
      <c r="W2" s="615"/>
      <c r="X2" s="617" t="s">
        <v>47</v>
      </c>
      <c r="Y2" s="617" t="s">
        <v>48</v>
      </c>
      <c r="Z2" s="617" t="s">
        <v>49</v>
      </c>
      <c r="AA2" s="617" t="s">
        <v>50</v>
      </c>
      <c r="AC2" s="617" t="s">
        <v>52</v>
      </c>
      <c r="AD2" s="617" t="s">
        <v>53</v>
      </c>
      <c r="AE2" s="617" t="s">
        <v>54</v>
      </c>
      <c r="AF2" s="617" t="s">
        <v>5629</v>
      </c>
      <c r="AH2" s="615"/>
      <c r="AI2" s="618" t="s">
        <v>48</v>
      </c>
      <c r="AK2" s="618" t="s">
        <v>49</v>
      </c>
      <c r="AN2" s="618" t="s">
        <v>51</v>
      </c>
      <c r="AP2" s="618" t="s">
        <v>52</v>
      </c>
      <c r="AT2" s="618" t="s">
        <v>52</v>
      </c>
      <c r="AU2" s="618" t="s">
        <v>53</v>
      </c>
      <c r="AV2" s="618" t="s">
        <v>5631</v>
      </c>
      <c r="AX2" s="619"/>
      <c r="AY2" s="620" t="s">
        <v>47</v>
      </c>
      <c r="AZ2" s="620" t="s">
        <v>52</v>
      </c>
      <c r="BA2" s="620" t="s">
        <v>53</v>
      </c>
      <c r="BB2" s="620" t="s">
        <v>5629</v>
      </c>
      <c r="BD2" s="619"/>
      <c r="BE2" s="621" t="s">
        <v>47</v>
      </c>
      <c r="BF2" s="621" t="s">
        <v>48</v>
      </c>
      <c r="BG2" s="621" t="s">
        <v>50</v>
      </c>
      <c r="BI2" s="621" t="s">
        <v>52</v>
      </c>
      <c r="BJ2" s="621" t="s">
        <v>5629</v>
      </c>
      <c r="BL2" s="615"/>
      <c r="BM2" s="622" t="s">
        <v>49</v>
      </c>
      <c r="BN2" s="622" t="s">
        <v>50</v>
      </c>
      <c r="BO2" s="622" t="s">
        <v>51</v>
      </c>
      <c r="BP2" s="622" t="s">
        <v>52</v>
      </c>
      <c r="BR2" s="622" t="s">
        <v>53</v>
      </c>
      <c r="BS2" s="622" t="s">
        <v>54</v>
      </c>
      <c r="BU2" s="622" t="s">
        <v>5631</v>
      </c>
      <c r="BV2" s="619"/>
      <c r="BW2" s="623" t="s">
        <v>5632</v>
      </c>
      <c r="BX2" s="624" t="s">
        <v>75</v>
      </c>
      <c r="BY2" s="623" t="s">
        <v>80</v>
      </c>
      <c r="CA2" s="623" t="s">
        <v>77</v>
      </c>
      <c r="CB2" s="623" t="s">
        <v>5633</v>
      </c>
      <c r="CC2" s="623" t="s">
        <v>5634</v>
      </c>
      <c r="CD2" s="625" t="s">
        <v>68</v>
      </c>
      <c r="CE2" s="623" t="s">
        <v>76</v>
      </c>
      <c r="CF2" s="623" t="s">
        <v>66</v>
      </c>
      <c r="CG2" s="624" t="s">
        <v>78</v>
      </c>
    </row>
    <row r="3" ht="23.25" customHeight="1">
      <c r="J3" s="626" t="s">
        <v>5635</v>
      </c>
      <c r="K3" s="626" t="s">
        <v>5636</v>
      </c>
      <c r="L3" s="627" t="s">
        <v>5637</v>
      </c>
      <c r="M3" s="627" t="s">
        <v>5638</v>
      </c>
      <c r="N3" s="627" t="s">
        <v>5639</v>
      </c>
      <c r="O3" s="626" t="s">
        <v>5640</v>
      </c>
      <c r="P3" s="615"/>
      <c r="W3" s="615"/>
      <c r="AA3" s="628" t="s">
        <v>5641</v>
      </c>
      <c r="AB3" s="628" t="s">
        <v>5642</v>
      </c>
      <c r="AF3" s="628" t="s">
        <v>52</v>
      </c>
      <c r="AG3" s="628" t="s">
        <v>49</v>
      </c>
      <c r="AH3" s="615"/>
      <c r="AI3" s="629" t="s">
        <v>5643</v>
      </c>
      <c r="AJ3" s="629" t="s">
        <v>5644</v>
      </c>
      <c r="AK3" s="630" t="s">
        <v>5639</v>
      </c>
      <c r="AL3" s="630" t="s">
        <v>5645</v>
      </c>
      <c r="AM3" s="630" t="s">
        <v>5646</v>
      </c>
      <c r="AN3" s="630" t="s">
        <v>5639</v>
      </c>
      <c r="AO3" s="631" t="s">
        <v>5647</v>
      </c>
      <c r="AP3" s="630" t="s">
        <v>5648</v>
      </c>
      <c r="AQ3" s="630" t="s">
        <v>5649</v>
      </c>
      <c r="AR3" s="630" t="s">
        <v>5650</v>
      </c>
      <c r="AS3" s="630" t="s">
        <v>5651</v>
      </c>
      <c r="AV3" s="630" t="s">
        <v>5652</v>
      </c>
      <c r="AW3" s="630" t="s">
        <v>5653</v>
      </c>
      <c r="AX3" s="619"/>
      <c r="BB3" s="632" t="s">
        <v>5654</v>
      </c>
      <c r="BC3" s="632" t="s">
        <v>5655</v>
      </c>
      <c r="BD3" s="633"/>
      <c r="BG3" s="621" t="s">
        <v>5656</v>
      </c>
      <c r="BH3" s="621" t="s">
        <v>5657</v>
      </c>
      <c r="BJ3" s="634" t="s">
        <v>5658</v>
      </c>
      <c r="BK3" s="634" t="s">
        <v>5659</v>
      </c>
      <c r="BL3" s="615"/>
      <c r="BP3" s="635" t="s">
        <v>5646</v>
      </c>
      <c r="BQ3" s="635" t="s">
        <v>5660</v>
      </c>
      <c r="BS3" s="635" t="s">
        <v>5639</v>
      </c>
      <c r="BT3" s="635" t="s">
        <v>5646</v>
      </c>
      <c r="BV3" s="619"/>
      <c r="BY3" s="636" t="s">
        <v>5661</v>
      </c>
      <c r="BZ3" s="636" t="s">
        <v>5662</v>
      </c>
    </row>
    <row r="4">
      <c r="A4" s="594" t="s">
        <v>5663</v>
      </c>
      <c r="B4" s="99" t="s">
        <v>5664</v>
      </c>
      <c r="C4" s="100" t="s">
        <v>331</v>
      </c>
      <c r="D4" s="101" t="s">
        <v>438</v>
      </c>
      <c r="E4" s="102" t="s">
        <v>543</v>
      </c>
      <c r="F4" s="103" t="s">
        <v>4109</v>
      </c>
      <c r="G4" s="99" t="s">
        <v>4315</v>
      </c>
      <c r="H4" s="637"/>
      <c r="I4" s="638" t="s">
        <v>1337</v>
      </c>
      <c r="J4" s="638"/>
      <c r="K4" s="639" t="s">
        <v>5665</v>
      </c>
      <c r="L4" s="638" t="s">
        <v>5666</v>
      </c>
      <c r="M4" s="637"/>
      <c r="N4" s="637"/>
      <c r="O4" s="640" t="s">
        <v>5667</v>
      </c>
      <c r="P4" s="641"/>
      <c r="Q4" s="642" t="s">
        <v>5256</v>
      </c>
      <c r="R4" s="643"/>
      <c r="S4" s="643"/>
      <c r="T4" s="644" t="s">
        <v>5668</v>
      </c>
      <c r="U4" s="645"/>
      <c r="V4" s="646" t="s">
        <v>5669</v>
      </c>
      <c r="W4" s="641"/>
      <c r="X4" s="647" t="s">
        <v>259</v>
      </c>
      <c r="Y4" s="647" t="s">
        <v>5670</v>
      </c>
      <c r="Z4" s="648" t="s">
        <v>4761</v>
      </c>
      <c r="AA4" s="649" t="s">
        <v>5671</v>
      </c>
      <c r="AB4" s="650" t="s">
        <v>860</v>
      </c>
      <c r="AC4" s="649" t="s">
        <v>603</v>
      </c>
      <c r="AD4" s="648" t="s">
        <v>2153</v>
      </c>
      <c r="AE4" s="650" t="s">
        <v>5006</v>
      </c>
      <c r="AF4" s="648" t="s">
        <v>5672</v>
      </c>
      <c r="AG4" s="651"/>
      <c r="AH4" s="641"/>
      <c r="AI4" s="652" t="s">
        <v>2591</v>
      </c>
      <c r="AJ4" s="653"/>
      <c r="AK4" s="652" t="s">
        <v>3193</v>
      </c>
      <c r="AL4" s="652"/>
      <c r="AM4" s="654" t="s">
        <v>2077</v>
      </c>
      <c r="AN4" s="653"/>
      <c r="AO4" s="655" t="s">
        <v>5673</v>
      </c>
      <c r="AP4" s="652" t="s">
        <v>5674</v>
      </c>
      <c r="AQ4" s="652" t="s">
        <v>5675</v>
      </c>
      <c r="AR4" s="653"/>
      <c r="AS4" s="653"/>
      <c r="AT4" s="653"/>
      <c r="AU4" s="656" t="s">
        <v>5676</v>
      </c>
      <c r="AV4" s="657" t="s">
        <v>2978</v>
      </c>
      <c r="AW4" s="652" t="s">
        <v>5677</v>
      </c>
      <c r="AX4" s="641"/>
      <c r="AY4" s="658"/>
      <c r="AZ4" s="659" t="s">
        <v>5678</v>
      </c>
      <c r="BA4" s="660" t="s">
        <v>5679</v>
      </c>
      <c r="BB4" s="659" t="s">
        <v>5680</v>
      </c>
      <c r="BC4" s="661"/>
      <c r="BD4" s="641"/>
      <c r="BE4" s="662" t="s">
        <v>5681</v>
      </c>
      <c r="BF4" s="663" t="s">
        <v>3925</v>
      </c>
      <c r="BG4" s="663"/>
      <c r="BH4" s="663"/>
      <c r="BI4" s="664" t="s">
        <v>4158</v>
      </c>
      <c r="BJ4" s="665"/>
      <c r="BK4" s="663" t="s">
        <v>5682</v>
      </c>
      <c r="BL4" s="641"/>
      <c r="BM4" s="666" t="s">
        <v>1979</v>
      </c>
      <c r="BN4" s="667"/>
      <c r="BO4" s="667"/>
      <c r="BP4" s="668" t="s">
        <v>5683</v>
      </c>
      <c r="BQ4" s="667"/>
      <c r="BR4" s="669" t="s">
        <v>1001</v>
      </c>
      <c r="BS4" s="667"/>
      <c r="BT4" s="670" t="s">
        <v>3056</v>
      </c>
      <c r="BU4" s="669" t="s">
        <v>5684</v>
      </c>
      <c r="BV4" s="641"/>
      <c r="BW4" s="671" t="s">
        <v>5685</v>
      </c>
      <c r="BX4" s="672" t="s">
        <v>3351</v>
      </c>
      <c r="BY4" s="673"/>
      <c r="BZ4" s="673"/>
      <c r="CA4" s="672" t="s">
        <v>5686</v>
      </c>
      <c r="CB4" s="674" t="s">
        <v>3959</v>
      </c>
      <c r="CC4" s="672" t="s">
        <v>5687</v>
      </c>
      <c r="CD4" s="673"/>
      <c r="CE4" s="673"/>
      <c r="CF4" s="673"/>
      <c r="CG4" s="673"/>
    </row>
    <row r="5">
      <c r="A5" s="78" t="s">
        <v>328</v>
      </c>
      <c r="B5" s="79" t="s">
        <v>5688</v>
      </c>
      <c r="C5" s="80" t="s">
        <v>4782</v>
      </c>
      <c r="D5" s="81" t="s">
        <v>721</v>
      </c>
      <c r="E5" s="82" t="s">
        <v>633</v>
      </c>
      <c r="F5" s="83" t="s">
        <v>5058</v>
      </c>
      <c r="G5" s="79" t="s">
        <v>1172</v>
      </c>
      <c r="H5" s="675" t="str">
        <f>HYPERLINK("https://www.twitch.tv/videos/547050764","52.59")</f>
        <v>52.59</v>
      </c>
      <c r="I5" s="676" t="s">
        <v>3775</v>
      </c>
      <c r="J5" s="640" t="s">
        <v>5689</v>
      </c>
      <c r="K5" s="677" t="s">
        <v>5224</v>
      </c>
      <c r="L5" s="678" t="str">
        <f>HYPERLINK("https://www.twitch.tv/videos/547050207","1:17.06")</f>
        <v>1:17.06</v>
      </c>
      <c r="M5" s="679"/>
      <c r="N5" s="679"/>
      <c r="O5" s="676" t="s">
        <v>5690</v>
      </c>
      <c r="P5" s="680"/>
      <c r="Q5" s="681" t="s">
        <v>5691</v>
      </c>
      <c r="R5" s="681" t="s">
        <v>2673</v>
      </c>
      <c r="S5" s="682"/>
      <c r="T5" s="681" t="s">
        <v>342</v>
      </c>
      <c r="U5" s="683"/>
      <c r="V5" s="644" t="s">
        <v>5692</v>
      </c>
      <c r="W5" s="680"/>
      <c r="X5" s="649" t="str">
        <f>HYPERLINK("https://clips.twitch.tv/FrozenResoluteAniseHotPokket","42.50")</f>
        <v>42.50</v>
      </c>
      <c r="Y5" s="650" t="s">
        <v>5693</v>
      </c>
      <c r="Z5" s="650" t="str">
        <f>HYPERLINK("https://www.twitch.tv/videos/547053974","1:16.59")</f>
        <v>1:16.59</v>
      </c>
      <c r="AA5" s="684" t="s">
        <v>5694</v>
      </c>
      <c r="AB5" s="647" t="s">
        <v>5695</v>
      </c>
      <c r="AC5" s="684" t="s">
        <v>1385</v>
      </c>
      <c r="AD5" s="648" t="s">
        <v>2153</v>
      </c>
      <c r="AE5" s="649" t="s">
        <v>4389</v>
      </c>
      <c r="AF5" s="685" t="s">
        <v>5696</v>
      </c>
      <c r="AG5" s="686"/>
      <c r="AH5" s="687"/>
      <c r="AI5" s="652" t="s">
        <v>5697</v>
      </c>
      <c r="AJ5" s="688"/>
      <c r="AK5" s="688" t="s">
        <v>1683</v>
      </c>
      <c r="AL5" s="654" t="s">
        <v>2594</v>
      </c>
      <c r="AM5" s="652" t="s">
        <v>5698</v>
      </c>
      <c r="AN5" s="688" t="s">
        <v>1894</v>
      </c>
      <c r="AO5" s="654" t="s">
        <v>973</v>
      </c>
      <c r="AP5" s="652" t="s">
        <v>5699</v>
      </c>
      <c r="AQ5" s="688"/>
      <c r="AR5" s="654" t="s">
        <v>5700</v>
      </c>
      <c r="AS5" s="688"/>
      <c r="AT5" s="688"/>
      <c r="AU5" s="689" t="s">
        <v>4255</v>
      </c>
      <c r="AV5" s="654" t="s">
        <v>5701</v>
      </c>
      <c r="AW5" s="688"/>
      <c r="AX5" s="680"/>
      <c r="AY5" s="690"/>
      <c r="AZ5" s="660" t="str">
        <f>HYPERLINK("https://www.twitch.tv/videos/548092239","2:03.35")</f>
        <v>2:03.35</v>
      </c>
      <c r="BA5" s="659" t="s">
        <v>5702</v>
      </c>
      <c r="BB5" s="691" t="s">
        <v>5703</v>
      </c>
      <c r="BC5" s="692"/>
      <c r="BD5" s="680"/>
      <c r="BE5" s="664" t="s">
        <v>5704</v>
      </c>
      <c r="BF5" s="662" t="str">
        <f>HYPERLINK("https://clips.twitch.tv/ReliablePluckyGazelleBuddhaBar","34.35")</f>
        <v>34.35</v>
      </c>
      <c r="BG5" s="693" t="s">
        <v>5376</v>
      </c>
      <c r="BH5" s="694"/>
      <c r="BI5" s="695" t="str">
        <f>HYPERLINK("https://www.twitch.tv/videos/548093333","1:15.47")</f>
        <v>1:15.47</v>
      </c>
      <c r="BJ5" s="696"/>
      <c r="BK5" s="663" t="s">
        <v>5705</v>
      </c>
      <c r="BL5" s="680"/>
      <c r="BM5" s="669" t="s">
        <v>4932</v>
      </c>
      <c r="BN5" s="668"/>
      <c r="BO5" s="670" t="s">
        <v>4861</v>
      </c>
      <c r="BP5" s="668" t="s">
        <v>5706</v>
      </c>
      <c r="BQ5" s="697"/>
      <c r="BR5" s="670" t="s">
        <v>5707</v>
      </c>
      <c r="BS5" s="697"/>
      <c r="BT5" s="668" t="s">
        <v>5708</v>
      </c>
      <c r="BU5" s="668" t="s">
        <v>5709</v>
      </c>
      <c r="BV5" s="680"/>
      <c r="BW5" s="698" t="s">
        <v>5460</v>
      </c>
      <c r="BX5" s="672" t="s">
        <v>3171</v>
      </c>
      <c r="BY5" s="699"/>
      <c r="BZ5" s="699"/>
      <c r="CA5" s="699"/>
      <c r="CB5" s="699"/>
      <c r="CC5" s="699"/>
      <c r="CD5" s="699"/>
      <c r="CE5" s="699"/>
      <c r="CF5" s="699"/>
      <c r="CG5" s="699"/>
    </row>
    <row r="6">
      <c r="A6" s="594" t="s">
        <v>5710</v>
      </c>
      <c r="B6" s="99" t="s">
        <v>5711</v>
      </c>
      <c r="C6" s="100" t="s">
        <v>220</v>
      </c>
      <c r="D6" s="101" t="s">
        <v>331</v>
      </c>
      <c r="E6" s="102" t="s">
        <v>1495</v>
      </c>
      <c r="F6" s="103" t="s">
        <v>2561</v>
      </c>
      <c r="G6" s="99" t="s">
        <v>3102</v>
      </c>
      <c r="H6" s="676" t="s">
        <v>2562</v>
      </c>
      <c r="I6" s="679"/>
      <c r="J6" s="676" t="s">
        <v>3764</v>
      </c>
      <c r="K6" s="700" t="s">
        <v>5712</v>
      </c>
      <c r="L6" s="679"/>
      <c r="M6" s="701" t="s">
        <v>2162</v>
      </c>
      <c r="N6" s="679"/>
      <c r="O6" s="702" t="s">
        <v>5713</v>
      </c>
      <c r="P6" s="680"/>
      <c r="Q6" s="703" t="s">
        <v>5714</v>
      </c>
      <c r="R6" s="646" t="s">
        <v>5715</v>
      </c>
      <c r="S6" s="642" t="s">
        <v>5716</v>
      </c>
      <c r="T6" s="642" t="s">
        <v>5193</v>
      </c>
      <c r="U6" s="704"/>
      <c r="V6" s="681" t="s">
        <v>5717</v>
      </c>
      <c r="W6" s="680"/>
      <c r="X6" s="705" t="s">
        <v>3163</v>
      </c>
      <c r="Y6" s="648" t="s">
        <v>5718</v>
      </c>
      <c r="Z6" s="649" t="s">
        <v>5719</v>
      </c>
      <c r="AA6" s="648" t="s">
        <v>5720</v>
      </c>
      <c r="AB6" s="648" t="s">
        <v>2880</v>
      </c>
      <c r="AC6" s="647" t="s">
        <v>2680</v>
      </c>
      <c r="AD6" s="705" t="s">
        <v>1303</v>
      </c>
      <c r="AE6" s="705" t="s">
        <v>1952</v>
      </c>
      <c r="AF6" s="649" t="s">
        <v>5721</v>
      </c>
      <c r="AG6" s="174"/>
      <c r="AH6" s="680"/>
      <c r="AI6" s="688"/>
      <c r="AJ6" s="688"/>
      <c r="AK6" s="654" t="s">
        <v>5722</v>
      </c>
      <c r="AL6" s="706"/>
      <c r="AM6" s="688"/>
      <c r="AN6" s="689" t="s">
        <v>5723</v>
      </c>
      <c r="AO6" s="688"/>
      <c r="AP6" s="688"/>
      <c r="AQ6" s="688"/>
      <c r="AR6" s="688"/>
      <c r="AS6" s="688"/>
      <c r="AT6" s="688"/>
      <c r="AU6" s="707" t="s">
        <v>3964</v>
      </c>
      <c r="AV6" s="707" t="s">
        <v>5724</v>
      </c>
      <c r="AW6" s="688"/>
      <c r="AX6" s="680"/>
      <c r="AY6" s="659" t="s">
        <v>5725</v>
      </c>
      <c r="AZ6" s="708" t="s">
        <v>5726</v>
      </c>
      <c r="BA6" s="709" t="s">
        <v>3815</v>
      </c>
      <c r="BB6" s="710" t="s">
        <v>5727</v>
      </c>
      <c r="BC6" s="692"/>
      <c r="BD6" s="680"/>
      <c r="BE6" s="695" t="s">
        <v>5728</v>
      </c>
      <c r="BF6" s="664" t="s">
        <v>682</v>
      </c>
      <c r="BG6" s="711" t="s">
        <v>5729</v>
      </c>
      <c r="BH6" s="711" t="s">
        <v>4627</v>
      </c>
      <c r="BI6" s="711" t="s">
        <v>5730</v>
      </c>
      <c r="BJ6" s="696"/>
      <c r="BK6" s="712" t="s">
        <v>5731</v>
      </c>
      <c r="BL6" s="687"/>
      <c r="BM6" s="713" t="s">
        <v>685</v>
      </c>
      <c r="BN6" s="697"/>
      <c r="BO6" s="697"/>
      <c r="BP6" s="668" t="s">
        <v>2676</v>
      </c>
      <c r="BQ6" s="697"/>
      <c r="BR6" s="714" t="s">
        <v>3141</v>
      </c>
      <c r="BS6" s="697"/>
      <c r="BT6" s="713" t="s">
        <v>5732</v>
      </c>
      <c r="BU6" s="668" t="s">
        <v>5733</v>
      </c>
      <c r="BV6" s="680"/>
      <c r="BW6" s="715" t="s">
        <v>1747</v>
      </c>
      <c r="BX6" s="716" t="s">
        <v>5734</v>
      </c>
      <c r="BY6" s="715" t="s">
        <v>4625</v>
      </c>
      <c r="BZ6" s="699"/>
      <c r="CA6" s="715" t="s">
        <v>5735</v>
      </c>
      <c r="CB6" s="717" t="s">
        <v>5736</v>
      </c>
      <c r="CC6" s="715" t="s">
        <v>5737</v>
      </c>
      <c r="CD6" s="715" t="s">
        <v>4642</v>
      </c>
      <c r="CE6" s="671" t="s">
        <v>5738</v>
      </c>
      <c r="CF6" s="699"/>
      <c r="CG6" s="715" t="s">
        <v>866</v>
      </c>
    </row>
    <row r="7">
      <c r="A7" s="78" t="s">
        <v>1112</v>
      </c>
      <c r="B7" s="79" t="s">
        <v>5739</v>
      </c>
      <c r="C7" s="80" t="s">
        <v>331</v>
      </c>
      <c r="D7" s="81" t="s">
        <v>721</v>
      </c>
      <c r="E7" s="82" t="s">
        <v>633</v>
      </c>
      <c r="F7" s="83" t="s">
        <v>2686</v>
      </c>
      <c r="G7" s="79" t="s">
        <v>4315</v>
      </c>
      <c r="H7" s="679"/>
      <c r="I7" s="675" t="str">
        <f>HYPERLINK("https://www.twitch.tv/videos/557892613","1:21.52")</f>
        <v>1:21.52</v>
      </c>
      <c r="J7" s="677"/>
      <c r="K7" s="676" t="s">
        <v>5740</v>
      </c>
      <c r="L7" s="676" t="str">
        <f>HYPERLINK("https://www.twitch.tv/videos/559948575","1:16.64")</f>
        <v>1:16.64</v>
      </c>
      <c r="M7" s="679"/>
      <c r="N7" s="679"/>
      <c r="O7" s="701" t="s">
        <v>5741</v>
      </c>
      <c r="P7" s="680"/>
      <c r="Q7" s="646" t="s">
        <v>5742</v>
      </c>
      <c r="R7" s="682"/>
      <c r="S7" s="682"/>
      <c r="T7" s="682" t="s">
        <v>4914</v>
      </c>
      <c r="U7" s="704"/>
      <c r="V7" s="704" t="s">
        <v>5743</v>
      </c>
      <c r="W7" s="680"/>
      <c r="X7" s="648" t="str">
        <f>HYPERLINK("https://clips.twitch.tv/SarcasticTolerantAlfalfaDoubleRainbow","42.36")</f>
        <v>42.36</v>
      </c>
      <c r="Y7" s="686" t="s">
        <v>5744</v>
      </c>
      <c r="Z7" s="684" t="s">
        <v>5745</v>
      </c>
      <c r="AA7" s="684" t="s">
        <v>4884</v>
      </c>
      <c r="AB7" s="718" t="str">
        <f>HYPERLINK("https://youtu.be/h58Ubsz3y7Y","55.42")</f>
        <v>55.42</v>
      </c>
      <c r="AC7" s="684" t="s">
        <v>5746</v>
      </c>
      <c r="AD7" s="719" t="s">
        <v>2118</v>
      </c>
      <c r="AE7" s="705" t="str">
        <f>HYPERLINK("https://clips.twitch.tv/TangibleGlamorousMilkLitty","42.49")</f>
        <v>42.49</v>
      </c>
      <c r="AF7" s="720" t="str">
        <f>HYPERLINK("https://youtu.be/ZVGaWuJWu8E","3:07.27")</f>
        <v>3:07.27</v>
      </c>
      <c r="AG7" s="721" t="str">
        <f>HYPERLINK("https://www.twitch.tv/videos/457597653","2:32.01")</f>
        <v>2:32.01</v>
      </c>
      <c r="AH7" s="687"/>
      <c r="AI7" s="688" t="s">
        <v>5747</v>
      </c>
      <c r="AJ7" s="689" t="s">
        <v>4687</v>
      </c>
      <c r="AK7" s="722" t="str">
        <f>HYPERLINK("https://youtu.be/9AqYY-HceBo?t=23","52.17")</f>
        <v>52.17</v>
      </c>
      <c r="AL7" s="723"/>
      <c r="AM7" s="707" t="str">
        <f>HYPERLINK("https://clips.twitch.tv/WiseObeseDaikonNerfRedBlaster","46.61")</f>
        <v>46.61</v>
      </c>
      <c r="AN7" s="688" t="s">
        <v>5748</v>
      </c>
      <c r="AO7" s="689" t="str">
        <f>HYPERLINK("https://www.twitch.tv/videos/597808860","1:10.86")</f>
        <v>1:10.86</v>
      </c>
      <c r="AP7" s="688"/>
      <c r="AQ7" s="688"/>
      <c r="AR7" s="688"/>
      <c r="AS7" s="688"/>
      <c r="AT7" s="688" t="s">
        <v>5749</v>
      </c>
      <c r="AU7" s="688" t="s">
        <v>950</v>
      </c>
      <c r="AV7" s="706" t="s">
        <v>5750</v>
      </c>
      <c r="AW7" s="706" t="s">
        <v>5751</v>
      </c>
      <c r="AX7" s="680"/>
      <c r="AY7" s="692"/>
      <c r="AZ7" s="692" t="s">
        <v>5752</v>
      </c>
      <c r="BA7" s="724" t="str">
        <f>HYPERLINK("https://youtu.be/8GZbevAHgwo","16.57")</f>
        <v>16.57</v>
      </c>
      <c r="BB7" s="660" t="s">
        <v>5753</v>
      </c>
      <c r="BC7" s="692"/>
      <c r="BD7" s="680"/>
      <c r="BE7" s="695" t="s">
        <v>5754</v>
      </c>
      <c r="BF7" s="725" t="s">
        <v>3991</v>
      </c>
      <c r="BG7" s="696"/>
      <c r="BH7" s="696"/>
      <c r="BI7" s="696"/>
      <c r="BJ7" s="696"/>
      <c r="BK7" s="726" t="str">
        <f>HYPERLINK("https://youtu.be/tWkhQXcNL9s","2:54.91")</f>
        <v>2:54.91</v>
      </c>
      <c r="BL7" s="687"/>
      <c r="BM7" s="727" t="s">
        <v>5755</v>
      </c>
      <c r="BN7" s="697"/>
      <c r="BO7" s="697"/>
      <c r="BP7" s="670" t="str">
        <f>HYPERLINK("https://www.twitch.tv/videos/558359737","1:44.32")</f>
        <v>1:44.32</v>
      </c>
      <c r="BQ7" s="697"/>
      <c r="BR7" s="697" t="s">
        <v>476</v>
      </c>
      <c r="BS7" s="697"/>
      <c r="BT7" s="697" t="s">
        <v>5756</v>
      </c>
      <c r="BU7" s="670" t="s">
        <v>5757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2550</v>
      </c>
      <c r="CE7" s="699"/>
      <c r="CF7" s="699"/>
      <c r="CG7" s="699"/>
    </row>
    <row r="8">
      <c r="A8" s="98" t="s">
        <v>5758</v>
      </c>
      <c r="B8" s="99" t="s">
        <v>5759</v>
      </c>
      <c r="C8" s="100" t="s">
        <v>330</v>
      </c>
      <c r="D8" s="101" t="s">
        <v>438</v>
      </c>
      <c r="E8" s="102" t="s">
        <v>543</v>
      </c>
      <c r="F8" s="103" t="s">
        <v>1834</v>
      </c>
      <c r="G8" s="99" t="s">
        <v>1172</v>
      </c>
      <c r="H8" s="731" t="s">
        <v>2191</v>
      </c>
      <c r="I8" s="639" t="s">
        <v>5760</v>
      </c>
      <c r="J8" s="639" t="s">
        <v>5761</v>
      </c>
      <c r="K8" s="678" t="s">
        <v>693</v>
      </c>
      <c r="L8" s="679" t="s">
        <v>5762</v>
      </c>
      <c r="M8" s="679"/>
      <c r="N8" s="679"/>
      <c r="O8" s="701" t="s">
        <v>5763</v>
      </c>
      <c r="P8" s="680"/>
      <c r="Q8" s="732" t="s">
        <v>3144</v>
      </c>
      <c r="R8" s="682"/>
      <c r="S8" s="682"/>
      <c r="T8" s="646" t="s">
        <v>4566</v>
      </c>
      <c r="U8" s="704"/>
      <c r="V8" s="704" t="s">
        <v>5764</v>
      </c>
      <c r="W8" s="680"/>
      <c r="X8" s="686"/>
      <c r="Y8" s="684" t="s">
        <v>5765</v>
      </c>
      <c r="Z8" s="686" t="s">
        <v>5762</v>
      </c>
      <c r="AA8" s="686" t="s">
        <v>5766</v>
      </c>
      <c r="AB8" s="649" t="s">
        <v>5767</v>
      </c>
      <c r="AC8" s="684" t="s">
        <v>2160</v>
      </c>
      <c r="AD8" s="650" t="s">
        <v>2085</v>
      </c>
      <c r="AE8" s="648" t="s">
        <v>5768</v>
      </c>
      <c r="AF8" s="686" t="s">
        <v>5769</v>
      </c>
      <c r="AG8" s="686"/>
      <c r="AH8" s="680"/>
      <c r="AI8" s="689" t="str">
        <f>HYPERLINK("https://www.twitch.tv/videos/597048380","1:20.56")</f>
        <v>1:20.56</v>
      </c>
      <c r="AJ8" s="688"/>
      <c r="AK8" s="733"/>
      <c r="AL8" s="733" t="s">
        <v>5770</v>
      </c>
      <c r="AM8" s="734" t="s">
        <v>4015</v>
      </c>
      <c r="AN8" s="735" t="s">
        <v>5771</v>
      </c>
      <c r="AO8" s="735" t="s">
        <v>5772</v>
      </c>
      <c r="AP8" s="736"/>
      <c r="AQ8" s="654" t="s">
        <v>5675</v>
      </c>
      <c r="AR8" s="737"/>
      <c r="AS8" s="738"/>
      <c r="AT8" s="654" t="str">
        <f>HYPERLINK("https://www.twitch.tv/videos/542740999","1:52.15")</f>
        <v>1:52.15</v>
      </c>
      <c r="AU8" s="654" t="s">
        <v>5773</v>
      </c>
      <c r="AV8" s="706" t="s">
        <v>5774</v>
      </c>
      <c r="AW8" s="706" t="s">
        <v>5775</v>
      </c>
      <c r="AX8" s="680"/>
      <c r="AY8" s="658"/>
      <c r="AZ8" s="710" t="s">
        <v>5776</v>
      </c>
      <c r="BA8" s="708" t="s">
        <v>4306</v>
      </c>
      <c r="BB8" s="692" t="s">
        <v>5777</v>
      </c>
      <c r="BC8" s="692"/>
      <c r="BD8" s="680"/>
      <c r="BE8" s="711" t="s">
        <v>5778</v>
      </c>
      <c r="BF8" s="711" t="s">
        <v>4719</v>
      </c>
      <c r="BG8" s="739"/>
      <c r="BH8" s="739"/>
      <c r="BI8" s="739" t="s">
        <v>5779</v>
      </c>
      <c r="BJ8" s="696"/>
      <c r="BK8" s="739" t="s">
        <v>5780</v>
      </c>
      <c r="BL8" s="680"/>
      <c r="BM8" s="670" t="s">
        <v>5781</v>
      </c>
      <c r="BN8" s="697"/>
      <c r="BO8" s="669" t="s">
        <v>683</v>
      </c>
      <c r="BP8" s="713" t="s">
        <v>5782</v>
      </c>
      <c r="BQ8" s="697"/>
      <c r="BR8" s="727" t="s">
        <v>2235</v>
      </c>
      <c r="BS8" s="697"/>
      <c r="BT8" s="697" t="s">
        <v>5783</v>
      </c>
      <c r="BU8" s="740" t="s">
        <v>5784</v>
      </c>
      <c r="BV8" s="687"/>
      <c r="BW8" s="730" t="s">
        <v>625</v>
      </c>
      <c r="BX8" s="699"/>
      <c r="BY8" s="741"/>
      <c r="BZ8" s="715" t="s">
        <v>5785</v>
      </c>
      <c r="CA8" s="730" t="s">
        <v>1089</v>
      </c>
      <c r="CB8" s="699"/>
      <c r="CC8" s="730" t="s">
        <v>5786</v>
      </c>
      <c r="CD8" s="699"/>
      <c r="CE8" s="715" t="s">
        <v>4026</v>
      </c>
      <c r="CF8" s="699"/>
      <c r="CG8" s="699"/>
    </row>
    <row r="9">
      <c r="A9" s="537" t="s">
        <v>5787</v>
      </c>
      <c r="B9" s="79" t="s">
        <v>5788</v>
      </c>
      <c r="C9" s="80" t="s">
        <v>331</v>
      </c>
      <c r="D9" s="81" t="s">
        <v>2933</v>
      </c>
      <c r="E9" s="82" t="s">
        <v>221</v>
      </c>
      <c r="F9" s="83" t="s">
        <v>2198</v>
      </c>
      <c r="G9" s="79" t="s">
        <v>2487</v>
      </c>
      <c r="H9" s="678" t="s">
        <v>175</v>
      </c>
      <c r="I9" s="675" t="s">
        <v>5789</v>
      </c>
      <c r="J9" s="678" t="s">
        <v>5790</v>
      </c>
      <c r="K9" s="675" t="s">
        <v>5791</v>
      </c>
      <c r="L9" s="742" t="s">
        <v>3764</v>
      </c>
      <c r="M9" s="676" t="s">
        <v>5792</v>
      </c>
      <c r="N9" s="639" t="s">
        <v>5793</v>
      </c>
      <c r="O9" s="678" t="s">
        <v>5794</v>
      </c>
      <c r="P9" s="680"/>
      <c r="Q9" s="703" t="s">
        <v>5795</v>
      </c>
      <c r="R9" s="732" t="s">
        <v>1658</v>
      </c>
      <c r="S9" s="644" t="s">
        <v>706</v>
      </c>
      <c r="T9" s="703" t="s">
        <v>4355</v>
      </c>
      <c r="U9" s="646" t="s">
        <v>5796</v>
      </c>
      <c r="V9" s="644" t="s">
        <v>5797</v>
      </c>
      <c r="W9" s="680"/>
      <c r="X9" s="705" t="s">
        <v>3769</v>
      </c>
      <c r="Y9" s="705" t="s">
        <v>5798</v>
      </c>
      <c r="Z9" s="705" t="s">
        <v>2889</v>
      </c>
      <c r="AA9" s="705" t="s">
        <v>5799</v>
      </c>
      <c r="AB9" s="743" t="s">
        <v>2046</v>
      </c>
      <c r="AC9" s="705" t="s">
        <v>5070</v>
      </c>
      <c r="AD9" s="705" t="s">
        <v>742</v>
      </c>
      <c r="AE9" s="685" t="s">
        <v>5800</v>
      </c>
      <c r="AF9" s="685" t="s">
        <v>5801</v>
      </c>
      <c r="AG9" s="686" t="s">
        <v>5802</v>
      </c>
      <c r="AH9" s="680"/>
      <c r="AI9" s="654" t="s">
        <v>894</v>
      </c>
      <c r="AJ9" s="654" t="s">
        <v>5803</v>
      </c>
      <c r="AK9" s="656" t="s">
        <v>5804</v>
      </c>
      <c r="AL9" s="652" t="s">
        <v>5805</v>
      </c>
      <c r="AM9" s="652" t="s">
        <v>5806</v>
      </c>
      <c r="AN9" s="707" t="s">
        <v>4262</v>
      </c>
      <c r="AO9" s="652" t="s">
        <v>5807</v>
      </c>
      <c r="AP9" s="654" t="s">
        <v>5808</v>
      </c>
      <c r="AQ9" s="707" t="s">
        <v>5809</v>
      </c>
      <c r="AR9" s="689" t="s">
        <v>5810</v>
      </c>
      <c r="AS9" s="689" t="s">
        <v>2316</v>
      </c>
      <c r="AT9" s="689" t="s">
        <v>5811</v>
      </c>
      <c r="AU9" s="657" t="s">
        <v>5812</v>
      </c>
      <c r="AV9" s="657" t="s">
        <v>4266</v>
      </c>
      <c r="AW9" s="689" t="s">
        <v>5813</v>
      </c>
      <c r="AX9" s="680"/>
      <c r="AY9" s="691"/>
      <c r="AZ9" s="691" t="s">
        <v>5814</v>
      </c>
      <c r="BA9" s="744" t="s">
        <v>2928</v>
      </c>
      <c r="BB9" s="708" t="s">
        <v>5815</v>
      </c>
      <c r="BC9" s="659" t="s">
        <v>5815</v>
      </c>
      <c r="BD9" s="680"/>
      <c r="BE9" s="745" t="s">
        <v>5816</v>
      </c>
      <c r="BF9" s="745" t="s">
        <v>4097</v>
      </c>
      <c r="BG9" s="664" t="s">
        <v>509</v>
      </c>
      <c r="BH9" s="663" t="s">
        <v>5817</v>
      </c>
      <c r="BI9" s="695" t="s">
        <v>5818</v>
      </c>
      <c r="BJ9" s="664" t="s">
        <v>5819</v>
      </c>
      <c r="BK9" s="695" t="s">
        <v>5820</v>
      </c>
      <c r="BL9" s="680"/>
      <c r="BM9" s="668" t="s">
        <v>5560</v>
      </c>
      <c r="BN9" s="670" t="s">
        <v>5145</v>
      </c>
      <c r="BO9" s="727" t="s">
        <v>5821</v>
      </c>
      <c r="BP9" s="727" t="s">
        <v>5822</v>
      </c>
      <c r="BQ9" s="669" t="s">
        <v>882</v>
      </c>
      <c r="BR9" s="714" t="s">
        <v>3492</v>
      </c>
      <c r="BS9" s="669" t="s">
        <v>5823</v>
      </c>
      <c r="BT9" s="669" t="s">
        <v>5824</v>
      </c>
      <c r="BU9" s="727" t="s">
        <v>5825</v>
      </c>
      <c r="BV9" s="680"/>
      <c r="BW9" s="746" t="s">
        <v>1098</v>
      </c>
      <c r="BX9" s="698" t="s">
        <v>5826</v>
      </c>
      <c r="BY9" s="741"/>
      <c r="BZ9" s="698" t="s">
        <v>5827</v>
      </c>
      <c r="CA9" s="747" t="s">
        <v>744</v>
      </c>
      <c r="CB9" s="748" t="s">
        <v>2680</v>
      </c>
      <c r="CC9" s="748" t="s">
        <v>5084</v>
      </c>
      <c r="CD9" s="698" t="s">
        <v>5828</v>
      </c>
      <c r="CE9" s="698" t="s">
        <v>5829</v>
      </c>
      <c r="CF9" s="715" t="s">
        <v>5830</v>
      </c>
      <c r="CG9" s="698" t="s">
        <v>5831</v>
      </c>
    </row>
    <row r="10">
      <c r="A10" s="594" t="s">
        <v>5832</v>
      </c>
      <c r="B10" s="99" t="s">
        <v>5833</v>
      </c>
      <c r="C10" s="100" t="s">
        <v>1288</v>
      </c>
      <c r="D10" s="101" t="s">
        <v>1288</v>
      </c>
      <c r="E10" s="102" t="s">
        <v>1288</v>
      </c>
      <c r="F10" s="103" t="s">
        <v>1288</v>
      </c>
      <c r="G10" s="99" t="s">
        <v>2561</v>
      </c>
      <c r="H10" s="679"/>
      <c r="I10" s="701" t="s">
        <v>5834</v>
      </c>
      <c r="J10" s="701"/>
      <c r="K10" s="679"/>
      <c r="L10" s="679"/>
      <c r="M10" s="679"/>
      <c r="N10" s="679"/>
      <c r="O10" s="638" t="s">
        <v>5835</v>
      </c>
      <c r="P10" s="680"/>
      <c r="Q10" s="704" t="s">
        <v>5836</v>
      </c>
      <c r="R10" s="682"/>
      <c r="S10" s="682"/>
      <c r="T10" s="704" t="s">
        <v>4608</v>
      </c>
      <c r="U10" s="704"/>
      <c r="V10" s="704" t="s">
        <v>5837</v>
      </c>
      <c r="W10" s="680"/>
      <c r="X10" s="686" t="s">
        <v>5838</v>
      </c>
      <c r="Y10" s="647" t="s">
        <v>5839</v>
      </c>
      <c r="Z10" s="686" t="s">
        <v>5762</v>
      </c>
      <c r="AA10" s="684" t="s">
        <v>5840</v>
      </c>
      <c r="AB10" s="684" t="s">
        <v>2173</v>
      </c>
      <c r="AC10" s="684" t="s">
        <v>3416</v>
      </c>
      <c r="AD10" s="686" t="s">
        <v>955</v>
      </c>
      <c r="AE10" s="684" t="s">
        <v>4063</v>
      </c>
      <c r="AF10" s="684" t="s">
        <v>5841</v>
      </c>
      <c r="AG10" s="686"/>
      <c r="AH10" s="680"/>
      <c r="AI10" s="688" t="s">
        <v>758</v>
      </c>
      <c r="AJ10" s="706" t="s">
        <v>5842</v>
      </c>
      <c r="AK10" s="688" t="s">
        <v>5843</v>
      </c>
      <c r="AL10" s="688"/>
      <c r="AM10" s="706" t="s">
        <v>958</v>
      </c>
      <c r="AN10" s="688" t="s">
        <v>5844</v>
      </c>
      <c r="AO10" s="706" t="s">
        <v>5845</v>
      </c>
      <c r="AP10" s="706" t="s">
        <v>5846</v>
      </c>
      <c r="AQ10" s="688"/>
      <c r="AR10" s="688"/>
      <c r="AS10" s="688"/>
      <c r="AT10" s="688"/>
      <c r="AU10" s="688" t="s">
        <v>1330</v>
      </c>
      <c r="AV10" s="706" t="s">
        <v>5847</v>
      </c>
      <c r="AW10" s="706" t="s">
        <v>5848</v>
      </c>
      <c r="AX10" s="680"/>
      <c r="AY10" s="749"/>
      <c r="AZ10" s="749" t="s">
        <v>5849</v>
      </c>
      <c r="BA10" s="692"/>
      <c r="BB10" s="749" t="s">
        <v>5850</v>
      </c>
      <c r="BC10" s="692"/>
      <c r="BD10" s="680"/>
      <c r="BE10" s="739" t="s">
        <v>5851</v>
      </c>
      <c r="BF10" s="739" t="s">
        <v>3994</v>
      </c>
      <c r="BG10" s="696"/>
      <c r="BH10" s="696"/>
      <c r="BI10" s="696"/>
      <c r="BJ10" s="696"/>
      <c r="BK10" s="739" t="s">
        <v>5852</v>
      </c>
      <c r="BL10" s="680"/>
      <c r="BM10" s="713" t="s">
        <v>5853</v>
      </c>
      <c r="BN10" s="697"/>
      <c r="BO10" s="697"/>
      <c r="BP10" s="713" t="s">
        <v>5854</v>
      </c>
      <c r="BQ10" s="697"/>
      <c r="BR10" s="713" t="s">
        <v>1706</v>
      </c>
      <c r="BS10" s="697"/>
      <c r="BT10" s="713" t="s">
        <v>2253</v>
      </c>
      <c r="BU10" s="713" t="s">
        <v>5855</v>
      </c>
      <c r="BV10" s="680"/>
      <c r="BW10" s="730" t="s">
        <v>2859</v>
      </c>
      <c r="BX10" s="699"/>
      <c r="BY10" s="699"/>
      <c r="BZ10" s="699"/>
      <c r="CA10" s="699"/>
      <c r="CB10" s="699"/>
      <c r="CC10" s="699"/>
      <c r="CD10" s="699"/>
      <c r="CE10" s="699"/>
      <c r="CF10" s="699"/>
      <c r="CG10" s="699"/>
    </row>
    <row r="11">
      <c r="A11" s="537" t="s">
        <v>719</v>
      </c>
      <c r="B11" s="79" t="s">
        <v>5856</v>
      </c>
      <c r="C11" s="80" t="s">
        <v>1495</v>
      </c>
      <c r="D11" s="81" t="s">
        <v>543</v>
      </c>
      <c r="E11" s="82" t="s">
        <v>721</v>
      </c>
      <c r="F11" s="83" t="s">
        <v>4424</v>
      </c>
      <c r="G11" s="79" t="s">
        <v>4212</v>
      </c>
      <c r="H11" s="675" t="s">
        <v>5857</v>
      </c>
      <c r="I11" s="675" t="s">
        <v>5858</v>
      </c>
      <c r="J11" s="679"/>
      <c r="K11" s="679"/>
      <c r="L11" s="639" t="s">
        <v>5859</v>
      </c>
      <c r="M11" s="679"/>
      <c r="N11" s="678" t="s">
        <v>5860</v>
      </c>
      <c r="O11" s="679"/>
      <c r="P11" s="680"/>
      <c r="Q11" s="703" t="s">
        <v>562</v>
      </c>
      <c r="R11" s="682"/>
      <c r="S11" s="646" t="s">
        <v>5747</v>
      </c>
      <c r="T11" s="732" t="s">
        <v>2826</v>
      </c>
      <c r="U11" s="682"/>
      <c r="V11" s="703" t="s">
        <v>5861</v>
      </c>
      <c r="W11" s="680"/>
      <c r="X11" s="705" t="s">
        <v>847</v>
      </c>
      <c r="Y11" s="705" t="s">
        <v>5862</v>
      </c>
      <c r="Z11" s="705" t="s">
        <v>5863</v>
      </c>
      <c r="AA11" s="743" t="s">
        <v>5864</v>
      </c>
      <c r="AB11" s="705" t="s">
        <v>5865</v>
      </c>
      <c r="AC11" s="705" t="s">
        <v>5866</v>
      </c>
      <c r="AD11" s="705" t="s">
        <v>1038</v>
      </c>
      <c r="AE11" s="705" t="s">
        <v>5867</v>
      </c>
      <c r="AF11" s="647" t="s">
        <v>5868</v>
      </c>
      <c r="AG11" s="686"/>
      <c r="AH11" s="680"/>
      <c r="AI11" s="707" t="s">
        <v>5869</v>
      </c>
      <c r="AJ11" s="707" t="s">
        <v>5870</v>
      </c>
      <c r="AK11" s="657" t="s">
        <v>2301</v>
      </c>
      <c r="AL11" s="652"/>
      <c r="AM11" s="688"/>
      <c r="AN11" s="657" t="s">
        <v>3532</v>
      </c>
      <c r="AO11" s="688"/>
      <c r="AP11" s="689" t="s">
        <v>5871</v>
      </c>
      <c r="AQ11" s="689" t="s">
        <v>5872</v>
      </c>
      <c r="AR11" s="707" t="s">
        <v>1865</v>
      </c>
      <c r="AS11" s="654" t="s">
        <v>5873</v>
      </c>
      <c r="AT11" s="688"/>
      <c r="AU11" s="657" t="s">
        <v>256</v>
      </c>
      <c r="AV11" s="657" t="s">
        <v>5874</v>
      </c>
      <c r="AW11" s="654" t="s">
        <v>5875</v>
      </c>
      <c r="AX11" s="680"/>
      <c r="AY11" s="692"/>
      <c r="AZ11" s="708" t="s">
        <v>5876</v>
      </c>
      <c r="BA11" s="708" t="s">
        <v>5877</v>
      </c>
      <c r="BB11" s="708" t="s">
        <v>5878</v>
      </c>
      <c r="BC11" s="692"/>
      <c r="BD11" s="680"/>
      <c r="BE11" s="663" t="s">
        <v>4707</v>
      </c>
      <c r="BF11" s="663" t="s">
        <v>4052</v>
      </c>
      <c r="BG11" s="696"/>
      <c r="BH11" s="696"/>
      <c r="BI11" s="663" t="s">
        <v>3673</v>
      </c>
      <c r="BJ11" s="696"/>
      <c r="BK11" s="663" t="s">
        <v>5879</v>
      </c>
      <c r="BL11" s="680"/>
      <c r="BM11" s="714" t="s">
        <v>5880</v>
      </c>
      <c r="BN11" s="697"/>
      <c r="BO11" s="697"/>
      <c r="BP11" s="697"/>
      <c r="BQ11" s="697"/>
      <c r="BR11" s="714" t="s">
        <v>3031</v>
      </c>
      <c r="BS11" s="697"/>
      <c r="BT11" s="668" t="s">
        <v>5881</v>
      </c>
      <c r="BU11" s="668" t="s">
        <v>5882</v>
      </c>
      <c r="BV11" s="680"/>
      <c r="BW11" s="748" t="s">
        <v>4176</v>
      </c>
      <c r="BX11" s="730"/>
      <c r="BY11" s="699"/>
      <c r="BZ11" s="699"/>
      <c r="CA11" s="699"/>
      <c r="CB11" s="672" t="s">
        <v>5883</v>
      </c>
      <c r="CC11" s="699"/>
      <c r="CD11" s="699"/>
      <c r="CE11" s="699"/>
      <c r="CF11" s="699"/>
      <c r="CG11" s="699"/>
    </row>
    <row r="12">
      <c r="A12" s="594" t="s">
        <v>5884</v>
      </c>
      <c r="B12" s="99" t="s">
        <v>5885</v>
      </c>
      <c r="C12" s="100" t="s">
        <v>1288</v>
      </c>
      <c r="D12" s="101" t="s">
        <v>1048</v>
      </c>
      <c r="E12" s="102" t="s">
        <v>1048</v>
      </c>
      <c r="F12" s="103" t="s">
        <v>331</v>
      </c>
      <c r="G12" s="99" t="s">
        <v>2561</v>
      </c>
      <c r="H12" s="679"/>
      <c r="I12" s="679"/>
      <c r="J12" s="638" t="s">
        <v>5886</v>
      </c>
      <c r="K12" s="638" t="s">
        <v>5887</v>
      </c>
      <c r="L12" s="675" t="s">
        <v>5888</v>
      </c>
      <c r="M12" s="679"/>
      <c r="N12" s="701" t="s">
        <v>5889</v>
      </c>
      <c r="O12" s="638" t="s">
        <v>5890</v>
      </c>
      <c r="P12" s="680"/>
      <c r="Q12" s="704" t="s">
        <v>705</v>
      </c>
      <c r="R12" s="682"/>
      <c r="S12" s="682"/>
      <c r="T12" s="682"/>
      <c r="U12" s="704"/>
      <c r="V12" s="703" t="s">
        <v>5891</v>
      </c>
      <c r="W12" s="680"/>
      <c r="X12" s="686"/>
      <c r="Y12" s="649" t="s">
        <v>5892</v>
      </c>
      <c r="Z12" s="684" t="s">
        <v>5893</v>
      </c>
      <c r="AA12" s="750"/>
      <c r="AB12" s="686"/>
      <c r="AC12" s="684" t="s">
        <v>882</v>
      </c>
      <c r="AD12" s="684" t="s">
        <v>5144</v>
      </c>
      <c r="AE12" s="684" t="s">
        <v>5894</v>
      </c>
      <c r="AF12" s="684" t="s">
        <v>5895</v>
      </c>
      <c r="AG12" s="686"/>
      <c r="AH12" s="680"/>
      <c r="AI12" s="706" t="s">
        <v>1158</v>
      </c>
      <c r="AJ12" s="688"/>
      <c r="AK12" s="688"/>
      <c r="AL12" s="688"/>
      <c r="AM12" s="688"/>
      <c r="AN12" s="706" t="s">
        <v>5896</v>
      </c>
      <c r="AO12" s="688"/>
      <c r="AP12" s="688"/>
      <c r="AQ12" s="688"/>
      <c r="AR12" s="688"/>
      <c r="AS12" s="688"/>
      <c r="AT12" s="688"/>
      <c r="AU12" s="657" t="s">
        <v>4812</v>
      </c>
      <c r="AV12" s="652" t="s">
        <v>5897</v>
      </c>
      <c r="AW12" s="652" t="s">
        <v>5898</v>
      </c>
      <c r="AX12" s="680"/>
      <c r="AY12" s="691" t="s">
        <v>5899</v>
      </c>
      <c r="AZ12" s="749" t="s">
        <v>4876</v>
      </c>
      <c r="BA12" s="708" t="s">
        <v>405</v>
      </c>
      <c r="BB12" s="749" t="s">
        <v>5900</v>
      </c>
      <c r="BC12" s="692"/>
      <c r="BD12" s="680"/>
      <c r="BE12" s="663" t="s">
        <v>5201</v>
      </c>
      <c r="BF12" s="739" t="s">
        <v>5901</v>
      </c>
      <c r="BG12" s="663"/>
      <c r="BH12" s="739"/>
      <c r="BI12" s="696"/>
      <c r="BJ12" s="696"/>
      <c r="BK12" s="695" t="s">
        <v>5902</v>
      </c>
      <c r="BL12" s="680"/>
      <c r="BM12" s="713" t="s">
        <v>5903</v>
      </c>
      <c r="BN12" s="697"/>
      <c r="BO12" s="697"/>
      <c r="BP12" s="668" t="s">
        <v>5904</v>
      </c>
      <c r="BQ12" s="697"/>
      <c r="BR12" s="713" t="s">
        <v>2089</v>
      </c>
      <c r="BS12" s="697"/>
      <c r="BT12" s="668" t="s">
        <v>5905</v>
      </c>
      <c r="BU12" s="668" t="s">
        <v>5906</v>
      </c>
      <c r="BV12" s="680"/>
      <c r="BW12" s="672" t="s">
        <v>3352</v>
      </c>
      <c r="BX12" s="748" t="s">
        <v>3755</v>
      </c>
      <c r="BY12" s="699"/>
      <c r="BZ12" s="699"/>
      <c r="CA12" s="699"/>
      <c r="CB12" s="672" t="s">
        <v>5210</v>
      </c>
      <c r="CC12" s="730" t="s">
        <v>5907</v>
      </c>
      <c r="CD12" s="699"/>
      <c r="CE12" s="699"/>
      <c r="CF12" s="672" t="s">
        <v>5908</v>
      </c>
      <c r="CG12" s="699"/>
    </row>
    <row r="13">
      <c r="A13" s="537" t="s">
        <v>5909</v>
      </c>
      <c r="B13" s="79" t="s">
        <v>5910</v>
      </c>
      <c r="C13" s="80" t="s">
        <v>1288</v>
      </c>
      <c r="D13" s="81" t="s">
        <v>1495</v>
      </c>
      <c r="E13" s="82" t="s">
        <v>633</v>
      </c>
      <c r="F13" s="83" t="s">
        <v>330</v>
      </c>
      <c r="G13" s="79" t="s">
        <v>5058</v>
      </c>
      <c r="H13" s="679"/>
      <c r="I13" s="638" t="s">
        <v>5911</v>
      </c>
      <c r="J13" s="701"/>
      <c r="K13" s="679"/>
      <c r="L13" s="679"/>
      <c r="M13" s="701"/>
      <c r="N13" s="679"/>
      <c r="O13" s="638" t="s">
        <v>5912</v>
      </c>
      <c r="P13" s="680"/>
      <c r="Q13" s="682"/>
      <c r="R13" s="645"/>
      <c r="S13" s="732" t="s">
        <v>5913</v>
      </c>
      <c r="T13" s="682"/>
      <c r="U13" s="682"/>
      <c r="V13" s="642" t="s">
        <v>5914</v>
      </c>
      <c r="W13" s="680"/>
      <c r="X13" s="650" t="s">
        <v>505</v>
      </c>
      <c r="Y13" s="686"/>
      <c r="Z13" s="647" t="s">
        <v>5915</v>
      </c>
      <c r="AA13" s="650" t="s">
        <v>5916</v>
      </c>
      <c r="AB13" s="647" t="s">
        <v>2807</v>
      </c>
      <c r="AC13" s="650" t="s">
        <v>4158</v>
      </c>
      <c r="AD13" s="647" t="s">
        <v>4629</v>
      </c>
      <c r="AE13" s="751" t="s">
        <v>5917</v>
      </c>
      <c r="AF13" s="705" t="s">
        <v>5918</v>
      </c>
      <c r="AG13" s="686"/>
      <c r="AH13" s="680"/>
      <c r="AI13" s="688"/>
      <c r="AJ13" s="653"/>
      <c r="AK13" s="688"/>
      <c r="AL13" s="688"/>
      <c r="AM13" s="688"/>
      <c r="AN13" s="688"/>
      <c r="AO13" s="688"/>
      <c r="AP13" s="688"/>
      <c r="AQ13" s="688"/>
      <c r="AR13" s="688"/>
      <c r="AS13" s="688"/>
      <c r="AT13" s="688"/>
      <c r="AU13" s="688"/>
      <c r="AV13" s="689" t="s">
        <v>5919</v>
      </c>
      <c r="AW13" s="652" t="s">
        <v>5920</v>
      </c>
      <c r="AX13" s="680"/>
      <c r="AY13" s="749"/>
      <c r="AZ13" s="749"/>
      <c r="BA13" s="708" t="s">
        <v>2770</v>
      </c>
      <c r="BB13" s="691" t="s">
        <v>5921</v>
      </c>
      <c r="BC13" s="692"/>
      <c r="BD13" s="680"/>
      <c r="BE13" s="663" t="s">
        <v>1378</v>
      </c>
      <c r="BF13" s="663" t="s">
        <v>3615</v>
      </c>
      <c r="BG13" s="696"/>
      <c r="BH13" s="696"/>
      <c r="BI13" s="662" t="s">
        <v>5922</v>
      </c>
      <c r="BJ13" s="696"/>
      <c r="BK13" s="663" t="s">
        <v>5923</v>
      </c>
      <c r="BL13" s="680"/>
      <c r="BM13" s="668" t="s">
        <v>5924</v>
      </c>
      <c r="BN13" s="713"/>
      <c r="BO13" s="713"/>
      <c r="BP13" s="669" t="s">
        <v>5925</v>
      </c>
      <c r="BQ13" s="713"/>
      <c r="BR13" s="668" t="s">
        <v>432</v>
      </c>
      <c r="BS13" s="697"/>
      <c r="BT13" s="713" t="s">
        <v>5926</v>
      </c>
      <c r="BU13" s="713" t="s">
        <v>5927</v>
      </c>
      <c r="BV13" s="680"/>
      <c r="BW13" s="730" t="s">
        <v>1539</v>
      </c>
      <c r="BX13" s="699"/>
      <c r="BY13" s="699"/>
      <c r="BZ13" s="699"/>
      <c r="CA13" s="699"/>
      <c r="CB13" s="699"/>
      <c r="CC13" s="672" t="s">
        <v>4054</v>
      </c>
      <c r="CD13" s="699"/>
      <c r="CE13" s="699"/>
      <c r="CF13" s="699"/>
      <c r="CG13" s="699"/>
    </row>
    <row r="14">
      <c r="A14" s="752" t="s">
        <v>1661</v>
      </c>
      <c r="B14" s="99" t="s">
        <v>5928</v>
      </c>
      <c r="C14" s="100" t="s">
        <v>1288</v>
      </c>
      <c r="D14" s="101" t="s">
        <v>1288</v>
      </c>
      <c r="E14" s="102" t="s">
        <v>1288</v>
      </c>
      <c r="F14" s="103" t="s">
        <v>1288</v>
      </c>
      <c r="G14" s="99" t="s">
        <v>5231</v>
      </c>
      <c r="H14" s="679"/>
      <c r="I14" s="701" t="s">
        <v>5929</v>
      </c>
      <c r="J14" s="701"/>
      <c r="K14" s="638" t="s">
        <v>5930</v>
      </c>
      <c r="L14" s="701" t="s">
        <v>5931</v>
      </c>
      <c r="M14" s="679"/>
      <c r="N14" s="701" t="s">
        <v>5932</v>
      </c>
      <c r="O14" s="638" t="s">
        <v>5933</v>
      </c>
      <c r="P14" s="680"/>
      <c r="Q14" s="704" t="s">
        <v>2646</v>
      </c>
      <c r="R14" s="682"/>
      <c r="S14" s="682"/>
      <c r="T14" s="704" t="s">
        <v>4257</v>
      </c>
      <c r="U14" s="704"/>
      <c r="V14" s="704" t="s">
        <v>5934</v>
      </c>
      <c r="W14" s="680"/>
      <c r="X14" s="684" t="s">
        <v>1806</v>
      </c>
      <c r="Y14" s="684" t="s">
        <v>5935</v>
      </c>
      <c r="Z14" s="684" t="s">
        <v>5936</v>
      </c>
      <c r="AA14" s="684" t="s">
        <v>2610</v>
      </c>
      <c r="AB14" s="684" t="s">
        <v>3953</v>
      </c>
      <c r="AC14" s="647" t="s">
        <v>2595</v>
      </c>
      <c r="AD14" s="684" t="s">
        <v>1528</v>
      </c>
      <c r="AE14" s="684" t="s">
        <v>4341</v>
      </c>
      <c r="AF14" s="686"/>
      <c r="AG14" s="753" t="s">
        <v>5937</v>
      </c>
      <c r="AH14" s="680"/>
      <c r="AI14" s="688"/>
      <c r="AJ14" s="688"/>
      <c r="AK14" s="688"/>
      <c r="AL14" s="688"/>
      <c r="AM14" s="706" t="s">
        <v>5283</v>
      </c>
      <c r="AN14" s="706" t="s">
        <v>5938</v>
      </c>
      <c r="AO14" s="706" t="s">
        <v>5939</v>
      </c>
      <c r="AP14" s="688"/>
      <c r="AQ14" s="688"/>
      <c r="AR14" s="688"/>
      <c r="AS14" s="688"/>
      <c r="AT14" s="688"/>
      <c r="AU14" s="706" t="s">
        <v>3524</v>
      </c>
      <c r="AV14" s="706" t="s">
        <v>5700</v>
      </c>
      <c r="AW14" s="688"/>
      <c r="AX14" s="680"/>
      <c r="AY14" s="692"/>
      <c r="AZ14" s="692"/>
      <c r="BA14" s="749" t="s">
        <v>1775</v>
      </c>
      <c r="BB14" s="749" t="s">
        <v>5940</v>
      </c>
      <c r="BC14" s="692"/>
      <c r="BD14" s="680"/>
      <c r="BE14" s="739" t="s">
        <v>1294</v>
      </c>
      <c r="BF14" s="739" t="s">
        <v>3994</v>
      </c>
      <c r="BG14" s="696"/>
      <c r="BH14" s="696"/>
      <c r="BI14" s="739" t="s">
        <v>5941</v>
      </c>
      <c r="BJ14" s="696"/>
      <c r="BK14" s="739" t="s">
        <v>5942</v>
      </c>
      <c r="BL14" s="680"/>
      <c r="BM14" s="713" t="s">
        <v>5943</v>
      </c>
      <c r="BN14" s="697"/>
      <c r="BO14" s="697"/>
      <c r="BP14" s="697"/>
      <c r="BQ14" s="697"/>
      <c r="BR14" s="713" t="s">
        <v>5944</v>
      </c>
      <c r="BS14" s="697"/>
      <c r="BT14" s="697"/>
      <c r="BU14" s="697" t="s">
        <v>5945</v>
      </c>
      <c r="BV14" s="680"/>
      <c r="BW14" s="699"/>
      <c r="BX14" s="699"/>
      <c r="BY14" s="699"/>
      <c r="BZ14" s="699"/>
      <c r="CA14" s="699"/>
      <c r="CB14" s="699"/>
      <c r="CC14" s="699"/>
      <c r="CD14" s="699"/>
      <c r="CE14" s="699"/>
      <c r="CF14" s="699"/>
      <c r="CG14" s="699"/>
    </row>
    <row r="15">
      <c r="A15" s="537" t="s">
        <v>1755</v>
      </c>
      <c r="B15" s="79" t="s">
        <v>5429</v>
      </c>
      <c r="C15" s="80" t="s">
        <v>1288</v>
      </c>
      <c r="D15" s="81" t="s">
        <v>1495</v>
      </c>
      <c r="E15" s="82" t="s">
        <v>1495</v>
      </c>
      <c r="F15" s="83" t="s">
        <v>332</v>
      </c>
      <c r="G15" s="79" t="s">
        <v>1722</v>
      </c>
      <c r="H15" s="675" t="s">
        <v>2700</v>
      </c>
      <c r="I15" s="638" t="s">
        <v>5946</v>
      </c>
      <c r="J15" s="638" t="s">
        <v>1370</v>
      </c>
      <c r="K15" s="638" t="s">
        <v>5947</v>
      </c>
      <c r="L15" s="638" t="s">
        <v>5948</v>
      </c>
      <c r="M15" s="679"/>
      <c r="N15" s="701"/>
      <c r="O15" s="638" t="s">
        <v>5949</v>
      </c>
      <c r="P15" s="680"/>
      <c r="Q15" s="642" t="s">
        <v>5950</v>
      </c>
      <c r="R15" s="642" t="s">
        <v>4389</v>
      </c>
      <c r="S15" s="642" t="s">
        <v>5951</v>
      </c>
      <c r="T15" s="642" t="s">
        <v>2400</v>
      </c>
      <c r="U15" s="642" t="s">
        <v>5952</v>
      </c>
      <c r="V15" s="642" t="s">
        <v>5953</v>
      </c>
      <c r="W15" s="680"/>
      <c r="X15" s="647" t="s">
        <v>2565</v>
      </c>
      <c r="Y15" s="647" t="s">
        <v>5954</v>
      </c>
      <c r="Z15" s="684" t="s">
        <v>5955</v>
      </c>
      <c r="AA15" s="754" t="s">
        <v>5956</v>
      </c>
      <c r="AB15" s="647" t="s">
        <v>2106</v>
      </c>
      <c r="AC15" s="684"/>
      <c r="AD15" s="743" t="s">
        <v>5957</v>
      </c>
      <c r="AE15" s="647" t="s">
        <v>4486</v>
      </c>
      <c r="AF15" s="647" t="s">
        <v>5958</v>
      </c>
      <c r="AG15" s="684" t="s">
        <v>5959</v>
      </c>
      <c r="AH15" s="680"/>
      <c r="AI15" s="657" t="s">
        <v>5960</v>
      </c>
      <c r="AJ15" s="706"/>
      <c r="AK15" s="652" t="s">
        <v>5347</v>
      </c>
      <c r="AL15" s="689" t="s">
        <v>2802</v>
      </c>
      <c r="AM15" s="652" t="s">
        <v>3227</v>
      </c>
      <c r="AN15" s="655" t="s">
        <v>5961</v>
      </c>
      <c r="AO15" s="652" t="s">
        <v>5962</v>
      </c>
      <c r="AP15" s="707" t="s">
        <v>5562</v>
      </c>
      <c r="AQ15" s="652" t="s">
        <v>5963</v>
      </c>
      <c r="AR15" s="706"/>
      <c r="AS15" s="706"/>
      <c r="AT15" s="706"/>
      <c r="AU15" s="655" t="s">
        <v>1654</v>
      </c>
      <c r="AV15" s="706" t="s">
        <v>5099</v>
      </c>
      <c r="AW15" s="706"/>
      <c r="AX15" s="680"/>
      <c r="AY15" s="691" t="s">
        <v>5964</v>
      </c>
      <c r="AZ15" s="691" t="s">
        <v>5965</v>
      </c>
      <c r="BA15" s="691" t="s">
        <v>4219</v>
      </c>
      <c r="BB15" s="749" t="s">
        <v>5966</v>
      </c>
      <c r="BC15" s="749"/>
      <c r="BD15" s="680"/>
      <c r="BE15" s="663" t="s">
        <v>5924</v>
      </c>
      <c r="BF15" s="663" t="s">
        <v>4243</v>
      </c>
      <c r="BG15" s="662" t="s">
        <v>1658</v>
      </c>
      <c r="BH15" s="664" t="s">
        <v>5967</v>
      </c>
      <c r="BI15" s="695" t="s">
        <v>5968</v>
      </c>
      <c r="BJ15" s="739"/>
      <c r="BK15" s="663" t="s">
        <v>5969</v>
      </c>
      <c r="BL15" s="680"/>
      <c r="BM15" s="668" t="s">
        <v>5970</v>
      </c>
      <c r="BN15" s="713"/>
      <c r="BO15" s="714" t="s">
        <v>132</v>
      </c>
      <c r="BP15" s="668" t="s">
        <v>5971</v>
      </c>
      <c r="BQ15" s="713"/>
      <c r="BR15" s="714" t="s">
        <v>5972</v>
      </c>
      <c r="BS15" s="713" t="s">
        <v>5973</v>
      </c>
      <c r="BT15" s="668" t="s">
        <v>5974</v>
      </c>
      <c r="BU15" s="668" t="s">
        <v>5975</v>
      </c>
      <c r="BV15" s="680"/>
      <c r="BW15" s="672" t="s">
        <v>3550</v>
      </c>
      <c r="BX15" s="672" t="s">
        <v>5976</v>
      </c>
      <c r="BY15" s="699"/>
      <c r="BZ15" s="699"/>
      <c r="CA15" s="730"/>
      <c r="CB15" s="672" t="s">
        <v>5977</v>
      </c>
      <c r="CC15" s="672" t="s">
        <v>5978</v>
      </c>
      <c r="CD15" s="730"/>
      <c r="CE15" s="699"/>
      <c r="CF15" s="699"/>
      <c r="CG15" s="699"/>
    </row>
    <row r="16">
      <c r="A16" s="594" t="s">
        <v>5979</v>
      </c>
      <c r="B16" s="99" t="s">
        <v>5980</v>
      </c>
      <c r="C16" s="100" t="s">
        <v>1288</v>
      </c>
      <c r="D16" s="101" t="s">
        <v>1288</v>
      </c>
      <c r="E16" s="102" t="s">
        <v>1495</v>
      </c>
      <c r="F16" s="103" t="s">
        <v>721</v>
      </c>
      <c r="G16" s="99" t="s">
        <v>3514</v>
      </c>
      <c r="H16" s="679"/>
      <c r="I16" s="679"/>
      <c r="J16" s="679"/>
      <c r="K16" s="679"/>
      <c r="L16" s="679" t="s">
        <v>2722</v>
      </c>
      <c r="M16" s="679"/>
      <c r="N16" s="701" t="s">
        <v>5981</v>
      </c>
      <c r="O16" s="679"/>
      <c r="P16" s="680"/>
      <c r="Q16" s="682"/>
      <c r="R16" s="682"/>
      <c r="S16" s="682"/>
      <c r="T16" s="682"/>
      <c r="U16" s="704"/>
      <c r="V16" s="704" t="s">
        <v>5982</v>
      </c>
      <c r="W16" s="680"/>
      <c r="X16" s="686"/>
      <c r="Y16" s="686"/>
      <c r="Z16" s="686" t="s">
        <v>5983</v>
      </c>
      <c r="AA16" s="686"/>
      <c r="AB16" s="686"/>
      <c r="AC16" s="686"/>
      <c r="AD16" s="686"/>
      <c r="AE16" s="718" t="str">
        <f>HYPERLINK("https://youtu.be/0lXotWIeH0g","49.54")</f>
        <v>49.54</v>
      </c>
      <c r="AF16" s="684" t="s">
        <v>5984</v>
      </c>
      <c r="AG16" s="686" t="s">
        <v>5985</v>
      </c>
      <c r="AH16" s="680"/>
      <c r="AI16" s="688"/>
      <c r="AJ16" s="688"/>
      <c r="AK16" s="755" t="str">
        <f>HYPERLINK("https://youtu.be/Tp8lzZy1loo","52.74")</f>
        <v>52.74</v>
      </c>
      <c r="AL16" s="723"/>
      <c r="AM16" s="738"/>
      <c r="AN16" s="688"/>
      <c r="AO16" s="688"/>
      <c r="AP16" s="688"/>
      <c r="AQ16" s="688"/>
      <c r="AR16" s="688"/>
      <c r="AS16" s="688"/>
      <c r="AT16" s="688"/>
      <c r="AU16" s="688"/>
      <c r="AV16" s="688"/>
      <c r="AW16" s="688" t="s">
        <v>5986</v>
      </c>
      <c r="AX16" s="680"/>
      <c r="AY16" s="692"/>
      <c r="AZ16" s="692"/>
      <c r="BA16" s="692" t="s">
        <v>3668</v>
      </c>
      <c r="BB16" s="749" t="s">
        <v>5987</v>
      </c>
      <c r="BC16" s="692"/>
      <c r="BD16" s="680"/>
      <c r="BE16" s="696"/>
      <c r="BF16" s="696"/>
      <c r="BG16" s="696"/>
      <c r="BH16" s="696"/>
      <c r="BI16" s="696"/>
      <c r="BJ16" s="726" t="str">
        <f>HYPERLINK("https://youtu.be/ZWHJWoriERw","3:48.70")</f>
        <v>3:48.70</v>
      </c>
      <c r="BK16" s="695" t="s">
        <v>5988</v>
      </c>
      <c r="BL16" s="680"/>
      <c r="BM16" s="697" t="s">
        <v>5989</v>
      </c>
      <c r="BN16" s="697"/>
      <c r="BO16" s="697"/>
      <c r="BP16" s="697"/>
      <c r="BQ16" s="697"/>
      <c r="BR16" s="714" t="str">
        <f>HYPERLINK("https://youtu.be/-5bLlrzaDDc","27.91")</f>
        <v>27.91</v>
      </c>
      <c r="BS16" s="697" t="s">
        <v>5990</v>
      </c>
      <c r="BT16" s="697"/>
      <c r="BU16" s="756" t="str">
        <f>HYPERLINK("https://youtu.be/x9mZaYceJJ8","2:08.04")</f>
        <v>2:08.04</v>
      </c>
      <c r="BV16" s="687"/>
      <c r="BW16" s="699"/>
      <c r="BX16" s="699"/>
      <c r="BY16" s="699"/>
      <c r="BZ16" s="699"/>
      <c r="CA16" s="699"/>
      <c r="CB16" s="699"/>
      <c r="CC16" s="699"/>
      <c r="CD16" s="699"/>
      <c r="CE16" s="699"/>
      <c r="CF16" s="699"/>
      <c r="CG16" s="699"/>
    </row>
    <row r="17">
      <c r="A17" s="78" t="s">
        <v>5991</v>
      </c>
      <c r="B17" s="79" t="s">
        <v>5992</v>
      </c>
      <c r="C17" s="80" t="s">
        <v>1288</v>
      </c>
      <c r="D17" s="81" t="s">
        <v>1048</v>
      </c>
      <c r="E17" s="82" t="s">
        <v>1495</v>
      </c>
      <c r="F17" s="83" t="s">
        <v>331</v>
      </c>
      <c r="G17" s="79" t="s">
        <v>2686</v>
      </c>
      <c r="H17" s="639" t="s">
        <v>2527</v>
      </c>
      <c r="I17" s="678" t="s">
        <v>5993</v>
      </c>
      <c r="J17" s="757"/>
      <c r="K17" s="675" t="s">
        <v>5994</v>
      </c>
      <c r="L17" s="638"/>
      <c r="M17" s="679"/>
      <c r="N17" s="679"/>
      <c r="O17" s="701" t="s">
        <v>5995</v>
      </c>
      <c r="P17" s="680"/>
      <c r="Q17" s="704" t="s">
        <v>1704</v>
      </c>
      <c r="R17" s="682"/>
      <c r="S17" s="682"/>
      <c r="T17" s="704" t="s">
        <v>4355</v>
      </c>
      <c r="U17" s="704"/>
      <c r="V17" s="704" t="s">
        <v>5996</v>
      </c>
      <c r="W17" s="680"/>
      <c r="X17" s="684" t="s">
        <v>2854</v>
      </c>
      <c r="Y17" s="686"/>
      <c r="Z17" s="684" t="s">
        <v>1685</v>
      </c>
      <c r="AA17" s="750"/>
      <c r="AB17" s="684" t="s">
        <v>4536</v>
      </c>
      <c r="AC17" s="686"/>
      <c r="AD17" s="686"/>
      <c r="AE17" s="684" t="s">
        <v>3874</v>
      </c>
      <c r="AF17" s="684" t="s">
        <v>5997</v>
      </c>
      <c r="AG17" s="686"/>
      <c r="AH17" s="680"/>
      <c r="AI17" s="688"/>
      <c r="AJ17" s="688"/>
      <c r="AK17" s="688"/>
      <c r="AL17" s="688"/>
      <c r="AM17" s="706" t="s">
        <v>4633</v>
      </c>
      <c r="AN17" s="688"/>
      <c r="AO17" s="707" t="s">
        <v>5998</v>
      </c>
      <c r="AP17" s="688"/>
      <c r="AQ17" s="688"/>
      <c r="AR17" s="688"/>
      <c r="AS17" s="688"/>
      <c r="AT17" s="688"/>
      <c r="AU17" s="657" t="s">
        <v>701</v>
      </c>
      <c r="AV17" s="688"/>
      <c r="AW17" s="688"/>
      <c r="AX17" s="680"/>
      <c r="AY17" s="692"/>
      <c r="AZ17" s="692"/>
      <c r="BA17" s="692"/>
      <c r="BB17" s="749" t="s">
        <v>5999</v>
      </c>
      <c r="BC17" s="692"/>
      <c r="BD17" s="680"/>
      <c r="BE17" s="739" t="s">
        <v>2025</v>
      </c>
      <c r="BF17" s="696"/>
      <c r="BG17" s="696"/>
      <c r="BH17" s="696"/>
      <c r="BI17" s="696"/>
      <c r="BJ17" s="696"/>
      <c r="BK17" s="739" t="s">
        <v>6000</v>
      </c>
      <c r="BL17" s="680"/>
      <c r="BM17" s="713" t="s">
        <v>511</v>
      </c>
      <c r="BN17" s="697"/>
      <c r="BO17" s="697"/>
      <c r="BP17" s="697"/>
      <c r="BQ17" s="697"/>
      <c r="BR17" s="697"/>
      <c r="BS17" s="697"/>
      <c r="BT17" s="713" t="s">
        <v>6001</v>
      </c>
      <c r="BU17" s="697"/>
      <c r="BV17" s="680"/>
      <c r="BW17" s="746" t="s">
        <v>6002</v>
      </c>
      <c r="BX17" s="699"/>
      <c r="BY17" s="699"/>
      <c r="BZ17" s="699"/>
      <c r="CA17" s="699"/>
      <c r="CB17" s="746" t="s">
        <v>6003</v>
      </c>
      <c r="CC17" s="730" t="s">
        <v>6004</v>
      </c>
      <c r="CD17" s="699"/>
      <c r="CE17" s="699"/>
      <c r="CF17" s="699"/>
      <c r="CG17" s="699"/>
    </row>
    <row r="18">
      <c r="A18" s="594" t="s">
        <v>2559</v>
      </c>
      <c r="B18" s="99" t="s">
        <v>6005</v>
      </c>
      <c r="C18" s="100" t="s">
        <v>1288</v>
      </c>
      <c r="D18" s="101" t="s">
        <v>1288</v>
      </c>
      <c r="E18" s="102" t="s">
        <v>1288</v>
      </c>
      <c r="F18" s="103" t="s">
        <v>1288</v>
      </c>
      <c r="G18" s="99" t="s">
        <v>4315</v>
      </c>
      <c r="H18" s="679"/>
      <c r="I18" s="679"/>
      <c r="J18" s="638" t="s">
        <v>4635</v>
      </c>
      <c r="K18" s="638" t="s">
        <v>6006</v>
      </c>
      <c r="L18" s="638" t="s">
        <v>6007</v>
      </c>
      <c r="M18" s="679"/>
      <c r="N18" s="679"/>
      <c r="O18" s="638" t="s">
        <v>6008</v>
      </c>
      <c r="P18" s="680"/>
      <c r="Q18" s="642" t="s">
        <v>1509</v>
      </c>
      <c r="R18" s="642" t="s">
        <v>3030</v>
      </c>
      <c r="S18" s="642" t="s">
        <v>679</v>
      </c>
      <c r="T18" s="642" t="s">
        <v>2426</v>
      </c>
      <c r="U18" s="682"/>
      <c r="V18" s="642" t="s">
        <v>6009</v>
      </c>
      <c r="W18" s="680"/>
      <c r="X18" s="647" t="s">
        <v>1242</v>
      </c>
      <c r="Y18" s="686"/>
      <c r="Z18" s="647" t="s">
        <v>6010</v>
      </c>
      <c r="AA18" s="647" t="s">
        <v>6011</v>
      </c>
      <c r="AB18" s="647" t="s">
        <v>6012</v>
      </c>
      <c r="AC18" s="647" t="s">
        <v>6013</v>
      </c>
      <c r="AD18" s="647" t="s">
        <v>6014</v>
      </c>
      <c r="AE18" s="647" t="s">
        <v>4263</v>
      </c>
      <c r="AF18" s="647" t="s">
        <v>6015</v>
      </c>
      <c r="AG18" s="647" t="s">
        <v>2584</v>
      </c>
      <c r="AH18" s="680"/>
      <c r="AI18" s="688"/>
      <c r="AJ18" s="688"/>
      <c r="AK18" s="652" t="s">
        <v>1426</v>
      </c>
      <c r="AL18" s="652"/>
      <c r="AM18" s="688"/>
      <c r="AN18" s="688"/>
      <c r="AO18" s="688"/>
      <c r="AP18" s="652" t="s">
        <v>6016</v>
      </c>
      <c r="AQ18" s="652"/>
      <c r="AR18" s="688"/>
      <c r="AS18" s="652" t="s">
        <v>6017</v>
      </c>
      <c r="AT18" s="706" t="s">
        <v>6018</v>
      </c>
      <c r="AU18" s="652" t="s">
        <v>834</v>
      </c>
      <c r="AV18" s="688"/>
      <c r="AW18" s="652" t="s">
        <v>4678</v>
      </c>
      <c r="AX18" s="680"/>
      <c r="AY18" s="691" t="s">
        <v>6019</v>
      </c>
      <c r="AZ18" s="692"/>
      <c r="BA18" s="692"/>
      <c r="BB18" s="691" t="s">
        <v>6020</v>
      </c>
      <c r="BC18" s="692"/>
      <c r="BD18" s="680"/>
      <c r="BE18" s="663" t="s">
        <v>6021</v>
      </c>
      <c r="BF18" s="696"/>
      <c r="BG18" s="663" t="s">
        <v>6022</v>
      </c>
      <c r="BH18" s="663" t="s">
        <v>6023</v>
      </c>
      <c r="BI18" s="663" t="s">
        <v>491</v>
      </c>
      <c r="BJ18" s="663" t="s">
        <v>6024</v>
      </c>
      <c r="BK18" s="758" t="s">
        <v>6025</v>
      </c>
      <c r="BL18" s="680"/>
      <c r="BM18" s="668" t="s">
        <v>6026</v>
      </c>
      <c r="BN18" s="668" t="s">
        <v>3327</v>
      </c>
      <c r="BO18" s="697"/>
      <c r="BP18" s="668" t="s">
        <v>6027</v>
      </c>
      <c r="BQ18" s="697"/>
      <c r="BR18" s="668" t="s">
        <v>2386</v>
      </c>
      <c r="BS18" s="697"/>
      <c r="BT18" s="668" t="s">
        <v>6028</v>
      </c>
      <c r="BU18" s="668" t="s">
        <v>6029</v>
      </c>
      <c r="BV18" s="680"/>
      <c r="BW18" s="759" t="s">
        <v>1875</v>
      </c>
      <c r="BX18" s="672" t="s">
        <v>5060</v>
      </c>
      <c r="BY18" s="699"/>
      <c r="BZ18" s="699"/>
      <c r="CA18" s="699"/>
      <c r="CB18" s="672" t="s">
        <v>6030</v>
      </c>
      <c r="CC18" s="672" t="s">
        <v>6031</v>
      </c>
      <c r="CD18" s="699"/>
      <c r="CE18" s="699"/>
      <c r="CF18" s="699"/>
      <c r="CG18" s="699"/>
    </row>
    <row r="19">
      <c r="A19" s="537" t="s">
        <v>6032</v>
      </c>
      <c r="B19" s="79" t="s">
        <v>6033</v>
      </c>
      <c r="C19" s="80" t="s">
        <v>1288</v>
      </c>
      <c r="D19" s="81" t="s">
        <v>1288</v>
      </c>
      <c r="E19" s="82" t="s">
        <v>1288</v>
      </c>
      <c r="F19" s="83" t="s">
        <v>1288</v>
      </c>
      <c r="G19" s="79" t="s">
        <v>440</v>
      </c>
      <c r="H19" s="679"/>
      <c r="I19" s="679"/>
      <c r="J19" s="679"/>
      <c r="K19" s="679"/>
      <c r="L19" s="638" t="s">
        <v>6034</v>
      </c>
      <c r="M19" s="679"/>
      <c r="N19" s="679"/>
      <c r="O19" s="679"/>
      <c r="P19" s="680"/>
      <c r="Q19" s="682"/>
      <c r="R19" s="682"/>
      <c r="S19" s="682"/>
      <c r="T19" s="682"/>
      <c r="U19" s="682"/>
      <c r="V19" s="642" t="s">
        <v>6035</v>
      </c>
      <c r="W19" s="680"/>
      <c r="X19" s="647" t="s">
        <v>4356</v>
      </c>
      <c r="Y19" s="647"/>
      <c r="Z19" s="647" t="s">
        <v>2717</v>
      </c>
      <c r="AA19" s="754" t="s">
        <v>3350</v>
      </c>
      <c r="AB19" s="686"/>
      <c r="AC19" s="647" t="s">
        <v>6036</v>
      </c>
      <c r="AD19" s="686"/>
      <c r="AE19" s="686"/>
      <c r="AF19" s="686"/>
      <c r="AG19" s="686"/>
      <c r="AH19" s="680"/>
      <c r="AI19" s="688"/>
      <c r="AJ19" s="688"/>
      <c r="AK19" s="652" t="s">
        <v>5338</v>
      </c>
      <c r="AL19" s="688"/>
      <c r="AM19" s="688"/>
      <c r="AN19" s="688"/>
      <c r="AO19" s="688"/>
      <c r="AP19" s="688"/>
      <c r="AQ19" s="688"/>
      <c r="AR19" s="688"/>
      <c r="AS19" s="688"/>
      <c r="AT19" s="688"/>
      <c r="AU19" s="688"/>
      <c r="AV19" s="688"/>
      <c r="AW19" s="688"/>
      <c r="AX19" s="680"/>
      <c r="AY19" s="692"/>
      <c r="AZ19" s="692"/>
      <c r="BA19" s="691" t="s">
        <v>4318</v>
      </c>
      <c r="BB19" s="691" t="s">
        <v>6037</v>
      </c>
      <c r="BC19" s="692"/>
      <c r="BD19" s="680"/>
      <c r="BE19" s="696"/>
      <c r="BF19" s="696"/>
      <c r="BG19" s="696"/>
      <c r="BH19" s="696"/>
      <c r="BI19" s="696"/>
      <c r="BJ19" s="696"/>
      <c r="BK19" s="663" t="s">
        <v>6038</v>
      </c>
      <c r="BL19" s="680"/>
      <c r="BM19" s="668" t="s">
        <v>6039</v>
      </c>
      <c r="BN19" s="697"/>
      <c r="BO19" s="697"/>
      <c r="BP19" s="697"/>
      <c r="BQ19" s="697"/>
      <c r="BR19" s="697"/>
      <c r="BS19" s="697"/>
      <c r="BT19" s="668" t="s">
        <v>6040</v>
      </c>
      <c r="BU19" s="668" t="s">
        <v>6041</v>
      </c>
      <c r="BV19" s="680"/>
      <c r="BW19" s="672" t="s">
        <v>902</v>
      </c>
      <c r="BX19" s="699"/>
      <c r="BY19" s="699"/>
      <c r="BZ19" s="699"/>
      <c r="CA19" s="699"/>
      <c r="CB19" s="699"/>
      <c r="CC19" s="699"/>
      <c r="CD19" s="699"/>
      <c r="CE19" s="699"/>
      <c r="CF19" s="699"/>
      <c r="CG19" s="699"/>
    </row>
    <row r="20">
      <c r="A20" s="760" t="s">
        <v>6042</v>
      </c>
      <c r="B20" s="99" t="s">
        <v>6043</v>
      </c>
      <c r="C20" s="100" t="s">
        <v>1048</v>
      </c>
      <c r="D20" s="101" t="s">
        <v>1048</v>
      </c>
      <c r="E20" s="102" t="s">
        <v>1048</v>
      </c>
      <c r="F20" s="103" t="s">
        <v>438</v>
      </c>
      <c r="G20" s="99" t="s">
        <v>438</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6044</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6045</v>
      </c>
      <c r="B21" s="79" t="s">
        <v>5537</v>
      </c>
      <c r="C21" s="80" t="s">
        <v>1048</v>
      </c>
      <c r="D21" s="81" t="s">
        <v>1288</v>
      </c>
      <c r="E21" s="82" t="s">
        <v>1288</v>
      </c>
      <c r="F21" s="83" t="s">
        <v>1048</v>
      </c>
      <c r="G21" s="79" t="s">
        <v>1663</v>
      </c>
      <c r="H21" s="638" t="s">
        <v>3107</v>
      </c>
      <c r="I21" s="701"/>
      <c r="J21" s="701"/>
      <c r="K21" s="679"/>
      <c r="L21" s="638" t="s">
        <v>6046</v>
      </c>
      <c r="M21" s="679"/>
      <c r="N21" s="638" t="s">
        <v>6047</v>
      </c>
      <c r="O21" s="679"/>
      <c r="P21" s="680"/>
      <c r="Q21" s="642" t="s">
        <v>6048</v>
      </c>
      <c r="R21" s="682"/>
      <c r="S21" s="682"/>
      <c r="T21" s="682"/>
      <c r="U21" s="704" t="s">
        <v>6049</v>
      </c>
      <c r="V21" s="642" t="s">
        <v>6050</v>
      </c>
      <c r="W21" s="680"/>
      <c r="X21" s="647"/>
      <c r="Y21" s="647"/>
      <c r="Z21" s="647" t="s">
        <v>6051</v>
      </c>
      <c r="AA21" s="767" t="s">
        <v>4054</v>
      </c>
      <c r="AB21" s="647" t="s">
        <v>1101</v>
      </c>
      <c r="AC21" s="686"/>
      <c r="AD21" s="686"/>
      <c r="AE21" s="647" t="s">
        <v>6052</v>
      </c>
      <c r="AF21" s="768" t="s">
        <v>6053</v>
      </c>
      <c r="AG21" s="684" t="s">
        <v>6054</v>
      </c>
      <c r="AH21" s="680"/>
      <c r="AI21" s="688"/>
      <c r="AJ21" s="688"/>
      <c r="AK21" s="688"/>
      <c r="AL21" s="688"/>
      <c r="AM21" s="688"/>
      <c r="AN21" s="688"/>
      <c r="AO21" s="688"/>
      <c r="AP21" s="706" t="s">
        <v>6055</v>
      </c>
      <c r="AQ21" s="652" t="s">
        <v>785</v>
      </c>
      <c r="AR21" s="688"/>
      <c r="AS21" s="688"/>
      <c r="AT21" s="706" t="s">
        <v>6056</v>
      </c>
      <c r="AU21" s="652" t="s">
        <v>6057</v>
      </c>
      <c r="AV21" s="688"/>
      <c r="AW21" s="652" t="s">
        <v>6058</v>
      </c>
      <c r="AX21" s="680"/>
      <c r="AY21" s="692"/>
      <c r="AZ21" s="692"/>
      <c r="BA21" s="692"/>
      <c r="BB21" s="691" t="s">
        <v>6059</v>
      </c>
      <c r="BC21" s="692"/>
      <c r="BD21" s="680"/>
      <c r="BE21" s="696"/>
      <c r="BF21" s="696"/>
      <c r="BG21" s="696"/>
      <c r="BH21" s="663"/>
      <c r="BI21" s="696"/>
      <c r="BJ21" s="711" t="s">
        <v>6060</v>
      </c>
      <c r="BK21" s="696"/>
      <c r="BL21" s="680"/>
      <c r="BM21" s="668" t="s">
        <v>6061</v>
      </c>
      <c r="BN21" s="697"/>
      <c r="BO21" s="697"/>
      <c r="BP21" s="668" t="s">
        <v>6062</v>
      </c>
      <c r="BQ21" s="697"/>
      <c r="BR21" s="713" t="s">
        <v>957</v>
      </c>
      <c r="BS21" s="697"/>
      <c r="BT21" s="668" t="s">
        <v>6063</v>
      </c>
      <c r="BU21" s="668" t="s">
        <v>6064</v>
      </c>
      <c r="BV21" s="680"/>
      <c r="BW21" s="699"/>
      <c r="BX21" s="699"/>
      <c r="BY21" s="699"/>
      <c r="BZ21" s="699"/>
      <c r="CA21" s="699"/>
      <c r="CB21" s="672" t="s">
        <v>6065</v>
      </c>
      <c r="CC21" s="699"/>
      <c r="CD21" s="699"/>
      <c r="CE21" s="699"/>
      <c r="CF21" s="699"/>
      <c r="CG21" s="699"/>
    </row>
    <row r="22">
      <c r="A22" s="594" t="s">
        <v>2431</v>
      </c>
      <c r="B22" s="99" t="s">
        <v>1115</v>
      </c>
      <c r="C22" s="100" t="s">
        <v>439</v>
      </c>
      <c r="D22" s="101" t="s">
        <v>1048</v>
      </c>
      <c r="E22" s="102" t="s">
        <v>1288</v>
      </c>
      <c r="F22" s="103" t="s">
        <v>543</v>
      </c>
      <c r="G22" s="99" t="s">
        <v>221</v>
      </c>
      <c r="H22" s="638"/>
      <c r="I22" s="679"/>
      <c r="J22" s="679"/>
      <c r="K22" s="679"/>
      <c r="L22" s="679"/>
      <c r="M22" s="679"/>
      <c r="N22" s="679"/>
      <c r="O22" s="679"/>
      <c r="P22" s="680"/>
      <c r="Q22" s="682"/>
      <c r="R22" s="682"/>
      <c r="S22" s="682"/>
      <c r="T22" s="642" t="s">
        <v>1476</v>
      </c>
      <c r="U22" s="681" t="s">
        <v>6066</v>
      </c>
      <c r="V22" s="642" t="s">
        <v>6067</v>
      </c>
      <c r="W22" s="680"/>
      <c r="X22" s="686"/>
      <c r="Y22" s="686"/>
      <c r="Z22" s="686"/>
      <c r="AA22" s="750"/>
      <c r="AB22" s="684"/>
      <c r="AC22" s="648" t="s">
        <v>6068</v>
      </c>
      <c r="AD22" s="647" t="s">
        <v>6069</v>
      </c>
      <c r="AE22" s="647" t="s">
        <v>3836</v>
      </c>
      <c r="AF22" s="686"/>
      <c r="AG22" s="686"/>
      <c r="AH22" s="680"/>
      <c r="AI22" s="688"/>
      <c r="AJ22" s="688"/>
      <c r="AK22" s="688"/>
      <c r="AL22" s="688"/>
      <c r="AM22" s="688"/>
      <c r="AN22" s="654" t="s">
        <v>6070</v>
      </c>
      <c r="AO22" s="688"/>
      <c r="AP22" s="688"/>
      <c r="AQ22" s="688"/>
      <c r="AR22" s="688"/>
      <c r="AS22" s="688"/>
      <c r="AT22" s="688"/>
      <c r="AU22" s="652" t="s">
        <v>2297</v>
      </c>
      <c r="AV22" s="688"/>
      <c r="AW22" s="688"/>
      <c r="AX22" s="680"/>
      <c r="AY22" s="692"/>
      <c r="AZ22" s="692"/>
      <c r="BA22" s="710" t="s">
        <v>1586</v>
      </c>
      <c r="BB22" s="691" t="s">
        <v>6071</v>
      </c>
      <c r="BC22" s="692"/>
      <c r="BD22" s="680"/>
      <c r="BE22" s="696"/>
      <c r="BF22" s="696"/>
      <c r="BG22" s="696"/>
      <c r="BH22" s="696"/>
      <c r="BI22" s="696"/>
      <c r="BJ22" s="696"/>
      <c r="BK22" s="696"/>
      <c r="BL22" s="680"/>
      <c r="BM22" s="668" t="s">
        <v>6072</v>
      </c>
      <c r="BN22" s="697"/>
      <c r="BO22" s="697"/>
      <c r="BP22" s="697"/>
      <c r="BQ22" s="697"/>
      <c r="BR22" s="697"/>
      <c r="BS22" s="697"/>
      <c r="BT22" s="668" t="s">
        <v>6073</v>
      </c>
      <c r="BU22" s="697"/>
      <c r="BV22" s="680"/>
      <c r="BW22" s="699"/>
      <c r="BX22" s="699"/>
      <c r="BY22" s="699"/>
      <c r="BZ22" s="699"/>
      <c r="CA22" s="699"/>
      <c r="CB22" s="699"/>
      <c r="CC22" s="699"/>
      <c r="CD22" s="699"/>
      <c r="CE22" s="699"/>
      <c r="CF22" s="699"/>
      <c r="CG22" s="699"/>
    </row>
    <row r="23">
      <c r="A23" s="537" t="s">
        <v>6074</v>
      </c>
      <c r="B23" s="79" t="s">
        <v>2129</v>
      </c>
      <c r="C23" s="80" t="s">
        <v>1288</v>
      </c>
      <c r="D23" s="81" t="s">
        <v>1288</v>
      </c>
      <c r="E23" s="82" t="s">
        <v>1288</v>
      </c>
      <c r="F23" s="83" t="s">
        <v>1288</v>
      </c>
      <c r="G23" s="79" t="s">
        <v>330</v>
      </c>
      <c r="H23" s="679"/>
      <c r="I23" s="679"/>
      <c r="J23" s="679"/>
      <c r="K23" s="701" t="s">
        <v>6075</v>
      </c>
      <c r="L23" s="679"/>
      <c r="M23" s="679"/>
      <c r="N23" s="679"/>
      <c r="O23" s="701" t="s">
        <v>6076</v>
      </c>
      <c r="P23" s="680"/>
      <c r="Q23" s="682"/>
      <c r="R23" s="682"/>
      <c r="S23" s="682"/>
      <c r="T23" s="682"/>
      <c r="U23" s="704"/>
      <c r="V23" s="704" t="s">
        <v>6077</v>
      </c>
      <c r="W23" s="680"/>
      <c r="X23" s="686"/>
      <c r="Y23" s="686"/>
      <c r="Z23" s="686"/>
      <c r="AA23" s="750"/>
      <c r="AB23" s="686"/>
      <c r="AC23" s="684" t="s">
        <v>6078</v>
      </c>
      <c r="AD23" s="686"/>
      <c r="AE23" s="686"/>
      <c r="AF23" s="684" t="s">
        <v>6079</v>
      </c>
      <c r="AG23" s="686"/>
      <c r="AH23" s="680"/>
      <c r="AI23" s="688"/>
      <c r="AJ23" s="688"/>
      <c r="AK23" s="652"/>
      <c r="AL23" s="706"/>
      <c r="AM23" s="688"/>
      <c r="AN23" s="688"/>
      <c r="AO23" s="688"/>
      <c r="AP23" s="688"/>
      <c r="AQ23" s="688"/>
      <c r="AR23" s="688"/>
      <c r="AS23" s="688"/>
      <c r="AT23" s="688"/>
      <c r="AU23" s="688"/>
      <c r="AV23" s="706" t="s">
        <v>6080</v>
      </c>
      <c r="AW23" s="688"/>
      <c r="AX23" s="680"/>
      <c r="AY23" s="692"/>
      <c r="AZ23" s="692"/>
      <c r="BA23" s="692"/>
      <c r="BB23" s="749" t="s">
        <v>6081</v>
      </c>
      <c r="BC23" s="692"/>
      <c r="BD23" s="680"/>
      <c r="BE23" s="696"/>
      <c r="BF23" s="739" t="s">
        <v>3676</v>
      </c>
      <c r="BG23" s="696"/>
      <c r="BH23" s="696"/>
      <c r="BI23" s="696"/>
      <c r="BJ23" s="696"/>
      <c r="BK23" s="739" t="s">
        <v>6082</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94" t="s">
        <v>3512</v>
      </c>
      <c r="B24" s="99" t="s">
        <v>5017</v>
      </c>
      <c r="C24" s="100" t="s">
        <v>1288</v>
      </c>
      <c r="D24" s="101" t="s">
        <v>1048</v>
      </c>
      <c r="E24" s="102" t="s">
        <v>1288</v>
      </c>
      <c r="F24" s="103" t="s">
        <v>1048</v>
      </c>
      <c r="G24" s="99" t="s">
        <v>3212</v>
      </c>
      <c r="H24" s="638" t="s">
        <v>6083</v>
      </c>
      <c r="I24" s="679"/>
      <c r="J24" s="679"/>
      <c r="K24" s="679"/>
      <c r="L24" s="638" t="s">
        <v>6084</v>
      </c>
      <c r="M24" s="679"/>
      <c r="N24" s="638" t="s">
        <v>6085</v>
      </c>
      <c r="O24" s="679"/>
      <c r="P24" s="680"/>
      <c r="Q24" s="642" t="s">
        <v>6048</v>
      </c>
      <c r="R24" s="682"/>
      <c r="S24" s="682"/>
      <c r="T24" s="682"/>
      <c r="U24" s="704" t="s">
        <v>5756</v>
      </c>
      <c r="V24" s="642" t="s">
        <v>6086</v>
      </c>
      <c r="W24" s="680"/>
      <c r="X24" s="686"/>
      <c r="Y24" s="686"/>
      <c r="Z24" s="647" t="s">
        <v>6087</v>
      </c>
      <c r="AA24" s="750"/>
      <c r="AB24" s="647" t="s">
        <v>5605</v>
      </c>
      <c r="AC24" s="647" t="s">
        <v>6088</v>
      </c>
      <c r="AD24" s="686"/>
      <c r="AE24" s="647" t="s">
        <v>551</v>
      </c>
      <c r="AF24" s="686"/>
      <c r="AG24" s="647" t="s">
        <v>6089</v>
      </c>
      <c r="AH24" s="680"/>
      <c r="AI24" s="652" t="s">
        <v>6090</v>
      </c>
      <c r="AJ24" s="652" t="s">
        <v>6091</v>
      </c>
      <c r="AK24" s="652" t="s">
        <v>6092</v>
      </c>
      <c r="AL24" s="652"/>
      <c r="AM24" s="688"/>
      <c r="AN24" s="688"/>
      <c r="AO24" s="688"/>
      <c r="AP24" s="652" t="s">
        <v>6093</v>
      </c>
      <c r="AQ24" s="652" t="s">
        <v>6094</v>
      </c>
      <c r="AR24" s="706"/>
      <c r="AS24" s="652" t="s">
        <v>6095</v>
      </c>
      <c r="AT24" s="652"/>
      <c r="AU24" s="652" t="s">
        <v>2623</v>
      </c>
      <c r="AV24" s="688"/>
      <c r="AW24" s="652" t="s">
        <v>6096</v>
      </c>
      <c r="AX24" s="680"/>
      <c r="AY24" s="691"/>
      <c r="AZ24" s="691" t="s">
        <v>6097</v>
      </c>
      <c r="BA24" s="692"/>
      <c r="BB24" s="749" t="s">
        <v>6098</v>
      </c>
      <c r="BC24" s="692"/>
      <c r="BD24" s="680"/>
      <c r="BE24" s="663" t="s">
        <v>6099</v>
      </c>
      <c r="BF24" s="696"/>
      <c r="BG24" s="696"/>
      <c r="BH24" s="696"/>
      <c r="BI24" s="696"/>
      <c r="BJ24" s="663" t="s">
        <v>6100</v>
      </c>
      <c r="BK24" s="663" t="s">
        <v>6101</v>
      </c>
      <c r="BL24" s="680"/>
      <c r="BM24" s="697"/>
      <c r="BN24" s="697"/>
      <c r="BO24" s="697"/>
      <c r="BP24" s="668" t="s">
        <v>6102</v>
      </c>
      <c r="BQ24" s="713" t="s">
        <v>6099</v>
      </c>
      <c r="BR24" s="697"/>
      <c r="BS24" s="697"/>
      <c r="BT24" s="668" t="s">
        <v>6103</v>
      </c>
      <c r="BU24" s="668" t="s">
        <v>6104</v>
      </c>
      <c r="BV24" s="680"/>
      <c r="BW24" s="673"/>
      <c r="BX24" s="699"/>
      <c r="BY24" s="699"/>
      <c r="BZ24" s="699"/>
      <c r="CA24" s="699"/>
      <c r="CB24" s="699"/>
      <c r="CC24" s="699"/>
      <c r="CD24" s="699"/>
      <c r="CE24" s="699"/>
      <c r="CF24" s="698" t="s">
        <v>6105</v>
      </c>
      <c r="CG24" s="699"/>
    </row>
    <row r="25">
      <c r="A25" s="537" t="s">
        <v>6106</v>
      </c>
      <c r="B25" s="79" t="s">
        <v>2487</v>
      </c>
      <c r="C25" s="80" t="s">
        <v>1288</v>
      </c>
      <c r="D25" s="81" t="s">
        <v>1288</v>
      </c>
      <c r="E25" s="82" t="s">
        <v>1048</v>
      </c>
      <c r="F25" s="83" t="s">
        <v>439</v>
      </c>
      <c r="G25" s="79" t="s">
        <v>1408</v>
      </c>
      <c r="H25" s="675" t="str">
        <f>HYPERLINK("https://twitter.com/Qbe_Root/status/1240777796600975360","53.98")</f>
        <v>53.98</v>
      </c>
      <c r="I25" s="638" t="s">
        <v>6107</v>
      </c>
      <c r="J25" s="701"/>
      <c r="K25" s="701"/>
      <c r="L25" s="701" t="s">
        <v>6108</v>
      </c>
      <c r="M25" s="679"/>
      <c r="N25" s="679"/>
      <c r="O25" s="679"/>
      <c r="P25" s="680"/>
      <c r="Q25" s="682"/>
      <c r="R25" s="682"/>
      <c r="S25" s="682"/>
      <c r="T25" s="682"/>
      <c r="U25" s="642" t="s">
        <v>191</v>
      </c>
      <c r="V25" s="704" t="s">
        <v>6109</v>
      </c>
      <c r="W25" s="680"/>
      <c r="X25" s="684" t="s">
        <v>4352</v>
      </c>
      <c r="Y25" s="686"/>
      <c r="Z25" s="684" t="s">
        <v>6110</v>
      </c>
      <c r="AA25" s="754" t="s">
        <v>4054</v>
      </c>
      <c r="AB25" s="684" t="s">
        <v>1935</v>
      </c>
      <c r="AC25" s="686"/>
      <c r="AD25" s="686"/>
      <c r="AE25" s="705" t="str">
        <f>HYPERLINK("https://twitter.com/Qbe_Root/status/1242884733232648192","56.04")</f>
        <v>56.04</v>
      </c>
      <c r="AF25" s="684" t="s">
        <v>6111</v>
      </c>
      <c r="AG25" s="686"/>
      <c r="AH25" s="680"/>
      <c r="AI25" s="688"/>
      <c r="AJ25" s="652" t="s">
        <v>277</v>
      </c>
      <c r="AK25" s="652" t="s">
        <v>6112</v>
      </c>
      <c r="AL25" s="706"/>
      <c r="AM25" s="688"/>
      <c r="AN25" s="769" t="s">
        <v>6113</v>
      </c>
      <c r="AO25" s="688"/>
      <c r="AP25" s="688"/>
      <c r="AQ25" s="688"/>
      <c r="AR25" s="688"/>
      <c r="AS25" s="688"/>
      <c r="AT25" s="688"/>
      <c r="AU25" s="652" t="s">
        <v>1245</v>
      </c>
      <c r="AV25" s="652" t="s">
        <v>6114</v>
      </c>
      <c r="AW25" s="688"/>
      <c r="AX25" s="680"/>
      <c r="AY25" s="692"/>
      <c r="AZ25" s="692"/>
      <c r="BA25" s="692"/>
      <c r="BB25" s="749" t="s">
        <v>6115</v>
      </c>
      <c r="BC25" s="692"/>
      <c r="BD25" s="680"/>
      <c r="BE25" s="696"/>
      <c r="BF25" s="696"/>
      <c r="BG25" s="696"/>
      <c r="BH25" s="696"/>
      <c r="BI25" s="663" t="s">
        <v>6116</v>
      </c>
      <c r="BJ25" s="696"/>
      <c r="BK25" s="663" t="s">
        <v>6117</v>
      </c>
      <c r="BL25" s="680"/>
      <c r="BM25" s="668" t="s">
        <v>6118</v>
      </c>
      <c r="BN25" s="697"/>
      <c r="BO25" s="697"/>
      <c r="BP25" s="697"/>
      <c r="BQ25" s="697"/>
      <c r="BR25" s="713" t="s">
        <v>6119</v>
      </c>
      <c r="BS25" s="697"/>
      <c r="BT25" s="770" t="str">
        <f>HYPERLINK("https://twitter.com/Qbe_Root/status/1400138849058275330", "1:53.21")</f>
        <v>1:53.21</v>
      </c>
      <c r="BU25" s="668" t="s">
        <v>2547</v>
      </c>
      <c r="BV25" s="680"/>
      <c r="BW25" s="699"/>
      <c r="BX25" s="699"/>
      <c r="BY25" s="699"/>
      <c r="BZ25" s="699"/>
      <c r="CA25" s="730" t="s">
        <v>4474</v>
      </c>
      <c r="CB25" s="699"/>
      <c r="CC25" s="699"/>
      <c r="CD25" s="699"/>
      <c r="CE25" s="699"/>
      <c r="CF25" s="699"/>
      <c r="CG25" s="699"/>
    </row>
    <row r="26">
      <c r="A26" s="594" t="s">
        <v>1970</v>
      </c>
      <c r="B26" s="99" t="s">
        <v>6120</v>
      </c>
      <c r="C26" s="100" t="s">
        <v>1288</v>
      </c>
      <c r="D26" s="101" t="s">
        <v>1288</v>
      </c>
      <c r="E26" s="102" t="s">
        <v>1288</v>
      </c>
      <c r="F26" s="103" t="s">
        <v>1288</v>
      </c>
      <c r="G26" s="99" t="s">
        <v>4515</v>
      </c>
      <c r="H26" s="638"/>
      <c r="I26" s="679"/>
      <c r="J26" s="679"/>
      <c r="K26" s="679"/>
      <c r="L26" s="638" t="s">
        <v>6121</v>
      </c>
      <c r="M26" s="679"/>
      <c r="N26" s="638" t="s">
        <v>6122</v>
      </c>
      <c r="O26" s="638"/>
      <c r="P26" s="680"/>
      <c r="Q26" s="642" t="s">
        <v>6123</v>
      </c>
      <c r="R26" s="682"/>
      <c r="S26" s="682"/>
      <c r="T26" s="682"/>
      <c r="U26" s="682"/>
      <c r="V26" s="642" t="s">
        <v>6124</v>
      </c>
      <c r="W26" s="680"/>
      <c r="X26" s="686"/>
      <c r="Y26" s="686"/>
      <c r="Z26" s="647" t="s">
        <v>5760</v>
      </c>
      <c r="AA26" s="647" t="s">
        <v>6125</v>
      </c>
      <c r="AB26" s="647" t="s">
        <v>6126</v>
      </c>
      <c r="AC26" s="647" t="s">
        <v>6127</v>
      </c>
      <c r="AD26" s="686"/>
      <c r="AE26" s="647" t="s">
        <v>2519</v>
      </c>
      <c r="AF26" s="686"/>
      <c r="AG26" s="647" t="s">
        <v>6128</v>
      </c>
      <c r="AH26" s="680"/>
      <c r="AI26" s="688"/>
      <c r="AJ26" s="688"/>
      <c r="AK26" s="688"/>
      <c r="AL26" s="688"/>
      <c r="AM26" s="688"/>
      <c r="AN26" s="652" t="s">
        <v>6129</v>
      </c>
      <c r="AO26" s="688"/>
      <c r="AP26" s="688"/>
      <c r="AQ26" s="688"/>
      <c r="AR26" s="688"/>
      <c r="AS26" s="688"/>
      <c r="AT26" s="688"/>
      <c r="AU26" s="652" t="s">
        <v>326</v>
      </c>
      <c r="AV26" s="688"/>
      <c r="AW26" s="652" t="s">
        <v>6130</v>
      </c>
      <c r="AX26" s="680"/>
      <c r="AY26" s="692"/>
      <c r="AZ26" s="692"/>
      <c r="BA26" s="692"/>
      <c r="BB26" s="691" t="s">
        <v>6131</v>
      </c>
      <c r="BC26" s="692"/>
      <c r="BD26" s="680"/>
      <c r="BE26" s="696"/>
      <c r="BF26" s="696"/>
      <c r="BG26" s="696"/>
      <c r="BH26" s="696"/>
      <c r="BI26" s="696"/>
      <c r="BJ26" s="663" t="s">
        <v>6132</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6133</v>
      </c>
      <c r="B27" s="79" t="s">
        <v>1723</v>
      </c>
      <c r="C27" s="80" t="s">
        <v>1288</v>
      </c>
      <c r="D27" s="81" t="s">
        <v>1288</v>
      </c>
      <c r="E27" s="82" t="s">
        <v>1288</v>
      </c>
      <c r="F27" s="83" t="s">
        <v>1288</v>
      </c>
      <c r="G27" s="79" t="s">
        <v>5246</v>
      </c>
      <c r="H27" s="679"/>
      <c r="I27" s="679"/>
      <c r="J27" s="638" t="s">
        <v>6134</v>
      </c>
      <c r="K27" s="679"/>
      <c r="L27" s="679"/>
      <c r="M27" s="679"/>
      <c r="N27" s="679"/>
      <c r="O27" s="638" t="s">
        <v>6135</v>
      </c>
      <c r="P27" s="680"/>
      <c r="Q27" s="682"/>
      <c r="R27" s="682"/>
      <c r="S27" s="682"/>
      <c r="T27" s="682"/>
      <c r="U27" s="682"/>
      <c r="V27" s="642" t="s">
        <v>6136</v>
      </c>
      <c r="W27" s="680"/>
      <c r="X27" s="686"/>
      <c r="Y27" s="686"/>
      <c r="Z27" s="686"/>
      <c r="AA27" s="750"/>
      <c r="AB27" s="686"/>
      <c r="AC27" s="686"/>
      <c r="AD27" s="686"/>
      <c r="AE27" s="647" t="s">
        <v>3298</v>
      </c>
      <c r="AF27" s="647" t="s">
        <v>6137</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6138</v>
      </c>
      <c r="BC27" s="692"/>
      <c r="BD27" s="680"/>
      <c r="BE27" s="696"/>
      <c r="BF27" s="696"/>
      <c r="BG27" s="696"/>
      <c r="BH27" s="696"/>
      <c r="BI27" s="696"/>
      <c r="BJ27" s="696"/>
      <c r="BK27" s="663" t="s">
        <v>6139</v>
      </c>
      <c r="BL27" s="680"/>
      <c r="BM27" s="697"/>
      <c r="BN27" s="697"/>
      <c r="BO27" s="697"/>
      <c r="BP27" s="668" t="s">
        <v>1901</v>
      </c>
      <c r="BQ27" s="697"/>
      <c r="BR27" s="697"/>
      <c r="BS27" s="697"/>
      <c r="BT27" s="713" t="s">
        <v>6140</v>
      </c>
      <c r="BU27" s="668" t="s">
        <v>6141</v>
      </c>
      <c r="BV27" s="680"/>
      <c r="BW27" s="672" t="s">
        <v>5409</v>
      </c>
      <c r="BX27" s="699"/>
      <c r="BY27" s="730"/>
      <c r="BZ27" s="730"/>
      <c r="CA27" s="699"/>
      <c r="CB27" s="699"/>
      <c r="CC27" s="699"/>
      <c r="CD27" s="699"/>
      <c r="CE27" s="699"/>
      <c r="CF27" s="699"/>
      <c r="CG27" s="699"/>
    </row>
    <row r="28">
      <c r="A28" s="752" t="s">
        <v>6142</v>
      </c>
      <c r="B28" s="99" t="s">
        <v>3373</v>
      </c>
      <c r="C28" s="100" t="s">
        <v>1048</v>
      </c>
      <c r="D28" s="101" t="s">
        <v>1288</v>
      </c>
      <c r="E28" s="102" t="s">
        <v>1288</v>
      </c>
      <c r="F28" s="103" t="s">
        <v>1495</v>
      </c>
      <c r="G28" s="99" t="s">
        <v>543</v>
      </c>
      <c r="H28" s="679"/>
      <c r="I28" s="679"/>
      <c r="J28" s="679"/>
      <c r="K28" s="679"/>
      <c r="L28" s="679"/>
      <c r="M28" s="679"/>
      <c r="N28" s="679"/>
      <c r="O28" s="679"/>
      <c r="P28" s="680"/>
      <c r="Q28" s="771" t="str">
        <f>HYPERLINK("https://youtu.be/UsB9SYccMcU","1:32.77")</f>
        <v>1:32.77</v>
      </c>
      <c r="R28" s="772"/>
      <c r="S28" s="773" t="str">
        <f>HYPERLINK("https://youtu.be/y7apQUmx5sA","1:32.08")</f>
        <v>1:32.08</v>
      </c>
      <c r="T28" s="682" t="s">
        <v>4161</v>
      </c>
      <c r="U28" s="682"/>
      <c r="V28" s="682" t="s">
        <v>6143</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6144</v>
      </c>
      <c r="B29" s="79" t="s">
        <v>3898</v>
      </c>
      <c r="C29" s="80" t="s">
        <v>1048</v>
      </c>
      <c r="D29" s="81" t="s">
        <v>1288</v>
      </c>
      <c r="E29" s="82" t="s">
        <v>1288</v>
      </c>
      <c r="F29" s="83" t="s">
        <v>1048</v>
      </c>
      <c r="G29" s="79" t="s">
        <v>330</v>
      </c>
      <c r="H29" s="679"/>
      <c r="I29" s="679"/>
      <c r="J29" s="679"/>
      <c r="K29" s="679"/>
      <c r="L29" s="638" t="s">
        <v>6145</v>
      </c>
      <c r="M29" s="679"/>
      <c r="N29" s="679"/>
      <c r="O29" s="679"/>
      <c r="P29" s="680"/>
      <c r="Q29" s="682"/>
      <c r="R29" s="682"/>
      <c r="S29" s="682"/>
      <c r="T29" s="682"/>
      <c r="U29" s="682"/>
      <c r="V29" s="682"/>
      <c r="W29" s="680"/>
      <c r="X29" s="686"/>
      <c r="Y29" s="686"/>
      <c r="Z29" s="686"/>
      <c r="AA29" s="750"/>
      <c r="AB29" s="686"/>
      <c r="AC29" s="686"/>
      <c r="AD29" s="647" t="s">
        <v>1396</v>
      </c>
      <c r="AE29" s="647" t="s">
        <v>5767</v>
      </c>
      <c r="AF29" s="686"/>
      <c r="AG29" s="686"/>
      <c r="AH29" s="680"/>
      <c r="AI29" s="688"/>
      <c r="AJ29" s="688"/>
      <c r="AK29" s="652" t="s">
        <v>974</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6146</v>
      </c>
      <c r="BK29" s="696"/>
      <c r="BL29" s="680"/>
      <c r="BM29" s="668" t="s">
        <v>6147</v>
      </c>
      <c r="BN29" s="697"/>
      <c r="BO29" s="697"/>
      <c r="BP29" s="668" t="s">
        <v>846</v>
      </c>
      <c r="BQ29" s="670" t="s">
        <v>5916</v>
      </c>
      <c r="BR29" s="668" t="s">
        <v>258</v>
      </c>
      <c r="BS29" s="697"/>
      <c r="BT29" s="697"/>
      <c r="BU29" s="697"/>
      <c r="BV29" s="680"/>
      <c r="BW29" s="699"/>
      <c r="BX29" s="699"/>
      <c r="BY29" s="699"/>
      <c r="BZ29" s="699"/>
      <c r="CA29" s="699"/>
      <c r="CB29" s="699"/>
      <c r="CC29" s="699"/>
      <c r="CD29" s="699"/>
      <c r="CE29" s="699"/>
      <c r="CF29" s="699"/>
      <c r="CG29" s="699"/>
    </row>
    <row r="30">
      <c r="A30" s="594" t="s">
        <v>4595</v>
      </c>
      <c r="B30" s="99" t="s">
        <v>2686</v>
      </c>
      <c r="C30" s="100" t="s">
        <v>1288</v>
      </c>
      <c r="D30" s="101" t="s">
        <v>1288</v>
      </c>
      <c r="E30" s="102" t="s">
        <v>1288</v>
      </c>
      <c r="F30" s="103" t="s">
        <v>1288</v>
      </c>
      <c r="G30" s="99" t="s">
        <v>721</v>
      </c>
      <c r="H30" s="679"/>
      <c r="I30" s="679"/>
      <c r="J30" s="679"/>
      <c r="K30" s="679"/>
      <c r="L30" s="679"/>
      <c r="M30" s="679"/>
      <c r="N30" s="679"/>
      <c r="O30" s="679"/>
      <c r="P30" s="680"/>
      <c r="Q30" s="682"/>
      <c r="R30" s="682"/>
      <c r="S30" s="682"/>
      <c r="T30" s="682"/>
      <c r="U30" s="642" t="s">
        <v>3832</v>
      </c>
      <c r="V30" s="642" t="s">
        <v>6148</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6149</v>
      </c>
      <c r="BA30" s="692"/>
      <c r="BB30" s="691" t="s">
        <v>6150</v>
      </c>
      <c r="BC30" s="692"/>
      <c r="BD30" s="680"/>
      <c r="BE30" s="696"/>
      <c r="BF30" s="696"/>
      <c r="BG30" s="696"/>
      <c r="BH30" s="696"/>
      <c r="BI30" s="696"/>
      <c r="BJ30" s="696"/>
      <c r="BK30" s="696"/>
      <c r="BL30" s="680"/>
      <c r="BM30" s="668" t="s">
        <v>6151</v>
      </c>
      <c r="BN30" s="697"/>
      <c r="BO30" s="697"/>
      <c r="BP30" s="697"/>
      <c r="BQ30" s="697"/>
      <c r="BR30" s="697"/>
      <c r="BS30" s="697"/>
      <c r="BT30" s="697"/>
      <c r="BU30" s="697"/>
      <c r="BV30" s="680"/>
      <c r="BW30" s="699"/>
      <c r="BX30" s="672" t="s">
        <v>4293</v>
      </c>
      <c r="BY30" s="699"/>
      <c r="BZ30" s="699"/>
      <c r="CA30" s="699"/>
      <c r="CB30" s="699"/>
      <c r="CC30" s="699"/>
      <c r="CD30" s="699"/>
      <c r="CE30" s="699"/>
      <c r="CF30" s="699"/>
      <c r="CG30" s="699"/>
    </row>
    <row r="31">
      <c r="A31" s="537" t="s">
        <v>4907</v>
      </c>
      <c r="B31" s="79" t="s">
        <v>3235</v>
      </c>
      <c r="C31" s="80" t="s">
        <v>1288</v>
      </c>
      <c r="D31" s="81" t="s">
        <v>1288</v>
      </c>
      <c r="E31" s="82" t="s">
        <v>1288</v>
      </c>
      <c r="F31" s="83" t="s">
        <v>1288</v>
      </c>
      <c r="G31" s="79" t="s">
        <v>440</v>
      </c>
      <c r="H31" s="638" t="s">
        <v>823</v>
      </c>
      <c r="I31" s="679"/>
      <c r="J31" s="679"/>
      <c r="K31" s="679"/>
      <c r="L31" s="638" t="s">
        <v>6152</v>
      </c>
      <c r="M31" s="679"/>
      <c r="N31" s="679"/>
      <c r="O31" s="679"/>
      <c r="P31" s="680"/>
      <c r="Q31" s="642" t="s">
        <v>6153</v>
      </c>
      <c r="R31" s="682"/>
      <c r="S31" s="642" t="s">
        <v>6154</v>
      </c>
      <c r="T31" s="642" t="s">
        <v>4404</v>
      </c>
      <c r="U31" s="642" t="s">
        <v>1946</v>
      </c>
      <c r="V31" s="682"/>
      <c r="W31" s="680"/>
      <c r="X31" s="686"/>
      <c r="Y31" s="686"/>
      <c r="Z31" s="686"/>
      <c r="AA31" s="750"/>
      <c r="AB31" s="686"/>
      <c r="AC31" s="686"/>
      <c r="AD31" s="647" t="s">
        <v>6155</v>
      </c>
      <c r="AE31" s="647" t="s">
        <v>2302</v>
      </c>
      <c r="AF31" s="686"/>
      <c r="AG31" s="686"/>
      <c r="AH31" s="680"/>
      <c r="AI31" s="688"/>
      <c r="AJ31" s="688"/>
      <c r="AK31" s="688"/>
      <c r="AL31" s="688"/>
      <c r="AM31" s="688"/>
      <c r="AN31" s="688"/>
      <c r="AO31" s="688"/>
      <c r="AP31" s="688"/>
      <c r="AQ31" s="652" t="s">
        <v>6156</v>
      </c>
      <c r="AR31" s="688"/>
      <c r="AS31" s="688"/>
      <c r="AT31" s="688"/>
      <c r="AU31" s="688"/>
      <c r="AV31" s="688"/>
      <c r="AW31" s="688"/>
      <c r="AX31" s="680"/>
      <c r="AY31" s="692"/>
      <c r="AZ31" s="692"/>
      <c r="BA31" s="691" t="s">
        <v>302</v>
      </c>
      <c r="BB31" s="691" t="s">
        <v>6157</v>
      </c>
      <c r="BC31" s="692"/>
      <c r="BD31" s="680"/>
      <c r="BE31" s="696"/>
      <c r="BF31" s="663" t="s">
        <v>2035</v>
      </c>
      <c r="BG31" s="696"/>
      <c r="BH31" s="696"/>
      <c r="BI31" s="696"/>
      <c r="BJ31" s="663" t="s">
        <v>6158</v>
      </c>
      <c r="BK31" s="696"/>
      <c r="BL31" s="680"/>
      <c r="BM31" s="697"/>
      <c r="BN31" s="697"/>
      <c r="BO31" s="697"/>
      <c r="BP31" s="697"/>
      <c r="BQ31" s="697"/>
      <c r="BR31" s="697"/>
      <c r="BS31" s="697"/>
      <c r="BT31" s="697"/>
      <c r="BU31" s="668" t="s">
        <v>6159</v>
      </c>
      <c r="BV31" s="680"/>
      <c r="BW31" s="699"/>
      <c r="BX31" s="699"/>
      <c r="BY31" s="699"/>
      <c r="BZ31" s="699"/>
      <c r="CA31" s="699"/>
      <c r="CB31" s="699"/>
      <c r="CC31" s="699"/>
      <c r="CD31" s="699"/>
      <c r="CE31" s="699"/>
      <c r="CF31" s="699"/>
      <c r="CG31" s="699"/>
    </row>
    <row r="32">
      <c r="A32" s="594" t="s">
        <v>4513</v>
      </c>
      <c r="B32" s="99" t="s">
        <v>220</v>
      </c>
      <c r="C32" s="100" t="s">
        <v>1288</v>
      </c>
      <c r="D32" s="101" t="s">
        <v>1288</v>
      </c>
      <c r="E32" s="102" t="s">
        <v>1288</v>
      </c>
      <c r="F32" s="103" t="s">
        <v>1288</v>
      </c>
      <c r="G32" s="99" t="s">
        <v>330</v>
      </c>
      <c r="H32" s="679"/>
      <c r="I32" s="679"/>
      <c r="J32" s="679"/>
      <c r="K32" s="679"/>
      <c r="L32" s="638" t="s">
        <v>4406</v>
      </c>
      <c r="M32" s="679"/>
      <c r="N32" s="638" t="s">
        <v>6160</v>
      </c>
      <c r="O32" s="679"/>
      <c r="P32" s="680"/>
      <c r="Q32" s="682"/>
      <c r="R32" s="682"/>
      <c r="S32" s="682"/>
      <c r="T32" s="682"/>
      <c r="U32" s="704"/>
      <c r="V32" s="642" t="s">
        <v>6161</v>
      </c>
      <c r="W32" s="680"/>
      <c r="X32" s="686"/>
      <c r="Y32" s="686"/>
      <c r="Z32" s="684" t="s">
        <v>6162</v>
      </c>
      <c r="AA32" s="750"/>
      <c r="AB32" s="647" t="s">
        <v>882</v>
      </c>
      <c r="AC32" s="686"/>
      <c r="AD32" s="686"/>
      <c r="AE32" s="686"/>
      <c r="AF32" s="647" t="s">
        <v>6163</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6164</v>
      </c>
      <c r="BC32" s="692"/>
      <c r="BD32" s="680"/>
      <c r="BE32" s="696"/>
      <c r="BF32" s="696"/>
      <c r="BG32" s="696"/>
      <c r="BH32" s="696"/>
      <c r="BI32" s="696"/>
      <c r="BJ32" s="696"/>
      <c r="BK32" s="696"/>
      <c r="BL32" s="680"/>
      <c r="BM32" s="668" t="s">
        <v>6165</v>
      </c>
      <c r="BN32" s="697"/>
      <c r="BO32" s="697"/>
      <c r="BP32" s="697"/>
      <c r="BQ32" s="697"/>
      <c r="BR32" s="697"/>
      <c r="BS32" s="697"/>
      <c r="BT32" s="697"/>
      <c r="BU32" s="713" t="s">
        <v>6166</v>
      </c>
      <c r="BV32" s="680"/>
      <c r="BW32" s="699"/>
      <c r="BX32" s="699"/>
      <c r="BY32" s="699"/>
      <c r="BZ32" s="699"/>
      <c r="CA32" s="699"/>
      <c r="CB32" s="699"/>
      <c r="CC32" s="699"/>
      <c r="CD32" s="699"/>
      <c r="CE32" s="699"/>
      <c r="CF32" s="699"/>
      <c r="CG32" s="699"/>
    </row>
    <row r="33">
      <c r="A33" s="167" t="s">
        <v>6167</v>
      </c>
      <c r="B33" s="79" t="s">
        <v>4515</v>
      </c>
      <c r="C33" s="80" t="s">
        <v>1288</v>
      </c>
      <c r="D33" s="81" t="s">
        <v>1288</v>
      </c>
      <c r="E33" s="82" t="s">
        <v>1288</v>
      </c>
      <c r="F33" s="83" t="s">
        <v>1048</v>
      </c>
      <c r="G33" s="79" t="s">
        <v>1048</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2632</v>
      </c>
      <c r="B34" s="99" t="s">
        <v>4515</v>
      </c>
      <c r="C34" s="100" t="s">
        <v>1288</v>
      </c>
      <c r="D34" s="101" t="s">
        <v>1288</v>
      </c>
      <c r="E34" s="102" t="s">
        <v>1288</v>
      </c>
      <c r="F34" s="103" t="s">
        <v>1288</v>
      </c>
      <c r="G34" s="99" t="s">
        <v>439</v>
      </c>
      <c r="H34" s="679"/>
      <c r="I34" s="679"/>
      <c r="J34" s="679"/>
      <c r="K34" s="679"/>
      <c r="L34" s="776" t="s">
        <v>6168</v>
      </c>
      <c r="M34" s="701" t="s">
        <v>2680</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6169</v>
      </c>
      <c r="BC34" s="692"/>
      <c r="BD34" s="680"/>
      <c r="BE34" s="739" t="s">
        <v>6170</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4974</v>
      </c>
      <c r="B35" s="79" t="s">
        <v>440</v>
      </c>
      <c r="C35" s="80" t="s">
        <v>1048</v>
      </c>
      <c r="D35" s="81" t="s">
        <v>1288</v>
      </c>
      <c r="E35" s="82" t="s">
        <v>1288</v>
      </c>
      <c r="F35" s="83" t="s">
        <v>1495</v>
      </c>
      <c r="G35" s="79" t="s">
        <v>331</v>
      </c>
      <c r="H35" s="638" t="s">
        <v>561</v>
      </c>
      <c r="I35" s="679"/>
      <c r="J35" s="679"/>
      <c r="K35" s="679"/>
      <c r="L35" s="679"/>
      <c r="M35" s="679"/>
      <c r="N35" s="638" t="s">
        <v>6171</v>
      </c>
      <c r="O35" s="679"/>
      <c r="P35" s="680"/>
      <c r="Q35" s="642" t="s">
        <v>6172</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6173</v>
      </c>
      <c r="BP35" s="697"/>
      <c r="BQ35" s="697"/>
      <c r="BR35" s="697"/>
      <c r="BS35" s="670" t="s">
        <v>6174</v>
      </c>
      <c r="BT35" s="697"/>
      <c r="BU35" s="668" t="s">
        <v>6175</v>
      </c>
      <c r="BV35" s="680"/>
      <c r="BW35" s="699"/>
      <c r="BX35" s="699"/>
      <c r="BY35" s="699"/>
      <c r="BZ35" s="699"/>
      <c r="CA35" s="699"/>
      <c r="CB35" s="699"/>
      <c r="CC35" s="699"/>
      <c r="CD35" s="699"/>
      <c r="CE35" s="699"/>
      <c r="CF35" s="746" t="s">
        <v>6176</v>
      </c>
      <c r="CG35" s="699"/>
    </row>
    <row r="36">
      <c r="A36" s="594" t="s">
        <v>6177</v>
      </c>
      <c r="B36" s="99" t="s">
        <v>330</v>
      </c>
      <c r="C36" s="100" t="s">
        <v>1288</v>
      </c>
      <c r="D36" s="101" t="s">
        <v>1288</v>
      </c>
      <c r="E36" s="102" t="s">
        <v>1288</v>
      </c>
      <c r="F36" s="103" t="s">
        <v>1288</v>
      </c>
      <c r="G36" s="99" t="s">
        <v>439</v>
      </c>
      <c r="H36" s="679"/>
      <c r="I36" s="679"/>
      <c r="J36" s="679"/>
      <c r="K36" s="679"/>
      <c r="L36" s="679"/>
      <c r="M36" s="679"/>
      <c r="N36" s="638" t="s">
        <v>6178</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6179</v>
      </c>
      <c r="BC36" s="692"/>
      <c r="BD36" s="680"/>
      <c r="BE36" s="696"/>
      <c r="BF36" s="696"/>
      <c r="BG36" s="696"/>
      <c r="BH36" s="696"/>
      <c r="BI36" s="696"/>
      <c r="BJ36" s="696"/>
      <c r="BK36" s="696"/>
      <c r="BL36" s="680"/>
      <c r="BM36" s="697"/>
      <c r="BN36" s="697"/>
      <c r="BO36" s="697"/>
      <c r="BP36" s="697"/>
      <c r="BQ36" s="697"/>
      <c r="BR36" s="697"/>
      <c r="BS36" s="697"/>
      <c r="BT36" s="697"/>
      <c r="BU36" s="668" t="s">
        <v>6180</v>
      </c>
      <c r="BV36" s="680"/>
      <c r="BW36" s="699"/>
      <c r="BX36" s="699"/>
      <c r="BY36" s="699"/>
      <c r="BZ36" s="699"/>
      <c r="CA36" s="699"/>
      <c r="CB36" s="699"/>
      <c r="CC36" s="699"/>
      <c r="CD36" s="699"/>
      <c r="CE36" s="699"/>
      <c r="CF36" s="699"/>
      <c r="CG36" s="699"/>
    </row>
    <row r="37" ht="15.75" customHeight="1">
      <c r="A37" s="778" t="s">
        <v>6181</v>
      </c>
      <c r="B37" s="79" t="s">
        <v>438</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6182</v>
      </c>
      <c r="AA37" s="686"/>
      <c r="AB37" s="686" t="s">
        <v>6183</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94" t="s">
        <v>6184</v>
      </c>
      <c r="B38" s="99" t="s">
        <v>438</v>
      </c>
      <c r="C38" s="100" t="s">
        <v>1288</v>
      </c>
      <c r="D38" s="101" t="s">
        <v>1288</v>
      </c>
      <c r="E38" s="102" t="s">
        <v>1288</v>
      </c>
      <c r="F38" s="103" t="s">
        <v>1288</v>
      </c>
      <c r="G38" s="99" t="s">
        <v>439</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6185</v>
      </c>
      <c r="AJ38" s="652" t="s">
        <v>6186</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633</v>
      </c>
      <c r="C39" s="80" t="s">
        <v>1288</v>
      </c>
      <c r="D39" s="81" t="s">
        <v>1288</v>
      </c>
      <c r="E39" s="82" t="s">
        <v>1288</v>
      </c>
      <c r="F39" s="83" t="s">
        <v>1288</v>
      </c>
      <c r="G39" s="79" t="s">
        <v>1048</v>
      </c>
      <c r="H39" s="679"/>
      <c r="I39" s="679"/>
      <c r="J39" s="679"/>
      <c r="K39" s="679"/>
      <c r="L39" s="679"/>
      <c r="M39" s="679"/>
      <c r="N39" s="679"/>
      <c r="O39" s="679"/>
      <c r="P39" s="680"/>
      <c r="Q39" s="682"/>
      <c r="R39" s="682"/>
      <c r="S39" s="682"/>
      <c r="T39" s="682"/>
      <c r="U39" s="682"/>
      <c r="V39" s="642" t="s">
        <v>6187</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94" t="s">
        <v>5453</v>
      </c>
      <c r="B40" s="99" t="s">
        <v>543</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2098</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5254</v>
      </c>
      <c r="B41" s="79" t="s">
        <v>543</v>
      </c>
      <c r="C41" s="80" t="s">
        <v>1288</v>
      </c>
      <c r="D41" s="81" t="s">
        <v>1288</v>
      </c>
      <c r="E41" s="82" t="s">
        <v>1495</v>
      </c>
      <c r="F41" s="83" t="s">
        <v>1495</v>
      </c>
      <c r="G41" s="79" t="s">
        <v>439</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6188</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6189</v>
      </c>
      <c r="BT41" s="697"/>
      <c r="BU41" s="697"/>
      <c r="BV41" s="680"/>
      <c r="BW41" s="699"/>
      <c r="BX41" s="699"/>
      <c r="BY41" s="699"/>
      <c r="BZ41" s="699"/>
      <c r="CA41" s="699"/>
      <c r="CB41" s="699"/>
      <c r="CC41" s="699"/>
      <c r="CD41" s="699"/>
      <c r="CE41" s="699"/>
      <c r="CF41" s="748" t="s">
        <v>4115</v>
      </c>
      <c r="CG41" s="699"/>
    </row>
    <row r="42">
      <c r="A42" s="594" t="s">
        <v>3399</v>
      </c>
      <c r="B42" s="99" t="s">
        <v>439</v>
      </c>
      <c r="C42" s="100" t="s">
        <v>1288</v>
      </c>
      <c r="D42" s="101" t="s">
        <v>1288</v>
      </c>
      <c r="E42" s="102" t="s">
        <v>1288</v>
      </c>
      <c r="F42" s="103" t="s">
        <v>1288</v>
      </c>
      <c r="G42" s="99" t="s">
        <v>1048</v>
      </c>
      <c r="H42" s="679"/>
      <c r="I42" s="679"/>
      <c r="J42" s="679"/>
      <c r="K42" s="679"/>
      <c r="L42" s="679"/>
      <c r="M42" s="679"/>
      <c r="N42" s="679"/>
      <c r="O42" s="679"/>
      <c r="P42" s="680"/>
      <c r="Q42" s="682"/>
      <c r="R42" s="682"/>
      <c r="S42" s="682"/>
      <c r="T42" s="682"/>
      <c r="U42" s="682"/>
      <c r="V42" s="682"/>
      <c r="W42" s="680"/>
      <c r="X42" s="686"/>
      <c r="Y42" s="686"/>
      <c r="Z42" s="684" t="s">
        <v>611</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6190</v>
      </c>
      <c r="B43" s="79" t="s">
        <v>439</v>
      </c>
      <c r="C43" s="80" t="s">
        <v>1288</v>
      </c>
      <c r="D43" s="81" t="s">
        <v>1288</v>
      </c>
      <c r="E43" s="82" t="s">
        <v>1288</v>
      </c>
      <c r="F43" s="83" t="s">
        <v>1288</v>
      </c>
      <c r="G43" s="79" t="s">
        <v>1048</v>
      </c>
      <c r="H43" s="638"/>
      <c r="I43" s="679"/>
      <c r="J43" s="679"/>
      <c r="K43" s="679"/>
      <c r="L43" s="679"/>
      <c r="M43" s="679"/>
      <c r="N43" s="679"/>
      <c r="O43" s="679"/>
      <c r="P43" s="680"/>
      <c r="Q43" s="682"/>
      <c r="R43" s="682"/>
      <c r="S43" s="682"/>
      <c r="T43" s="682"/>
      <c r="U43" s="682"/>
      <c r="V43" s="682"/>
      <c r="W43" s="680"/>
      <c r="X43" s="686"/>
      <c r="Y43" s="686"/>
      <c r="Z43" s="686"/>
      <c r="AA43" s="750"/>
      <c r="AB43" s="684" t="s">
        <v>4494</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94" t="s">
        <v>6191</v>
      </c>
      <c r="B44" s="99" t="s">
        <v>439</v>
      </c>
      <c r="C44" s="100" t="s">
        <v>1288</v>
      </c>
      <c r="D44" s="101" t="s">
        <v>1288</v>
      </c>
      <c r="E44" s="102" t="s">
        <v>1288</v>
      </c>
      <c r="F44" s="103" t="s">
        <v>1288</v>
      </c>
      <c r="G44" s="99" t="s">
        <v>1048</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6192</v>
      </c>
      <c r="B45" s="79" t="s">
        <v>1048</v>
      </c>
      <c r="C45" s="80" t="s">
        <v>1288</v>
      </c>
      <c r="D45" s="81" t="s">
        <v>1288</v>
      </c>
      <c r="E45" s="82" t="s">
        <v>1288</v>
      </c>
      <c r="F45" s="83" t="s">
        <v>1288</v>
      </c>
      <c r="G45" s="79" t="s">
        <v>1048</v>
      </c>
      <c r="H45" s="638" t="s">
        <v>5078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6193</v>
      </c>
      <c r="D1" s="782" t="s">
        <v>6194</v>
      </c>
      <c r="E1" s="783" t="s">
        <v>6195</v>
      </c>
      <c r="F1" s="783" t="s">
        <v>807</v>
      </c>
      <c r="G1" s="782" t="s">
        <v>6196</v>
      </c>
      <c r="H1" s="783" t="s">
        <v>1228</v>
      </c>
      <c r="I1" s="782" t="s">
        <v>6197</v>
      </c>
      <c r="J1" s="783" t="s">
        <v>6198</v>
      </c>
      <c r="K1" s="783" t="s">
        <v>6199</v>
      </c>
      <c r="L1" s="783" t="s">
        <v>6200</v>
      </c>
      <c r="M1" s="783" t="s">
        <v>719</v>
      </c>
      <c r="N1" s="782" t="s">
        <v>6201</v>
      </c>
      <c r="O1" s="784" t="s">
        <v>6202</v>
      </c>
      <c r="P1" s="783" t="s">
        <v>6203</v>
      </c>
      <c r="Q1" s="783" t="s">
        <v>6106</v>
      </c>
      <c r="R1" s="783" t="s">
        <v>6074</v>
      </c>
      <c r="S1" s="785" t="s">
        <v>6204</v>
      </c>
      <c r="T1" s="784" t="s">
        <v>1661</v>
      </c>
      <c r="U1" s="783" t="s">
        <v>5663</v>
      </c>
      <c r="V1" s="784" t="s">
        <v>1555</v>
      </c>
      <c r="W1" s="783" t="s">
        <v>6144</v>
      </c>
      <c r="X1" s="783" t="s">
        <v>1286</v>
      </c>
      <c r="Y1" s="783" t="s">
        <v>6205</v>
      </c>
      <c r="Z1" s="783" t="s">
        <v>541</v>
      </c>
      <c r="AA1" s="783" t="s">
        <v>3512</v>
      </c>
      <c r="AB1" s="783" t="s">
        <v>6206</v>
      </c>
      <c r="AC1" s="783" t="s">
        <v>2720</v>
      </c>
      <c r="AD1" s="783" t="s">
        <v>5909</v>
      </c>
      <c r="AE1" s="783" t="s">
        <v>6207</v>
      </c>
      <c r="AF1" s="784" t="s">
        <v>6208</v>
      </c>
      <c r="AG1" s="783" t="s">
        <v>2684</v>
      </c>
      <c r="AH1" s="783" t="s">
        <v>6209</v>
      </c>
      <c r="AI1" s="786" t="s">
        <v>3168</v>
      </c>
      <c r="AJ1" s="783" t="s">
        <v>4414</v>
      </c>
      <c r="AK1" s="783" t="s">
        <v>6210</v>
      </c>
      <c r="AL1" s="783" t="s">
        <v>6211</v>
      </c>
      <c r="AM1" s="783" t="s">
        <v>631</v>
      </c>
      <c r="AN1" s="785" t="s">
        <v>6042</v>
      </c>
      <c r="AO1" s="783" t="s">
        <v>6167</v>
      </c>
      <c r="AP1" s="783" t="s">
        <v>3715</v>
      </c>
      <c r="AQ1" s="783" t="s">
        <v>5254</v>
      </c>
      <c r="AR1" s="783"/>
      <c r="AS1" s="783"/>
      <c r="AT1" s="783"/>
      <c r="AU1" s="783"/>
      <c r="AV1" s="783"/>
      <c r="AW1" s="783"/>
      <c r="AX1" s="783"/>
      <c r="AY1" s="783"/>
      <c r="AZ1" s="783"/>
      <c r="BA1" s="783"/>
    </row>
    <row r="2" ht="15.75" customHeight="1">
      <c r="A2" s="787" t="s">
        <v>44</v>
      </c>
      <c r="C2" s="788"/>
      <c r="D2" s="789" t="s">
        <v>6212</v>
      </c>
      <c r="E2" s="789" t="s">
        <v>6213</v>
      </c>
      <c r="F2" s="789" t="s">
        <v>5319</v>
      </c>
      <c r="G2" s="789" t="s">
        <v>6214</v>
      </c>
      <c r="H2" s="789" t="s">
        <v>6215</v>
      </c>
      <c r="I2" s="789" t="s">
        <v>6216</v>
      </c>
      <c r="J2" s="789" t="s">
        <v>6217</v>
      </c>
      <c r="K2" s="789" t="s">
        <v>6218</v>
      </c>
      <c r="L2" s="789" t="s">
        <v>6219</v>
      </c>
      <c r="M2" s="789" t="s">
        <v>6220</v>
      </c>
      <c r="N2" s="789" t="s">
        <v>6221</v>
      </c>
      <c r="O2" s="789" t="s">
        <v>6222</v>
      </c>
      <c r="P2" s="789" t="s">
        <v>6223</v>
      </c>
      <c r="Q2" s="789" t="s">
        <v>6224</v>
      </c>
      <c r="R2" s="789" t="s">
        <v>6225</v>
      </c>
      <c r="S2" s="789" t="s">
        <v>6226</v>
      </c>
      <c r="T2" s="789" t="s">
        <v>6227</v>
      </c>
      <c r="U2" s="789" t="s">
        <v>6228</v>
      </c>
      <c r="V2" s="789" t="s">
        <v>4438</v>
      </c>
      <c r="W2" s="789" t="s">
        <v>2892</v>
      </c>
      <c r="X2" s="789" t="s">
        <v>1619</v>
      </c>
      <c r="Y2" s="789" t="s">
        <v>5459</v>
      </c>
      <c r="Z2" s="789" t="s">
        <v>2065</v>
      </c>
      <c r="AA2" s="789" t="s">
        <v>2065</v>
      </c>
      <c r="AB2" s="789" t="s">
        <v>4725</v>
      </c>
      <c r="AC2" s="789" t="s">
        <v>2686</v>
      </c>
      <c r="AD2" s="789" t="s">
        <v>3235</v>
      </c>
      <c r="AE2" s="789" t="s">
        <v>4109</v>
      </c>
      <c r="AF2" s="789" t="s">
        <v>219</v>
      </c>
      <c r="AG2" s="789" t="s">
        <v>219</v>
      </c>
      <c r="AH2" s="789" t="s">
        <v>4515</v>
      </c>
      <c r="AI2" s="790" t="s">
        <v>440</v>
      </c>
      <c r="AJ2" s="789" t="s">
        <v>332</v>
      </c>
      <c r="AK2" s="789" t="s">
        <v>721</v>
      </c>
      <c r="AL2" s="789" t="s">
        <v>721</v>
      </c>
      <c r="AM2" s="789" t="s">
        <v>721</v>
      </c>
      <c r="AN2" s="789" t="s">
        <v>633</v>
      </c>
      <c r="AO2" s="789" t="s">
        <v>543</v>
      </c>
      <c r="AP2" s="789" t="s">
        <v>1495</v>
      </c>
      <c r="AQ2" s="789" t="s">
        <v>1495</v>
      </c>
      <c r="AR2" s="789"/>
      <c r="AS2" s="789"/>
      <c r="AT2" s="789"/>
      <c r="AU2" s="789"/>
      <c r="AV2" s="789"/>
      <c r="AW2" s="789"/>
      <c r="AX2" s="789"/>
      <c r="AY2" s="789"/>
      <c r="AZ2" s="789"/>
      <c r="BA2" s="789"/>
    </row>
    <row r="3" ht="15.75" customHeight="1">
      <c r="A3" s="791" t="s">
        <v>6229</v>
      </c>
      <c r="C3" s="788"/>
      <c r="D3" s="792" t="s">
        <v>6224</v>
      </c>
      <c r="E3" s="792" t="s">
        <v>6230</v>
      </c>
      <c r="F3" s="792" t="s">
        <v>1558</v>
      </c>
      <c r="G3" s="792" t="s">
        <v>6231</v>
      </c>
      <c r="H3" s="792" t="s">
        <v>3068</v>
      </c>
      <c r="I3" s="792" t="s">
        <v>6232</v>
      </c>
      <c r="J3" s="792" t="s">
        <v>544</v>
      </c>
      <c r="K3" s="792" t="s">
        <v>1722</v>
      </c>
      <c r="L3" s="792" t="s">
        <v>1577</v>
      </c>
      <c r="M3" s="792" t="s">
        <v>2487</v>
      </c>
      <c r="N3" s="792" t="s">
        <v>4231</v>
      </c>
      <c r="O3" s="792" t="s">
        <v>4438</v>
      </c>
      <c r="P3" s="792" t="s">
        <v>4438</v>
      </c>
      <c r="Q3" s="792" t="s">
        <v>3898</v>
      </c>
      <c r="R3" s="792" t="s">
        <v>1408</v>
      </c>
      <c r="S3" s="792" t="s">
        <v>5164</v>
      </c>
      <c r="T3" s="792" t="s">
        <v>4113</v>
      </c>
      <c r="U3" s="792" t="s">
        <v>3514</v>
      </c>
      <c r="V3" s="792" t="s">
        <v>438</v>
      </c>
      <c r="W3" s="792" t="s">
        <v>221</v>
      </c>
      <c r="X3" s="792" t="s">
        <v>330</v>
      </c>
      <c r="Y3" s="792" t="s">
        <v>721</v>
      </c>
      <c r="Z3" s="792" t="s">
        <v>721</v>
      </c>
      <c r="AA3" s="792" t="s">
        <v>3235</v>
      </c>
      <c r="AB3" s="792" t="s">
        <v>543</v>
      </c>
      <c r="AC3" s="792" t="s">
        <v>221</v>
      </c>
      <c r="AD3" s="792" t="s">
        <v>721</v>
      </c>
      <c r="AE3" s="792" t="s">
        <v>633</v>
      </c>
      <c r="AF3" s="792" t="s">
        <v>331</v>
      </c>
      <c r="AG3" s="792" t="s">
        <v>330</v>
      </c>
      <c r="AH3" s="792" t="s">
        <v>438</v>
      </c>
      <c r="AI3" s="793" t="s">
        <v>439</v>
      </c>
      <c r="AJ3" s="789" t="s">
        <v>1495</v>
      </c>
      <c r="AK3" s="792" t="s">
        <v>1495</v>
      </c>
      <c r="AL3" s="792" t="s">
        <v>1048</v>
      </c>
      <c r="AM3" s="792" t="s">
        <v>1048</v>
      </c>
      <c r="AN3" s="792" t="s">
        <v>1048</v>
      </c>
      <c r="AO3" s="792" t="s">
        <v>1048</v>
      </c>
      <c r="AP3" s="792" t="s">
        <v>1495</v>
      </c>
      <c r="AQ3" s="792" t="s">
        <v>1048</v>
      </c>
      <c r="AR3" s="792"/>
      <c r="AS3" s="792"/>
      <c r="AT3" s="792"/>
      <c r="AU3" s="792"/>
      <c r="AV3" s="792"/>
      <c r="AW3" s="792"/>
      <c r="AX3" s="792"/>
      <c r="AY3" s="792"/>
      <c r="AZ3" s="792"/>
      <c r="BA3" s="792"/>
    </row>
    <row r="4" ht="15.75" customHeight="1">
      <c r="A4" s="794" t="s">
        <v>6233</v>
      </c>
      <c r="B4" s="795"/>
      <c r="C4" s="796"/>
      <c r="D4" s="797" t="s">
        <v>6234</v>
      </c>
      <c r="E4" s="797" t="s">
        <v>544</v>
      </c>
      <c r="F4" s="797" t="s">
        <v>3774</v>
      </c>
      <c r="G4" s="797" t="s">
        <v>1972</v>
      </c>
      <c r="H4" s="797" t="s">
        <v>3068</v>
      </c>
      <c r="I4" s="797" t="s">
        <v>2392</v>
      </c>
      <c r="J4" s="797" t="s">
        <v>1115</v>
      </c>
      <c r="K4" s="797" t="s">
        <v>4231</v>
      </c>
      <c r="L4" s="797" t="s">
        <v>633</v>
      </c>
      <c r="M4" s="797" t="s">
        <v>6120</v>
      </c>
      <c r="N4" s="797" t="s">
        <v>3951</v>
      </c>
      <c r="O4" s="797" t="s">
        <v>4113</v>
      </c>
      <c r="P4" s="797" t="s">
        <v>1972</v>
      </c>
      <c r="Q4" s="797" t="s">
        <v>3951</v>
      </c>
      <c r="R4" s="797" t="s">
        <v>221</v>
      </c>
      <c r="S4" s="797" t="s">
        <v>1288</v>
      </c>
      <c r="T4" s="797" t="s">
        <v>721</v>
      </c>
      <c r="U4" s="797" t="s">
        <v>332</v>
      </c>
      <c r="V4" s="797" t="s">
        <v>331</v>
      </c>
      <c r="W4" s="797" t="s">
        <v>543</v>
      </c>
      <c r="X4" s="797" t="s">
        <v>330</v>
      </c>
      <c r="Y4" s="797" t="s">
        <v>543</v>
      </c>
      <c r="Z4" s="797" t="s">
        <v>721</v>
      </c>
      <c r="AA4" s="797" t="s">
        <v>543</v>
      </c>
      <c r="AB4" s="797" t="s">
        <v>543</v>
      </c>
      <c r="AC4" s="797" t="s">
        <v>543</v>
      </c>
      <c r="AD4" s="797" t="s">
        <v>439</v>
      </c>
      <c r="AE4" s="797" t="s">
        <v>543</v>
      </c>
      <c r="AF4" s="797" t="s">
        <v>331</v>
      </c>
      <c r="AG4" s="797" t="s">
        <v>331</v>
      </c>
      <c r="AH4" s="797" t="s">
        <v>543</v>
      </c>
      <c r="AI4" s="798" t="s">
        <v>439</v>
      </c>
      <c r="AJ4" s="799" t="s">
        <v>1495</v>
      </c>
      <c r="AK4" s="797" t="s">
        <v>1288</v>
      </c>
      <c r="AL4" s="797" t="s">
        <v>1048</v>
      </c>
      <c r="AM4" s="797" t="s">
        <v>1048</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6235</v>
      </c>
      <c r="B6" s="806" t="s">
        <v>6236</v>
      </c>
      <c r="C6" s="807" t="s">
        <v>223</v>
      </c>
      <c r="D6" s="808" t="s">
        <v>223</v>
      </c>
      <c r="E6" s="809" t="s">
        <v>968</v>
      </c>
      <c r="F6" s="810" t="s">
        <v>810</v>
      </c>
      <c r="G6" s="809" t="s">
        <v>335</v>
      </c>
      <c r="H6" s="808" t="s">
        <v>198</v>
      </c>
      <c r="I6" s="808" t="str">
        <f>HYPERLINK("https://youtu.be/BAG8a3WI9KM","52.27")</f>
        <v>52.27</v>
      </c>
      <c r="J6" s="811" t="s">
        <v>746</v>
      </c>
      <c r="K6" s="808" t="s">
        <v>6237</v>
      </c>
      <c r="L6" s="812" t="s">
        <v>1372</v>
      </c>
      <c r="M6" s="813" t="s">
        <v>722</v>
      </c>
      <c r="N6" s="814"/>
      <c r="O6" s="809" t="str">
        <f>HYPERLINK("https://youtu.be/qv_H1NgDIQ8","53.73")</f>
        <v>53.73</v>
      </c>
      <c r="P6" s="810" t="s">
        <v>6238</v>
      </c>
      <c r="Q6" s="813" t="s">
        <v>2488</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6239</v>
      </c>
      <c r="B7" s="806" t="s">
        <v>6240</v>
      </c>
      <c r="C7" s="807" t="s">
        <v>6241</v>
      </c>
      <c r="D7" s="808" t="str">
        <f>HYPERLINK("https://youtu.be/CefbvCRxW34","1:21.78")</f>
        <v>1:21.78</v>
      </c>
      <c r="E7" s="808" t="s">
        <v>6242</v>
      </c>
      <c r="F7" s="810"/>
      <c r="G7" s="810"/>
      <c r="H7" s="808" t="str">
        <f>HYPERLINK("https://youtu.be/y9FQ4EcrohI", "1:21.52")</f>
        <v>1:21.52</v>
      </c>
      <c r="I7" s="810" t="s">
        <v>6243</v>
      </c>
      <c r="J7" s="808" t="s">
        <v>6244</v>
      </c>
      <c r="K7" s="810"/>
      <c r="L7" s="812" t="s">
        <v>6245</v>
      </c>
      <c r="M7" s="810"/>
      <c r="N7" s="810"/>
      <c r="O7" s="810" t="s">
        <v>6246</v>
      </c>
      <c r="P7" s="810" t="s">
        <v>6247</v>
      </c>
      <c r="Q7" s="808" t="s">
        <v>2489</v>
      </c>
      <c r="R7" s="810"/>
      <c r="S7" s="810"/>
      <c r="T7" s="810"/>
      <c r="U7" s="810"/>
      <c r="V7" s="810"/>
      <c r="W7" s="810"/>
      <c r="X7" s="816"/>
      <c r="Y7" s="810"/>
      <c r="Z7" s="810"/>
      <c r="AA7" s="816"/>
      <c r="AB7" s="810"/>
      <c r="AC7" s="810"/>
      <c r="AD7" s="810"/>
      <c r="AE7" s="810"/>
      <c r="AF7" s="810"/>
      <c r="AG7" s="810"/>
      <c r="AH7" s="810"/>
      <c r="AI7" s="819" t="s">
        <v>6248</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6249</v>
      </c>
      <c r="C8" s="807" t="s">
        <v>224</v>
      </c>
      <c r="D8" s="808" t="s">
        <v>224</v>
      </c>
      <c r="E8" s="808" t="s">
        <v>969</v>
      </c>
      <c r="F8" s="810" t="s">
        <v>811</v>
      </c>
      <c r="G8" s="810" t="s">
        <v>894</v>
      </c>
      <c r="H8" s="808" t="s">
        <v>5864</v>
      </c>
      <c r="I8" s="808" t="str">
        <f>HYPERLINK("https://youtu.be/ZP_d48CVxG0","1:19.30")</f>
        <v>1:19.30</v>
      </c>
      <c r="J8" s="808" t="s">
        <v>1337</v>
      </c>
      <c r="K8" s="808" t="s">
        <v>1622</v>
      </c>
      <c r="L8" s="812" t="s">
        <v>6250</v>
      </c>
      <c r="M8" s="810"/>
      <c r="N8" s="810"/>
      <c r="O8" s="810" t="s">
        <v>4043</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6251</v>
      </c>
      <c r="B9" s="823" t="s">
        <v>6236</v>
      </c>
      <c r="C9" s="807" t="s">
        <v>6252</v>
      </c>
      <c r="D9" s="808" t="s">
        <v>6252</v>
      </c>
      <c r="E9" s="808" t="s">
        <v>6253</v>
      </c>
      <c r="F9" s="810" t="s">
        <v>1610</v>
      </c>
      <c r="G9" s="810" t="s">
        <v>1610</v>
      </c>
      <c r="H9" s="810"/>
      <c r="I9" s="810" t="s">
        <v>1141</v>
      </c>
      <c r="J9" s="810"/>
      <c r="K9" s="810"/>
      <c r="L9" s="810"/>
      <c r="M9" s="810"/>
      <c r="N9" s="810" t="s">
        <v>6254</v>
      </c>
      <c r="O9" s="810" t="s">
        <v>1262</v>
      </c>
      <c r="P9" s="810"/>
      <c r="Q9" s="810" t="s">
        <v>6255</v>
      </c>
      <c r="R9" s="810"/>
      <c r="S9" s="810"/>
      <c r="T9" s="810"/>
      <c r="U9" s="810" t="s">
        <v>1073</v>
      </c>
      <c r="V9" s="810"/>
      <c r="W9" s="810"/>
      <c r="X9" s="808" t="s">
        <v>1610</v>
      </c>
      <c r="Y9" s="810"/>
      <c r="Z9" s="810"/>
      <c r="AA9" s="816"/>
      <c r="AB9" s="810"/>
      <c r="AC9" s="812" t="s">
        <v>600</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6256</v>
      </c>
      <c r="B10" s="823" t="s">
        <v>6240</v>
      </c>
      <c r="C10" s="824" t="s">
        <v>530</v>
      </c>
      <c r="D10" s="825"/>
      <c r="E10" s="810"/>
      <c r="F10" s="825"/>
      <c r="G10" s="810"/>
      <c r="H10" s="808" t="s">
        <v>530</v>
      </c>
      <c r="I10" s="825"/>
      <c r="J10" s="808" t="s">
        <v>1550</v>
      </c>
      <c r="K10" s="825"/>
      <c r="L10" s="825"/>
      <c r="M10" s="810"/>
      <c r="N10" s="810"/>
      <c r="O10" s="810"/>
      <c r="P10" s="825"/>
      <c r="Q10" s="810"/>
      <c r="R10" s="825"/>
      <c r="S10" s="825"/>
      <c r="T10" s="810"/>
      <c r="U10" s="810"/>
      <c r="V10" s="825"/>
      <c r="W10" s="810"/>
      <c r="X10" s="816"/>
      <c r="Y10" s="825"/>
      <c r="Z10" s="810"/>
      <c r="AA10" s="815"/>
      <c r="AB10" s="825"/>
      <c r="AC10" s="808" t="s">
        <v>2143</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6249</v>
      </c>
      <c r="C11" s="807" t="s">
        <v>1323</v>
      </c>
      <c r="D11" s="808" t="s">
        <v>1323</v>
      </c>
      <c r="E11" s="808" t="s">
        <v>2348</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6257</v>
      </c>
      <c r="B12" s="806" t="s">
        <v>6258</v>
      </c>
      <c r="C12" s="807" t="s">
        <v>4004</v>
      </c>
      <c r="D12" s="808" t="s">
        <v>4004</v>
      </c>
      <c r="E12" s="808" t="s">
        <v>3634</v>
      </c>
      <c r="F12" s="810" t="s">
        <v>6259</v>
      </c>
      <c r="G12" s="810"/>
      <c r="H12" s="828"/>
      <c r="I12" s="810" t="s">
        <v>5019</v>
      </c>
      <c r="J12" s="808" t="s">
        <v>6260</v>
      </c>
      <c r="K12" s="810"/>
      <c r="L12" s="812" t="s">
        <v>730</v>
      </c>
      <c r="M12" s="810"/>
      <c r="N12" s="810"/>
      <c r="O12" s="810" t="s">
        <v>6261</v>
      </c>
      <c r="P12" s="808" t="s">
        <v>3401</v>
      </c>
      <c r="Q12" s="808" t="s">
        <v>3867</v>
      </c>
      <c r="R12" s="810"/>
      <c r="S12" s="810" t="s">
        <v>2155</v>
      </c>
      <c r="T12" s="810" t="s">
        <v>6259</v>
      </c>
      <c r="U12" s="810"/>
      <c r="V12" s="810"/>
      <c r="W12" s="810"/>
      <c r="X12" s="816"/>
      <c r="Y12" s="810"/>
      <c r="Z12" s="810"/>
      <c r="AA12" s="816"/>
      <c r="AB12" s="810"/>
      <c r="AC12" s="810"/>
      <c r="AD12" s="810"/>
      <c r="AE12" s="812" t="s">
        <v>4943</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6262</v>
      </c>
      <c r="C13" s="807" t="s">
        <v>225</v>
      </c>
      <c r="D13" s="808" t="s">
        <v>225</v>
      </c>
      <c r="E13" s="808" t="s">
        <v>6263</v>
      </c>
      <c r="F13" s="808" t="s">
        <v>6264</v>
      </c>
      <c r="G13" s="810" t="s">
        <v>6265</v>
      </c>
      <c r="H13" s="808" t="s">
        <v>2688</v>
      </c>
      <c r="I13" s="810" t="s">
        <v>6266</v>
      </c>
      <c r="J13" s="808" t="s">
        <v>1338</v>
      </c>
      <c r="K13" s="812" t="s">
        <v>1623</v>
      </c>
      <c r="L13" s="812" t="s">
        <v>1837</v>
      </c>
      <c r="M13" s="813" t="s">
        <v>703</v>
      </c>
      <c r="N13" s="808" t="s">
        <v>1174</v>
      </c>
      <c r="O13" s="810" t="s">
        <v>3601</v>
      </c>
      <c r="P13" s="810"/>
      <c r="Q13" s="808" t="s">
        <v>2490</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6251</v>
      </c>
      <c r="B14" s="830" t="s">
        <v>6258</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3516</v>
      </c>
      <c r="M14" s="810"/>
      <c r="N14" s="810"/>
      <c r="O14" s="808" t="str">
        <f>HYPERLINK("https://youtu.be/rZW3Nzg9CsM","14.20")</f>
        <v>14.20</v>
      </c>
      <c r="P14" s="814" t="s">
        <v>3681</v>
      </c>
      <c r="Q14" s="810"/>
      <c r="R14" s="814"/>
      <c r="S14" s="814" t="s">
        <v>6267</v>
      </c>
      <c r="T14" s="810" t="s">
        <v>980</v>
      </c>
      <c r="U14" s="810"/>
      <c r="V14" s="814"/>
      <c r="W14" s="810"/>
      <c r="X14" s="808" t="s">
        <v>3868</v>
      </c>
      <c r="Y14" s="814"/>
      <c r="Z14" s="810"/>
      <c r="AA14" s="831" t="s">
        <v>3516</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6262</v>
      </c>
      <c r="C15" s="807" t="s">
        <v>5467</v>
      </c>
      <c r="D15" s="808" t="s">
        <v>338</v>
      </c>
      <c r="E15" s="809" t="s">
        <v>338</v>
      </c>
      <c r="F15" s="808" t="str">
        <f>HYPERLINK("https://youtu.be/v-0tSrJ8Kf0","13.80")</f>
        <v>13.80</v>
      </c>
      <c r="G15" s="809" t="s">
        <v>338</v>
      </c>
      <c r="H15" s="808" t="s">
        <v>1499</v>
      </c>
      <c r="I15" s="808" t="str">
        <f>HYPERLINK("https://clips.twitch.tv/BusyTriangularAlmondRuleFive","13.97")</f>
        <v>13.97</v>
      </c>
      <c r="J15" s="809" t="s">
        <v>1339</v>
      </c>
      <c r="K15" s="812" t="s">
        <v>5467</v>
      </c>
      <c r="L15" s="808" t="s">
        <v>1838</v>
      </c>
      <c r="M15" s="813" t="s">
        <v>1339</v>
      </c>
      <c r="N15" s="814"/>
      <c r="O15" s="809" t="str">
        <f>HYPERLINK("https://youtu.be/Kv9otnDdZKc","13.93")</f>
        <v>13.93</v>
      </c>
      <c r="P15" s="808" t="s">
        <v>1412</v>
      </c>
      <c r="Q15" s="809" t="s">
        <v>1838</v>
      </c>
      <c r="R15" s="810"/>
      <c r="S15" s="810" t="s">
        <v>2536</v>
      </c>
      <c r="T15" s="814"/>
      <c r="U15" s="814"/>
      <c r="V15" s="808" t="s">
        <v>5467</v>
      </c>
      <c r="W15" s="814"/>
      <c r="X15" s="816"/>
      <c r="Y15" s="808" t="s">
        <v>725</v>
      </c>
      <c r="Z15" s="814"/>
      <c r="AA15" s="816"/>
      <c r="AB15" s="810"/>
      <c r="AC15" s="810"/>
      <c r="AD15" s="814"/>
      <c r="AE15" s="810"/>
      <c r="AF15" s="810"/>
      <c r="AG15" s="814"/>
      <c r="AH15" s="810"/>
      <c r="AI15" s="834" t="s">
        <v>102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6256</v>
      </c>
      <c r="B16" s="823" t="s">
        <v>6236</v>
      </c>
      <c r="C16" s="808" t="s">
        <v>1452</v>
      </c>
      <c r="D16" s="808" t="s">
        <v>6268</v>
      </c>
      <c r="E16" s="808" t="s">
        <v>6269</v>
      </c>
      <c r="F16" s="808" t="s">
        <v>6014</v>
      </c>
      <c r="G16" s="810" t="s">
        <v>6270</v>
      </c>
      <c r="H16" s="808" t="s">
        <v>1452</v>
      </c>
      <c r="I16" s="810"/>
      <c r="J16" s="808" t="s">
        <v>1645</v>
      </c>
      <c r="K16" s="810"/>
      <c r="L16" s="812" t="s">
        <v>1261</v>
      </c>
      <c r="M16" s="808" t="s">
        <v>6270</v>
      </c>
      <c r="N16" s="808" t="s">
        <v>6014</v>
      </c>
      <c r="O16" s="810"/>
      <c r="P16" s="810"/>
      <c r="Q16" s="808" t="s">
        <v>1396</v>
      </c>
      <c r="R16" s="812" t="s">
        <v>6270</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6271</v>
      </c>
      <c r="B17" s="823" t="s">
        <v>6272</v>
      </c>
      <c r="C17" s="807" t="s">
        <v>6273</v>
      </c>
      <c r="D17" s="835" t="s">
        <v>6273</v>
      </c>
      <c r="E17" s="835" t="s">
        <v>975</v>
      </c>
      <c r="F17" s="810" t="s">
        <v>2333</v>
      </c>
      <c r="G17" s="835" t="str">
        <f>HYPERLINK("https://clips.twitch.tv/TameHappyHerdPraiseIt","38.15")</f>
        <v>38.15</v>
      </c>
      <c r="H17" s="810"/>
      <c r="I17" s="835" t="str">
        <f>HYPERLINK("https://youtu.be/t-1yqXLdZMA","38.05")</f>
        <v>38.05</v>
      </c>
      <c r="J17" s="810"/>
      <c r="K17" s="810"/>
      <c r="L17" s="810"/>
      <c r="M17" s="835" t="s">
        <v>6274</v>
      </c>
      <c r="N17" s="810"/>
      <c r="O17" s="835" t="str">
        <f>HYPERLINK("https://youtu.be/Vn6tjVSJ144","36.45")</f>
        <v>36.45</v>
      </c>
      <c r="P17" s="835" t="s">
        <v>3404</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6275</v>
      </c>
      <c r="AM17" s="810"/>
      <c r="AN17" s="810"/>
      <c r="AO17" s="810"/>
      <c r="AP17" s="810"/>
      <c r="AQ17" s="810"/>
      <c r="AR17" s="810"/>
      <c r="AS17" s="810"/>
      <c r="AT17" s="810"/>
      <c r="AU17" s="810"/>
      <c r="AV17" s="810"/>
      <c r="AW17" s="810"/>
      <c r="AX17" s="810"/>
      <c r="AY17" s="810"/>
      <c r="AZ17" s="810"/>
      <c r="BA17" s="810"/>
    </row>
    <row r="18" ht="15.75" customHeight="1">
      <c r="A18" s="805" t="s">
        <v>6276</v>
      </c>
      <c r="B18" s="806" t="s">
        <v>6277</v>
      </c>
      <c r="C18" s="807" t="s">
        <v>186</v>
      </c>
      <c r="D18" s="808" t="str">
        <f>HYPERLINK("https://youtu.be/lEkVmE5mZ2Y","44.89")</f>
        <v>44.89</v>
      </c>
      <c r="E18" s="808" t="s">
        <v>186</v>
      </c>
      <c r="F18" s="808" t="s">
        <v>6278</v>
      </c>
      <c r="G18" s="89"/>
      <c r="H18" s="810"/>
      <c r="I18" s="810" t="s">
        <v>3352</v>
      </c>
      <c r="J18" s="808" t="s">
        <v>4690</v>
      </c>
      <c r="K18" s="810"/>
      <c r="L18" s="810"/>
      <c r="M18" s="810"/>
      <c r="N18" s="810"/>
      <c r="O18" s="808" t="str">
        <f>HYPERLINK("https://www.youtube.com/watch?v=2TATjRbAkgw","46.87")</f>
        <v>46.87</v>
      </c>
      <c r="P18" s="808" t="s">
        <v>5089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6279</v>
      </c>
      <c r="C19" s="807" t="s">
        <v>1533</v>
      </c>
      <c r="D19" s="808" t="s">
        <v>1533</v>
      </c>
      <c r="E19" s="808" t="s">
        <v>2753</v>
      </c>
      <c r="F19" s="810"/>
      <c r="G19" s="810"/>
      <c r="H19" s="810"/>
      <c r="I19" s="810"/>
      <c r="J19" s="810"/>
      <c r="K19" s="810"/>
      <c r="L19" s="810"/>
      <c r="M19" s="810"/>
      <c r="N19" s="810"/>
      <c r="O19" s="810"/>
      <c r="P19" s="808" t="s">
        <v>2368</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6280</v>
      </c>
      <c r="C20" s="807" t="s">
        <v>6281</v>
      </c>
      <c r="D20" s="808" t="s">
        <v>6281</v>
      </c>
      <c r="E20" s="808" t="s">
        <v>1052</v>
      </c>
      <c r="F20" s="808" t="s">
        <v>488</v>
      </c>
      <c r="G20" s="808" t="s">
        <v>523</v>
      </c>
      <c r="H20" s="808" t="s">
        <v>6282</v>
      </c>
      <c r="I20" s="808" t="str">
        <f>HYPERLINK("https://clips.twitch.tv/EnergeticBeautifulMallardRalpherZ","42.96")</f>
        <v>42.96</v>
      </c>
      <c r="J20" s="836" t="s">
        <v>1340</v>
      </c>
      <c r="K20" s="808" t="s">
        <v>1624</v>
      </c>
      <c r="L20" s="812" t="s">
        <v>3876</v>
      </c>
      <c r="M20" s="813" t="s">
        <v>259</v>
      </c>
      <c r="N20" s="810"/>
      <c r="O20" s="810" t="s">
        <v>117</v>
      </c>
      <c r="P20" s="808" t="s">
        <v>1130</v>
      </c>
      <c r="Q20" s="813" t="s">
        <v>2491</v>
      </c>
      <c r="R20" s="808" t="s">
        <v>446</v>
      </c>
      <c r="S20" s="810" t="s">
        <v>736</v>
      </c>
      <c r="T20" s="810" t="s">
        <v>4915</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6283</v>
      </c>
      <c r="B21" s="806" t="s">
        <v>6284</v>
      </c>
      <c r="C21" s="807" t="s">
        <v>6285</v>
      </c>
      <c r="D21" s="811" t="s">
        <v>708</v>
      </c>
      <c r="E21" s="811" t="s">
        <v>6285</v>
      </c>
      <c r="F21" s="837"/>
      <c r="G21" s="837"/>
      <c r="H21" s="837"/>
      <c r="I21" s="837"/>
      <c r="J21" s="838" t="s">
        <v>6286</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6287</v>
      </c>
      <c r="C22" s="807" t="s">
        <v>3616</v>
      </c>
      <c r="D22" s="835" t="s">
        <v>3616</v>
      </c>
      <c r="E22" s="837"/>
      <c r="F22" s="810"/>
      <c r="G22" s="842" t="s">
        <v>852</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6288</v>
      </c>
      <c r="B23" s="806" t="s">
        <v>6289</v>
      </c>
      <c r="C23" s="807" t="s">
        <v>568</v>
      </c>
      <c r="D23" s="835" t="str">
        <f>HYPERLINK("https://youtu.be/Ke7Ydg0njos","1:12.18")</f>
        <v>1:12.18</v>
      </c>
      <c r="E23" s="810"/>
      <c r="F23" s="810"/>
      <c r="G23" s="810"/>
      <c r="H23" s="810"/>
      <c r="I23" s="810"/>
      <c r="J23" s="810"/>
      <c r="K23" s="810"/>
      <c r="L23" s="810"/>
      <c r="M23" s="810"/>
      <c r="N23" s="810"/>
      <c r="O23" s="835" t="s">
        <v>6290</v>
      </c>
      <c r="P23" s="810"/>
      <c r="Q23" s="810"/>
      <c r="R23" s="810"/>
      <c r="S23" s="810"/>
      <c r="T23" s="810" t="s">
        <v>6291</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6292</v>
      </c>
      <c r="C24" s="807" t="s">
        <v>6293</v>
      </c>
      <c r="D24" s="835" t="str">
        <f>HYPERLINK("https://youtu.be/Rcz3E5J0bbw","1:11.25")</f>
        <v>1:11.25</v>
      </c>
      <c r="E24" s="835" t="s">
        <v>6293</v>
      </c>
      <c r="F24" s="810"/>
      <c r="G24" s="810"/>
      <c r="H24" s="810"/>
      <c r="I24" s="810"/>
      <c r="J24" s="810"/>
      <c r="K24" s="810"/>
      <c r="L24" s="810"/>
      <c r="M24" s="810"/>
      <c r="N24" s="810"/>
      <c r="O24" s="810"/>
      <c r="P24" s="810"/>
      <c r="Q24" s="810"/>
      <c r="R24" s="810"/>
      <c r="S24" s="810"/>
      <c r="T24" s="810" t="s">
        <v>6294</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6295</v>
      </c>
      <c r="C25" s="807" t="s">
        <v>6296</v>
      </c>
      <c r="D25" s="835" t="s">
        <v>6297</v>
      </c>
      <c r="E25" s="835" t="s">
        <v>6296</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6298</v>
      </c>
      <c r="C26" s="807" t="s">
        <v>5796</v>
      </c>
      <c r="D26" s="808" t="s">
        <v>5796</v>
      </c>
      <c r="E26" s="810"/>
      <c r="F26" s="810"/>
      <c r="G26" s="810"/>
      <c r="H26" s="808" t="s">
        <v>6299</v>
      </c>
      <c r="I26" s="810"/>
      <c r="J26" s="808" t="s">
        <v>1342</v>
      </c>
      <c r="K26" s="810"/>
      <c r="L26" s="812" t="s">
        <v>1840</v>
      </c>
      <c r="M26" s="813" t="s">
        <v>6300</v>
      </c>
      <c r="N26" s="808" t="s">
        <v>5994</v>
      </c>
      <c r="O26" s="810"/>
      <c r="P26" s="810"/>
      <c r="Q26" s="808" t="s">
        <v>2493</v>
      </c>
      <c r="R26" s="810"/>
      <c r="S26" s="810"/>
      <c r="T26" s="810" t="s">
        <v>6301</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6251</v>
      </c>
      <c r="B27" s="823" t="s">
        <v>6302</v>
      </c>
      <c r="C27" s="807" t="s">
        <v>1394</v>
      </c>
      <c r="D27" s="808" t="s">
        <v>1394</v>
      </c>
      <c r="E27" s="810"/>
      <c r="F27" s="810"/>
      <c r="G27" s="810"/>
      <c r="H27" s="810"/>
      <c r="I27" s="810"/>
      <c r="J27" s="808" t="s">
        <v>4147</v>
      </c>
      <c r="K27" s="810"/>
      <c r="L27" s="810"/>
      <c r="M27" s="810"/>
      <c r="N27" s="810"/>
      <c r="O27" s="810"/>
      <c r="P27" s="808" t="s">
        <v>376</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6303</v>
      </c>
      <c r="C28" s="807" t="s">
        <v>2459</v>
      </c>
      <c r="D28" s="835" t="s">
        <v>2459</v>
      </c>
      <c r="E28" s="810"/>
      <c r="F28" s="810"/>
      <c r="G28" s="810"/>
      <c r="H28" s="810"/>
      <c r="I28" s="810"/>
      <c r="J28" s="810"/>
      <c r="K28" s="810"/>
      <c r="L28" s="810"/>
      <c r="M28" s="810"/>
      <c r="N28" s="810"/>
      <c r="O28" s="810"/>
      <c r="P28" s="835" t="s">
        <v>6304</v>
      </c>
      <c r="Q28" s="810"/>
      <c r="R28" s="810"/>
      <c r="S28" s="810"/>
      <c r="T28" s="810"/>
      <c r="U28" s="810"/>
      <c r="V28" s="810"/>
      <c r="W28" s="810"/>
      <c r="X28" s="816"/>
      <c r="Y28" s="810"/>
      <c r="Z28" s="810"/>
      <c r="AA28" s="816"/>
      <c r="AB28" s="810"/>
      <c r="AC28" s="810"/>
      <c r="AD28" s="810"/>
      <c r="AE28" s="810"/>
      <c r="AF28" s="810"/>
      <c r="AG28" s="810"/>
      <c r="AH28" s="810" t="s">
        <v>357</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6305</v>
      </c>
      <c r="B29" s="829" t="s">
        <v>6306</v>
      </c>
      <c r="C29" s="807" t="s">
        <v>3482</v>
      </c>
      <c r="D29" s="808" t="str">
        <f>HYPERLINK("https://clips.twitch.tv/EntertainingEnchantingDumplingsUncleNox","40.79")</f>
        <v>40.79</v>
      </c>
      <c r="E29" s="808" t="s">
        <v>3482</v>
      </c>
      <c r="F29" s="810" t="s">
        <v>1139</v>
      </c>
      <c r="G29" s="810"/>
      <c r="H29" s="810"/>
      <c r="I29" s="810" t="s">
        <v>6307</v>
      </c>
      <c r="J29" s="810"/>
      <c r="K29" s="810"/>
      <c r="L29" s="810"/>
      <c r="M29" s="810"/>
      <c r="N29" s="810"/>
      <c r="O29" s="810" t="s">
        <v>6304</v>
      </c>
      <c r="P29" s="808" t="s">
        <v>6308</v>
      </c>
      <c r="Q29" s="810"/>
      <c r="R29" s="810"/>
      <c r="S29" s="810"/>
      <c r="T29" s="810"/>
      <c r="U29" s="810"/>
      <c r="V29" s="810"/>
      <c r="W29" s="810"/>
      <c r="X29" s="816"/>
      <c r="Y29" s="810"/>
      <c r="Z29" s="810"/>
      <c r="AA29" s="831" t="s">
        <v>6309</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6310</v>
      </c>
      <c r="C30" s="807" t="s">
        <v>2136</v>
      </c>
      <c r="D30" s="835" t="str">
        <f>HYPERLINK("https://clips.twitch.tv/ThirstyBlushingSandstormBrainSlug","40.19")</f>
        <v>40.19</v>
      </c>
      <c r="E30" s="810"/>
      <c r="F30" s="835" t="s">
        <v>2136</v>
      </c>
      <c r="G30" s="810"/>
      <c r="H30" s="810"/>
      <c r="I30" s="810" t="s">
        <v>1428</v>
      </c>
      <c r="J30" s="835" t="s">
        <v>2026</v>
      </c>
      <c r="K30" s="810"/>
      <c r="L30" s="810"/>
      <c r="M30" s="810"/>
      <c r="N30" s="810"/>
      <c r="O30" s="810" t="s">
        <v>5060</v>
      </c>
      <c r="P30" s="835" t="s">
        <v>6311</v>
      </c>
      <c r="Q30" s="810"/>
      <c r="R30" s="810"/>
      <c r="S30" s="810"/>
      <c r="T30" s="810"/>
      <c r="U30" s="810"/>
      <c r="V30" s="810"/>
      <c r="W30" s="810"/>
      <c r="X30" s="816"/>
      <c r="Y30" s="810"/>
      <c r="Z30" s="810"/>
      <c r="AA30" s="816"/>
      <c r="AB30" s="810"/>
      <c r="AC30" s="810"/>
      <c r="AD30" s="810"/>
      <c r="AE30" s="810"/>
      <c r="AF30" s="810"/>
      <c r="AG30" s="810"/>
      <c r="AH30" s="810" t="s">
        <v>2081</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6312</v>
      </c>
      <c r="C31" s="807" t="s">
        <v>1804</v>
      </c>
      <c r="D31" s="835" t="s">
        <v>1804</v>
      </c>
      <c r="E31" s="810"/>
      <c r="F31" s="810"/>
      <c r="G31" s="810"/>
      <c r="H31" s="810"/>
      <c r="I31" s="810"/>
      <c r="J31" s="810"/>
      <c r="K31" s="810"/>
      <c r="L31" s="810"/>
      <c r="M31" s="810"/>
      <c r="N31" s="810"/>
      <c r="O31" s="810"/>
      <c r="P31" s="835" t="s">
        <v>453</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6313</v>
      </c>
      <c r="C32" s="807" t="s">
        <v>2136</v>
      </c>
      <c r="D32" s="835" t="s">
        <v>2367</v>
      </c>
      <c r="E32" s="810"/>
      <c r="F32" s="835" t="s">
        <v>2136</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6314</v>
      </c>
      <c r="C33" s="807" t="s">
        <v>2367</v>
      </c>
      <c r="D33" s="844" t="str">
        <f>HYPERLINK("https://youtu.be/R9drqtLlI48","40.69")</f>
        <v>40.69</v>
      </c>
      <c r="E33" s="835" t="s">
        <v>2367</v>
      </c>
      <c r="F33" s="814" t="s">
        <v>6315</v>
      </c>
      <c r="G33" s="810"/>
      <c r="H33" s="814"/>
      <c r="I33" s="814"/>
      <c r="J33" s="810"/>
      <c r="K33" s="814"/>
      <c r="L33" s="814"/>
      <c r="M33" s="810"/>
      <c r="N33" s="810"/>
      <c r="O33" s="810"/>
      <c r="P33" s="844" t="s">
        <v>1804</v>
      </c>
      <c r="Q33" s="810"/>
      <c r="R33" s="814"/>
      <c r="S33" s="814"/>
      <c r="T33" s="810" t="s">
        <v>2666</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6316</v>
      </c>
      <c r="C34" s="824" t="s">
        <v>1479</v>
      </c>
      <c r="D34" s="808" t="s">
        <v>3038</v>
      </c>
      <c r="E34" s="808" t="s">
        <v>1178</v>
      </c>
      <c r="F34" s="808" t="s">
        <v>2136</v>
      </c>
      <c r="G34" s="814" t="s">
        <v>6317</v>
      </c>
      <c r="H34" s="810"/>
      <c r="I34" s="810"/>
      <c r="J34" s="814"/>
      <c r="K34" s="810"/>
      <c r="L34" s="810"/>
      <c r="M34" s="814"/>
      <c r="N34" s="814"/>
      <c r="O34" s="814"/>
      <c r="P34" s="808" t="s">
        <v>6318</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6319</v>
      </c>
      <c r="C35" s="807" t="s">
        <v>1785</v>
      </c>
      <c r="D35" s="808" t="str">
        <f>HYPERLINK("https://clips.twitch.tv/ScrumptiousColdMoonPeanutButterJellyTime","40.22")</f>
        <v>40.22</v>
      </c>
      <c r="E35" s="808" t="s">
        <v>1785</v>
      </c>
      <c r="F35" s="808" t="s">
        <v>6318</v>
      </c>
      <c r="G35" s="810"/>
      <c r="H35" s="845"/>
      <c r="I35" s="810" t="s">
        <v>6320</v>
      </c>
      <c r="J35" s="810"/>
      <c r="K35" s="810"/>
      <c r="L35" s="810"/>
      <c r="M35" s="810"/>
      <c r="N35" s="810"/>
      <c r="O35" s="810"/>
      <c r="P35" s="808" t="s">
        <v>6317</v>
      </c>
      <c r="Q35" s="810"/>
      <c r="R35" s="810"/>
      <c r="S35" s="810" t="s">
        <v>5226</v>
      </c>
      <c r="T35" s="810" t="s">
        <v>2331</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6321</v>
      </c>
      <c r="C36" s="807" t="s">
        <v>3279</v>
      </c>
      <c r="D36" s="808" t="s">
        <v>3279</v>
      </c>
      <c r="E36" s="808" t="s">
        <v>3534</v>
      </c>
      <c r="F36" s="810"/>
      <c r="G36" s="810"/>
      <c r="H36" s="808" t="s">
        <v>4943</v>
      </c>
      <c r="I36" s="808" t="s">
        <v>4943</v>
      </c>
      <c r="J36" s="808" t="s">
        <v>2944</v>
      </c>
      <c r="K36" s="810"/>
      <c r="L36" s="812" t="s">
        <v>1841</v>
      </c>
      <c r="M36" s="813" t="s">
        <v>3317</v>
      </c>
      <c r="N36" s="808" t="s">
        <v>3279</v>
      </c>
      <c r="O36" s="810"/>
      <c r="P36" s="808" t="s">
        <v>2638</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6256</v>
      </c>
      <c r="B37" s="823" t="s">
        <v>6322</v>
      </c>
      <c r="C37" s="807" t="s">
        <v>3505</v>
      </c>
      <c r="D37" s="808" t="s">
        <v>3505</v>
      </c>
      <c r="E37" s="808" t="s">
        <v>212</v>
      </c>
      <c r="F37" s="810"/>
      <c r="G37" s="810"/>
      <c r="H37" s="810"/>
      <c r="I37" s="810"/>
      <c r="J37" s="808" t="s">
        <v>2379</v>
      </c>
      <c r="K37" s="810"/>
      <c r="L37" s="810"/>
      <c r="M37" s="810"/>
      <c r="N37" s="810"/>
      <c r="O37" s="810"/>
      <c r="P37" s="808" t="s">
        <v>883</v>
      </c>
      <c r="Q37" s="810"/>
      <c r="R37" s="810"/>
      <c r="S37" s="810"/>
      <c r="T37" s="810"/>
      <c r="U37" s="810"/>
      <c r="V37" s="810"/>
      <c r="W37" s="810"/>
      <c r="X37" s="816"/>
      <c r="Y37" s="810"/>
      <c r="Z37" s="810"/>
      <c r="AA37" s="808" t="s">
        <v>6323</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6324</v>
      </c>
      <c r="C38" s="807" t="s">
        <v>1966</v>
      </c>
      <c r="D38" s="808" t="s">
        <v>6325</v>
      </c>
      <c r="E38" s="808" t="s">
        <v>1869</v>
      </c>
      <c r="F38" s="810"/>
      <c r="G38" s="810"/>
      <c r="H38" s="810"/>
      <c r="I38" s="810"/>
      <c r="J38" s="808" t="s">
        <v>1787</v>
      </c>
      <c r="K38" s="810"/>
      <c r="L38" s="810"/>
      <c r="M38" s="808" t="s">
        <v>1252</v>
      </c>
      <c r="N38" s="810"/>
      <c r="O38" s="810"/>
      <c r="P38" s="810"/>
      <c r="Q38" s="808" t="s">
        <v>2515</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6271</v>
      </c>
      <c r="B39" s="823" t="s">
        <v>6272</v>
      </c>
      <c r="C39" s="807" t="s">
        <v>1758</v>
      </c>
      <c r="D39" s="835" t="str">
        <f>HYPERLINK("https://clips.twitch.tv/StylishVivaciousAirGuitarNotLikeThis","50.47")</f>
        <v>50.47</v>
      </c>
      <c r="E39" s="835" t="s">
        <v>1758</v>
      </c>
      <c r="F39" s="810" t="s">
        <v>851</v>
      </c>
      <c r="G39" s="810" t="s">
        <v>901</v>
      </c>
      <c r="H39" s="810"/>
      <c r="I39" s="835" t="s">
        <v>1758</v>
      </c>
      <c r="J39" s="810"/>
      <c r="K39" s="810"/>
      <c r="L39" s="810"/>
      <c r="M39" s="810"/>
      <c r="N39" s="810"/>
      <c r="O39" s="835" t="str">
        <f>HYPERLINK("https://youtu.be/Z3lDpXDeu-A","48.50")</f>
        <v>48.50</v>
      </c>
      <c r="P39" s="835" t="s">
        <v>6326</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6327</v>
      </c>
      <c r="C40" s="807" t="s">
        <v>6328</v>
      </c>
      <c r="D40" s="810"/>
      <c r="E40" s="810"/>
      <c r="F40" s="810"/>
      <c r="G40" s="810"/>
      <c r="H40" s="810"/>
      <c r="I40" s="835" t="s">
        <v>6328</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6329</v>
      </c>
      <c r="C41" s="807" t="s">
        <v>6330</v>
      </c>
      <c r="D41" s="810"/>
      <c r="E41" s="810"/>
      <c r="F41" s="810"/>
      <c r="G41" s="810"/>
      <c r="H41" s="810"/>
      <c r="I41" s="835" t="s">
        <v>6330</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6331</v>
      </c>
      <c r="C42" s="807" t="s">
        <v>4666</v>
      </c>
      <c r="D42" s="810"/>
      <c r="E42" s="810"/>
      <c r="F42" s="810"/>
      <c r="G42" s="810"/>
      <c r="H42" s="810"/>
      <c r="I42" s="835" t="s">
        <v>4666</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6332</v>
      </c>
      <c r="B43" s="806" t="s">
        <v>6333</v>
      </c>
      <c r="C43" s="807" t="s">
        <v>2495</v>
      </c>
      <c r="D43" s="808" t="s">
        <v>3136</v>
      </c>
      <c r="E43" s="810"/>
      <c r="F43" s="810"/>
      <c r="G43" s="810"/>
      <c r="H43" s="828"/>
      <c r="I43" s="808" t="str">
        <f>HYPERLINK("https://youtu.be/WdBDZlWcLa8","16.95")</f>
        <v>16.95</v>
      </c>
      <c r="J43" s="810"/>
      <c r="K43" s="810"/>
      <c r="L43" s="812" t="s">
        <v>4318</v>
      </c>
      <c r="M43" s="810"/>
      <c r="N43" s="810"/>
      <c r="O43" s="808" t="str">
        <f>HYPERLINK("https://youtu.be/FwtG-kRM0SE","17.64")</f>
        <v>17.64</v>
      </c>
      <c r="P43" s="810"/>
      <c r="Q43" s="808" t="s">
        <v>2495</v>
      </c>
      <c r="R43" s="810"/>
      <c r="S43" s="810" t="s">
        <v>4161</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6334</v>
      </c>
      <c r="C44" s="807" t="str">
        <f>HYPERLINK("https://clips.twitch.tv/CautiousAmorphousLlamaDxAbomb","15.96")</f>
        <v>15.96</v>
      </c>
      <c r="D44" s="808" t="s">
        <v>450</v>
      </c>
      <c r="E44" s="808" t="s">
        <v>2398</v>
      </c>
      <c r="F44" s="808" t="s">
        <v>107</v>
      </c>
      <c r="G44" s="808" t="s">
        <v>450</v>
      </c>
      <c r="H44" s="808" t="s">
        <v>450</v>
      </c>
      <c r="I44" s="808" t="s">
        <v>107</v>
      </c>
      <c r="J44" s="808" t="s">
        <v>1344</v>
      </c>
      <c r="K44" s="808" t="s">
        <v>342</v>
      </c>
      <c r="L44" s="808" t="s">
        <v>107</v>
      </c>
      <c r="M44" s="813" t="s">
        <v>450</v>
      </c>
      <c r="N44" s="810"/>
      <c r="O44" s="810" t="s">
        <v>350</v>
      </c>
      <c r="P44" s="808" t="s">
        <v>2639</v>
      </c>
      <c r="Q44" s="810"/>
      <c r="R44" s="810"/>
      <c r="S44" s="810" t="s">
        <v>6335</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6336</v>
      </c>
      <c r="B45" s="806" t="s">
        <v>6337</v>
      </c>
      <c r="C45" s="807" t="s">
        <v>974</v>
      </c>
      <c r="D45" s="831"/>
      <c r="E45" s="808" t="s">
        <v>974</v>
      </c>
      <c r="F45" s="847"/>
      <c r="G45" s="810" t="s">
        <v>900</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6236</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6338</v>
      </c>
      <c r="B48" s="856" t="s">
        <v>6339</v>
      </c>
      <c r="C48" s="807" t="s">
        <v>2424</v>
      </c>
      <c r="D48" s="808" t="s">
        <v>2424</v>
      </c>
      <c r="E48" s="808" t="s">
        <v>978</v>
      </c>
      <c r="F48" s="808" t="s">
        <v>819</v>
      </c>
      <c r="G48" s="808" t="str">
        <f>HYPERLINK("https://clips.twitch.tv/AltruisticBrightClipsdadWholeWheat","51.57")</f>
        <v>51.57</v>
      </c>
      <c r="H48" s="857"/>
      <c r="I48" s="857" t="s">
        <v>5394</v>
      </c>
      <c r="J48" s="808" t="s">
        <v>1486</v>
      </c>
      <c r="K48" s="857"/>
      <c r="L48" s="831" t="s">
        <v>3088</v>
      </c>
      <c r="M48" s="813" t="s">
        <v>508</v>
      </c>
      <c r="N48" s="857"/>
      <c r="O48" s="858" t="s">
        <v>2562</v>
      </c>
      <c r="P48" s="831" t="s">
        <v>3407</v>
      </c>
      <c r="Q48" s="857"/>
      <c r="R48" s="857"/>
      <c r="S48" s="857" t="s">
        <v>3274</v>
      </c>
      <c r="T48" s="857" t="s">
        <v>1056</v>
      </c>
      <c r="U48" s="857"/>
      <c r="V48" s="857"/>
      <c r="W48" s="857"/>
      <c r="X48" s="857"/>
      <c r="Y48" s="858" t="s">
        <v>2210</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6340</v>
      </c>
      <c r="C49" s="807" t="s">
        <v>2657</v>
      </c>
      <c r="D49" s="808" t="s">
        <v>2657</v>
      </c>
      <c r="E49" s="857"/>
      <c r="F49" s="857"/>
      <c r="G49" s="857"/>
      <c r="H49" s="808" t="s">
        <v>294</v>
      </c>
      <c r="I49" s="857"/>
      <c r="J49" s="828"/>
      <c r="K49" s="857"/>
      <c r="L49" s="831" t="s">
        <v>1372</v>
      </c>
      <c r="M49" s="857"/>
      <c r="N49" s="808" t="s">
        <v>794</v>
      </c>
      <c r="O49" s="857"/>
      <c r="P49" s="857"/>
      <c r="Q49" s="857"/>
      <c r="R49" s="857"/>
      <c r="S49" s="857"/>
      <c r="T49" s="857" t="s">
        <v>1056</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6341</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6342</v>
      </c>
      <c r="C51" s="807" t="s">
        <v>557</v>
      </c>
      <c r="D51" s="808" t="s">
        <v>236</v>
      </c>
      <c r="E51" s="857"/>
      <c r="F51" s="857"/>
      <c r="G51" s="857"/>
      <c r="H51" s="808" t="s">
        <v>1239</v>
      </c>
      <c r="I51" s="857"/>
      <c r="J51" s="808" t="s">
        <v>1345</v>
      </c>
      <c r="K51" s="808" t="s">
        <v>1626</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6256</v>
      </c>
      <c r="B52" s="866" t="s">
        <v>6339</v>
      </c>
      <c r="C52" s="807" t="s">
        <v>2958</v>
      </c>
      <c r="D52" s="808" t="s">
        <v>3183</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6340</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4103</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6341</v>
      </c>
      <c r="C54" s="807" t="s">
        <v>1163</v>
      </c>
      <c r="D54" s="828"/>
      <c r="E54" s="808" t="s">
        <v>1163</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6342</v>
      </c>
      <c r="C55" s="824" t="s">
        <v>2140</v>
      </c>
      <c r="D55" s="808" t="s">
        <v>6343</v>
      </c>
      <c r="E55" s="857"/>
      <c r="F55" s="857"/>
      <c r="G55" s="857"/>
      <c r="H55" s="857"/>
      <c r="I55" s="857"/>
      <c r="J55" s="808" t="s">
        <v>6344</v>
      </c>
      <c r="K55" s="808" t="s">
        <v>6345</v>
      </c>
      <c r="L55" s="857"/>
      <c r="M55" s="857"/>
      <c r="N55" s="857"/>
      <c r="O55" s="858"/>
      <c r="P55" s="857"/>
      <c r="Q55" s="857"/>
      <c r="R55" s="857"/>
      <c r="S55" s="857"/>
      <c r="T55" s="857"/>
      <c r="U55" s="831" t="s">
        <v>6345</v>
      </c>
      <c r="V55" s="857"/>
      <c r="W55" s="857"/>
      <c r="X55" s="808" t="s">
        <v>834</v>
      </c>
      <c r="Y55" s="857"/>
      <c r="Z55" s="808" t="s">
        <v>2140</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6346</v>
      </c>
      <c r="B56" s="856" t="s">
        <v>6347</v>
      </c>
      <c r="C56" s="807" t="str">
        <f>HYPERLINK("https://youtu.be/WV5J-Ci9wPU","16.74")</f>
        <v>16.74</v>
      </c>
      <c r="D56" s="831" t="s">
        <v>2500</v>
      </c>
      <c r="E56" s="857"/>
      <c r="F56" s="858" t="s">
        <v>4889</v>
      </c>
      <c r="G56" s="857"/>
      <c r="H56" s="857"/>
      <c r="I56" s="857"/>
      <c r="J56" s="857"/>
      <c r="K56" s="808" t="s">
        <v>3136</v>
      </c>
      <c r="L56" s="831" t="s">
        <v>1843</v>
      </c>
      <c r="M56" s="857"/>
      <c r="N56" s="857"/>
      <c r="O56" s="857" t="s">
        <v>6348</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6256</v>
      </c>
      <c r="B57" s="868" t="s">
        <v>6349</v>
      </c>
      <c r="C57" s="824" t="s">
        <v>1656</v>
      </c>
      <c r="D57" s="810"/>
      <c r="E57" s="808" t="s">
        <v>1656</v>
      </c>
      <c r="F57" s="810"/>
      <c r="G57" s="816"/>
      <c r="H57" s="816"/>
      <c r="I57" s="816"/>
      <c r="J57" s="810"/>
      <c r="K57" s="816"/>
      <c r="L57" s="816"/>
      <c r="M57" s="808" t="s">
        <v>6350</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6351</v>
      </c>
      <c r="C58" s="807" t="s">
        <v>6352</v>
      </c>
      <c r="D58" s="808" t="s">
        <v>4328</v>
      </c>
      <c r="E58" s="857"/>
      <c r="F58" s="808" t="s">
        <v>4328</v>
      </c>
      <c r="G58" s="857"/>
      <c r="H58" s="857"/>
      <c r="I58" s="857"/>
      <c r="J58" s="828"/>
      <c r="K58" s="808" t="s">
        <v>3704</v>
      </c>
      <c r="L58" s="857"/>
      <c r="M58" s="857"/>
      <c r="N58" s="808" t="s">
        <v>6352</v>
      </c>
      <c r="O58" s="857"/>
      <c r="P58" s="857"/>
      <c r="Q58" s="857"/>
      <c r="R58" s="831" t="s">
        <v>3164</v>
      </c>
      <c r="S58" s="857"/>
      <c r="T58" s="857"/>
      <c r="U58" s="831" t="s">
        <v>6353</v>
      </c>
      <c r="V58" s="857"/>
      <c r="W58" s="857"/>
      <c r="X58" s="808" t="s">
        <v>2958</v>
      </c>
      <c r="Y58" s="857"/>
      <c r="Z58" s="857"/>
      <c r="AA58" s="831" t="s">
        <v>6354</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6355</v>
      </c>
      <c r="B59" s="856" t="s">
        <v>6356</v>
      </c>
      <c r="C59" s="807" t="str">
        <f>HYPERLINK("https://youtu.be/4OqNmNgyDyw","16.24")</f>
        <v>16.24</v>
      </c>
      <c r="D59" s="871" t="s">
        <v>1297</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6357</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6358</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6359</v>
      </c>
      <c r="C61" s="807" t="s">
        <v>4306</v>
      </c>
      <c r="D61" s="808" t="s">
        <v>4306</v>
      </c>
      <c r="E61" s="857"/>
      <c r="F61" s="857"/>
      <c r="G61" s="857"/>
      <c r="H61" s="857"/>
      <c r="I61" s="808" t="s">
        <v>296</v>
      </c>
      <c r="J61" s="808" t="s">
        <v>2004</v>
      </c>
      <c r="K61" s="857"/>
      <c r="L61" s="857"/>
      <c r="M61" s="857"/>
      <c r="N61" s="857"/>
      <c r="O61" s="809" t="str">
        <f>HYPERLINK("https://youtu.be/1clufi5ICPo","15.10")</f>
        <v>15.10</v>
      </c>
      <c r="P61" s="857"/>
      <c r="Q61" s="812"/>
      <c r="R61" s="857"/>
      <c r="S61" s="857" t="s">
        <v>423</v>
      </c>
      <c r="T61" s="857" t="s">
        <v>2146</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6360</v>
      </c>
      <c r="C62" s="807" t="s">
        <v>650</v>
      </c>
      <c r="D62" s="831" t="s">
        <v>735</v>
      </c>
      <c r="E62" s="808" t="s">
        <v>351</v>
      </c>
      <c r="F62" s="808" t="s">
        <v>4802</v>
      </c>
      <c r="G62" s="831" t="s">
        <v>6361</v>
      </c>
      <c r="H62" s="808" t="s">
        <v>5702</v>
      </c>
      <c r="I62" s="858" t="s">
        <v>1129</v>
      </c>
      <c r="J62" s="811" t="s">
        <v>1347</v>
      </c>
      <c r="K62" s="857"/>
      <c r="L62" s="857"/>
      <c r="M62" s="813" t="s">
        <v>3873</v>
      </c>
      <c r="N62" s="857"/>
      <c r="O62" s="857" t="s">
        <v>244</v>
      </c>
      <c r="P62" s="808" t="s">
        <v>4180</v>
      </c>
      <c r="Q62" s="808" t="s">
        <v>4449</v>
      </c>
      <c r="R62" s="857"/>
      <c r="S62" s="857"/>
      <c r="T62" s="857" t="s">
        <v>1420</v>
      </c>
      <c r="U62" s="857"/>
      <c r="V62" s="808" t="s">
        <v>650</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6362</v>
      </c>
      <c r="B63" s="856" t="s">
        <v>6363</v>
      </c>
      <c r="C63" s="807" t="s">
        <v>1982</v>
      </c>
      <c r="D63" s="808" t="s">
        <v>1982</v>
      </c>
      <c r="E63" s="808" t="s">
        <v>6364</v>
      </c>
      <c r="F63" s="857"/>
      <c r="G63" s="857"/>
      <c r="H63" s="857"/>
      <c r="I63" s="857" t="s">
        <v>6365</v>
      </c>
      <c r="J63" s="808" t="s">
        <v>4883</v>
      </c>
      <c r="K63" s="857"/>
      <c r="L63" s="857"/>
      <c r="M63" s="857"/>
      <c r="N63" s="857"/>
      <c r="O63" s="858" t="s">
        <v>1710</v>
      </c>
      <c r="P63" s="808" t="s">
        <v>6366</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6367</v>
      </c>
      <c r="C64" s="807" t="s">
        <v>239</v>
      </c>
      <c r="D64" s="808" t="s">
        <v>239</v>
      </c>
      <c r="E64" s="808" t="s">
        <v>5686</v>
      </c>
      <c r="F64" s="808" t="s">
        <v>821</v>
      </c>
      <c r="G64" s="808" t="s">
        <v>902</v>
      </c>
      <c r="H64" s="808" t="s">
        <v>3933</v>
      </c>
      <c r="I64" s="857" t="s">
        <v>1130</v>
      </c>
      <c r="J64" s="808" t="s">
        <v>1348</v>
      </c>
      <c r="K64" s="808" t="s">
        <v>352</v>
      </c>
      <c r="L64" s="831" t="s">
        <v>1460</v>
      </c>
      <c r="M64" s="813" t="s">
        <v>3886</v>
      </c>
      <c r="N64" s="857"/>
      <c r="O64" s="857" t="s">
        <v>6368</v>
      </c>
      <c r="P64" s="808" t="s">
        <v>3409</v>
      </c>
      <c r="Q64" s="808" t="s">
        <v>3902</v>
      </c>
      <c r="R64" s="857"/>
      <c r="S64" s="857"/>
      <c r="T64" s="857" t="s">
        <v>6369</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6251</v>
      </c>
      <c r="B65" s="866" t="s">
        <v>6370</v>
      </c>
      <c r="C65" s="807" t="s">
        <v>240</v>
      </c>
      <c r="D65" s="808" t="s">
        <v>822</v>
      </c>
      <c r="E65" s="808" t="s">
        <v>118</v>
      </c>
      <c r="F65" s="808" t="s">
        <v>822</v>
      </c>
      <c r="G65" s="808" t="s">
        <v>118</v>
      </c>
      <c r="H65" s="808" t="s">
        <v>982</v>
      </c>
      <c r="I65" s="809" t="str">
        <f>HYPERLINK("https://www.youtube.com/watch?v=Imyo7x5mfG4&amp;feature=youtu.be","30.15")</f>
        <v>30.15</v>
      </c>
      <c r="J65" s="808" t="s">
        <v>1161</v>
      </c>
      <c r="K65" s="808" t="s">
        <v>1061</v>
      </c>
      <c r="L65" s="831" t="s">
        <v>1845</v>
      </c>
      <c r="M65" s="813" t="s">
        <v>5715</v>
      </c>
      <c r="N65" s="857"/>
      <c r="O65" s="857" t="s">
        <v>118</v>
      </c>
      <c r="P65" s="808" t="s">
        <v>1425</v>
      </c>
      <c r="Q65" s="857"/>
      <c r="R65" s="857"/>
      <c r="S65" s="857" t="s">
        <v>956</v>
      </c>
      <c r="T65" s="857" t="s">
        <v>3437</v>
      </c>
      <c r="U65" s="857"/>
      <c r="V65" s="857"/>
      <c r="W65" s="857"/>
      <c r="X65" s="857"/>
      <c r="Y65" s="808" t="s">
        <v>6371</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6256</v>
      </c>
      <c r="B66" s="866" t="s">
        <v>6363</v>
      </c>
      <c r="C66" s="807" t="s">
        <v>4648</v>
      </c>
      <c r="D66" s="808" t="s">
        <v>4648</v>
      </c>
      <c r="E66" s="808" t="s">
        <v>4648</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6372</v>
      </c>
      <c r="C67" s="807" t="s">
        <v>2094</v>
      </c>
      <c r="D67" s="808" t="s">
        <v>2094</v>
      </c>
      <c r="E67" s="808" t="s">
        <v>2358</v>
      </c>
      <c r="F67" s="858" t="s">
        <v>6373</v>
      </c>
      <c r="G67" s="858"/>
      <c r="H67" s="857"/>
      <c r="I67" s="857"/>
      <c r="J67" s="808" t="s">
        <v>6374</v>
      </c>
      <c r="K67" s="857"/>
      <c r="L67" s="857"/>
      <c r="M67" s="857"/>
      <c r="N67" s="857"/>
      <c r="O67" s="863"/>
      <c r="P67" s="857"/>
      <c r="Q67" s="808" t="s">
        <v>3115</v>
      </c>
      <c r="R67" s="831" t="s">
        <v>6375</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6376</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6271</v>
      </c>
      <c r="B69" s="866" t="s">
        <v>6272</v>
      </c>
      <c r="C69" s="807" t="s">
        <v>6377</v>
      </c>
      <c r="D69" s="808" t="s">
        <v>246</v>
      </c>
      <c r="E69" s="857"/>
      <c r="F69" s="809" t="str">
        <f>HYPERLINK("https://www.youtube.com/watch?v=8BrDAvD-IV4","1:01.54")</f>
        <v>1:01.54</v>
      </c>
      <c r="G69" s="858" t="s">
        <v>1906</v>
      </c>
      <c r="H69" s="857"/>
      <c r="I69" s="857"/>
      <c r="J69" s="857"/>
      <c r="K69" s="857"/>
      <c r="L69" s="857"/>
      <c r="M69" s="857"/>
      <c r="N69" s="857"/>
      <c r="O69" s="808" t="s">
        <v>6378</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6283</v>
      </c>
      <c r="B70" s="856" t="s">
        <v>6379</v>
      </c>
      <c r="C70" s="807" t="s">
        <v>2050</v>
      </c>
      <c r="D70" s="808" t="s">
        <v>2050</v>
      </c>
      <c r="E70" s="858"/>
      <c r="F70" s="857"/>
      <c r="G70" s="872"/>
      <c r="H70" s="857"/>
      <c r="I70" s="857"/>
      <c r="J70" s="808" t="s">
        <v>6380</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6381</v>
      </c>
      <c r="C71" s="807" t="s">
        <v>2439</v>
      </c>
      <c r="D71" s="808" t="s">
        <v>2439</v>
      </c>
      <c r="E71" s="808" t="s">
        <v>6382</v>
      </c>
      <c r="F71" s="857"/>
      <c r="G71" s="808" t="str">
        <f>HYPERLINK("https://clips.twitch.tv/OddYawningDurianWOOP","56.15")</f>
        <v>56.15</v>
      </c>
      <c r="H71" s="857"/>
      <c r="I71" s="857"/>
      <c r="J71" s="857"/>
      <c r="K71" s="857"/>
      <c r="L71" s="831" t="s">
        <v>1773</v>
      </c>
      <c r="M71" s="857"/>
      <c r="N71" s="857"/>
      <c r="O71" s="809" t="str">
        <f>HYPERLINK("https://youtu.be/HUwmtKe7cOY","56.54")</f>
        <v>56.54</v>
      </c>
      <c r="P71" s="808" t="s">
        <v>4200</v>
      </c>
      <c r="Q71" s="857"/>
      <c r="R71" s="857"/>
      <c r="S71" s="857" t="s">
        <v>3563</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6383</v>
      </c>
      <c r="C72" s="807" t="s">
        <v>354</v>
      </c>
      <c r="D72" s="808" t="s">
        <v>4329</v>
      </c>
      <c r="E72" s="808" t="s">
        <v>983</v>
      </c>
      <c r="F72" s="828"/>
      <c r="G72" s="857"/>
      <c r="H72" s="808" t="s">
        <v>1236</v>
      </c>
      <c r="I72" s="857" t="s">
        <v>2447</v>
      </c>
      <c r="J72" s="808" t="s">
        <v>1349</v>
      </c>
      <c r="K72" s="808" t="s">
        <v>1628</v>
      </c>
      <c r="L72" s="857"/>
      <c r="M72" s="808" t="s">
        <v>6384</v>
      </c>
      <c r="N72" s="808" t="s">
        <v>354</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6385</v>
      </c>
      <c r="B73" s="856" t="s">
        <v>6386</v>
      </c>
      <c r="C73" s="807" t="s">
        <v>4082</v>
      </c>
      <c r="D73" s="808" t="s">
        <v>6387</v>
      </c>
      <c r="E73" s="808" t="s">
        <v>6388</v>
      </c>
      <c r="F73" s="857"/>
      <c r="G73" s="857"/>
      <c r="H73" s="857"/>
      <c r="I73" s="857"/>
      <c r="J73" s="808" t="s">
        <v>4490</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6389</v>
      </c>
      <c r="C74" s="807" t="s">
        <v>6390</v>
      </c>
      <c r="D74" s="828"/>
      <c r="E74" s="808" t="s">
        <v>6390</v>
      </c>
      <c r="F74" s="828"/>
      <c r="G74" s="828"/>
      <c r="H74" s="857"/>
      <c r="I74" s="857"/>
      <c r="J74" s="828"/>
      <c r="K74" s="828"/>
      <c r="L74" s="857"/>
      <c r="M74" s="857"/>
      <c r="N74" s="857"/>
      <c r="O74" s="828"/>
      <c r="P74" s="828"/>
      <c r="Q74" s="857"/>
      <c r="R74" s="808" t="s">
        <v>2145</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6391</v>
      </c>
      <c r="C75" s="807" t="s">
        <v>5577</v>
      </c>
      <c r="D75" s="808" t="s">
        <v>6392</v>
      </c>
      <c r="E75" s="808" t="s">
        <v>985</v>
      </c>
      <c r="F75" s="808" t="s">
        <v>739</v>
      </c>
      <c r="G75" s="808" t="s">
        <v>739</v>
      </c>
      <c r="H75" s="808" t="s">
        <v>654</v>
      </c>
      <c r="I75" s="857" t="s">
        <v>6393</v>
      </c>
      <c r="J75" s="808" t="s">
        <v>1351</v>
      </c>
      <c r="K75" s="808" t="s">
        <v>310</v>
      </c>
      <c r="L75" s="831" t="s">
        <v>6394</v>
      </c>
      <c r="M75" s="857"/>
      <c r="N75" s="857"/>
      <c r="O75" s="808" t="s">
        <v>5577</v>
      </c>
      <c r="P75" s="808" t="s">
        <v>6395</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6332</v>
      </c>
      <c r="B76" s="856" t="s">
        <v>6396</v>
      </c>
      <c r="C76" s="807" t="s">
        <v>4566</v>
      </c>
      <c r="D76" s="808" t="s">
        <v>4566</v>
      </c>
      <c r="E76" s="808" t="s">
        <v>1775</v>
      </c>
      <c r="F76" s="857" t="s">
        <v>2770</v>
      </c>
      <c r="G76" s="857"/>
      <c r="H76" s="857"/>
      <c r="I76" s="857" t="s">
        <v>4238</v>
      </c>
      <c r="J76" s="857"/>
      <c r="K76" s="808" t="s">
        <v>4566</v>
      </c>
      <c r="L76" s="831" t="s">
        <v>1775</v>
      </c>
      <c r="M76" s="857"/>
      <c r="N76" s="857"/>
      <c r="O76" s="809" t="str">
        <f>HYPERLINK("https://youtu.be/HjDDp_Mj_yI","16.74")</f>
        <v>16.74</v>
      </c>
      <c r="P76" s="831" t="s">
        <v>3964</v>
      </c>
      <c r="Q76" s="857"/>
      <c r="R76" s="857"/>
      <c r="S76" s="857" t="s">
        <v>4238</v>
      </c>
      <c r="T76" s="857"/>
      <c r="U76" s="857"/>
      <c r="V76" s="857"/>
      <c r="W76" s="857"/>
      <c r="X76" s="857"/>
      <c r="Y76" s="857"/>
      <c r="Z76" s="857"/>
      <c r="AA76" s="857"/>
      <c r="AB76" s="857"/>
      <c r="AC76" s="857"/>
      <c r="AD76" s="857"/>
      <c r="AE76" s="808" t="s">
        <v>4951</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6397</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6398</v>
      </c>
      <c r="C78" s="824" t="s">
        <v>296</v>
      </c>
      <c r="D78" s="808" t="s">
        <v>1027</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3285</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6399</v>
      </c>
      <c r="C79" s="824" t="s">
        <v>1630</v>
      </c>
      <c r="D79" s="808" t="s">
        <v>244</v>
      </c>
      <c r="E79" s="808" t="s">
        <v>1132</v>
      </c>
      <c r="F79" s="808" t="s">
        <v>6400</v>
      </c>
      <c r="G79" s="831" t="s">
        <v>122</v>
      </c>
      <c r="H79" s="808" t="s">
        <v>122</v>
      </c>
      <c r="I79" s="857"/>
      <c r="J79" s="811" t="s">
        <v>463</v>
      </c>
      <c r="K79" s="808" t="s">
        <v>1630</v>
      </c>
      <c r="L79" s="831" t="s">
        <v>122</v>
      </c>
      <c r="M79" s="813" t="s">
        <v>6401</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6336</v>
      </c>
      <c r="B80" s="856" t="s">
        <v>6402</v>
      </c>
      <c r="C80" s="824" t="s">
        <v>245</v>
      </c>
      <c r="D80" s="808" t="s">
        <v>1506</v>
      </c>
      <c r="E80" s="857"/>
      <c r="F80" s="857"/>
      <c r="G80" s="857"/>
      <c r="H80" s="857"/>
      <c r="I80" s="809" t="str">
        <f>HYPERLINK("https://youtu.be/VjOXmvP4h2s","46.37")</f>
        <v>46.37</v>
      </c>
      <c r="J80" s="808" t="s">
        <v>1010</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6236</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6403</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6235</v>
      </c>
      <c r="B83" s="878"/>
      <c r="C83" s="807" t="s">
        <v>6404</v>
      </c>
      <c r="D83" s="879" t="s">
        <v>1736</v>
      </c>
      <c r="E83" s="879" t="s">
        <v>6404</v>
      </c>
      <c r="F83" s="880"/>
      <c r="G83" s="879" t="s">
        <v>907</v>
      </c>
      <c r="H83" s="880"/>
      <c r="I83" s="881" t="str">
        <f>HYPERLINK("https://youtu.be/ycBfir2aflI","41.70")</f>
        <v>41.70</v>
      </c>
      <c r="J83" s="813" t="s">
        <v>1355</v>
      </c>
      <c r="K83" s="880"/>
      <c r="L83" s="882" t="s">
        <v>975</v>
      </c>
      <c r="M83" s="813" t="s">
        <v>6266</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6251</v>
      </c>
      <c r="B84" s="886"/>
      <c r="C84" s="807" t="s">
        <v>828</v>
      </c>
      <c r="D84" s="887"/>
      <c r="E84" s="879" t="s">
        <v>828</v>
      </c>
      <c r="F84" s="879" t="s">
        <v>828</v>
      </c>
      <c r="G84" s="882" t="s">
        <v>908</v>
      </c>
      <c r="H84" s="879" t="s">
        <v>1245</v>
      </c>
      <c r="I84" s="879" t="s">
        <v>4528</v>
      </c>
      <c r="J84" s="813" t="s">
        <v>1356</v>
      </c>
      <c r="K84" s="880"/>
      <c r="L84" s="882" t="s">
        <v>1848</v>
      </c>
      <c r="M84" s="813" t="s">
        <v>4103</v>
      </c>
      <c r="N84" s="880"/>
      <c r="O84" s="880" t="s">
        <v>1778</v>
      </c>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6256</v>
      </c>
      <c r="B85" s="886"/>
      <c r="C85" s="807" t="s">
        <v>2888</v>
      </c>
      <c r="D85" s="887"/>
      <c r="E85" s="879" t="s">
        <v>1303</v>
      </c>
      <c r="F85" s="880"/>
      <c r="G85" s="879" t="s">
        <v>4328</v>
      </c>
      <c r="H85" s="880"/>
      <c r="I85" s="888"/>
      <c r="J85" s="879" t="s">
        <v>6405</v>
      </c>
      <c r="K85" s="880"/>
      <c r="L85" s="880"/>
      <c r="M85" s="879" t="s">
        <v>2888</v>
      </c>
      <c r="N85" s="879" t="s">
        <v>3397</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6406</v>
      </c>
      <c r="B86" s="889" t="s">
        <v>6272</v>
      </c>
      <c r="C86" s="807" t="s">
        <v>6407</v>
      </c>
      <c r="D86" s="887"/>
      <c r="E86" s="879" t="s">
        <v>6408</v>
      </c>
      <c r="F86" s="880"/>
      <c r="G86" s="879" t="s">
        <v>2096</v>
      </c>
      <c r="H86" s="880"/>
      <c r="I86" s="888" t="s">
        <v>3431</v>
      </c>
      <c r="J86" s="880"/>
      <c r="K86" s="879" t="s">
        <v>1635</v>
      </c>
      <c r="L86" s="880"/>
      <c r="M86" s="880"/>
      <c r="N86" s="880"/>
      <c r="O86" s="880"/>
      <c r="P86" s="882" t="s">
        <v>2300</v>
      </c>
      <c r="Q86" s="880"/>
      <c r="R86" s="880"/>
      <c r="S86" s="880"/>
      <c r="T86" s="880"/>
      <c r="U86" s="880"/>
      <c r="V86" s="879" t="s">
        <v>6407</v>
      </c>
      <c r="W86" s="880"/>
      <c r="X86" s="880"/>
      <c r="Y86" s="880"/>
      <c r="Z86" s="880"/>
      <c r="AA86" s="880"/>
      <c r="AB86" s="880"/>
      <c r="AC86" s="880"/>
      <c r="AD86" s="879" t="s">
        <v>6409</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6346</v>
      </c>
      <c r="B87" s="890" t="s">
        <v>6410</v>
      </c>
      <c r="C87" s="807" t="s">
        <v>1187</v>
      </c>
      <c r="D87" s="887"/>
      <c r="E87" s="880"/>
      <c r="F87" s="880"/>
      <c r="G87" s="879" t="s">
        <v>909</v>
      </c>
      <c r="H87" s="880"/>
      <c r="I87" s="880" t="s">
        <v>5744</v>
      </c>
      <c r="J87" s="880"/>
      <c r="K87" s="880"/>
      <c r="L87" s="880"/>
      <c r="M87" s="813" t="s">
        <v>6411</v>
      </c>
      <c r="N87" s="880"/>
      <c r="O87" s="881" t="str">
        <f>HYPERLINK("https://youtu.be/amAFpVoAKyY","1:57.90")</f>
        <v>1:57.90</v>
      </c>
      <c r="P87" s="880"/>
      <c r="Q87" s="880"/>
      <c r="R87" s="880"/>
      <c r="S87" s="880"/>
      <c r="T87" s="880"/>
      <c r="U87" s="879" t="s">
        <v>1187</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6412</v>
      </c>
      <c r="C88" s="893" t="s">
        <v>6413</v>
      </c>
      <c r="D88" s="887"/>
      <c r="E88" s="880"/>
      <c r="F88" s="880"/>
      <c r="G88" s="894"/>
      <c r="H88" s="880"/>
      <c r="I88" s="880"/>
      <c r="J88" s="880"/>
      <c r="K88" s="880"/>
      <c r="L88" s="880"/>
      <c r="M88" s="813" t="s">
        <v>6413</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6355</v>
      </c>
      <c r="B89" s="890" t="s">
        <v>6414</v>
      </c>
      <c r="C89" s="807" t="s">
        <v>991</v>
      </c>
      <c r="D89" s="887"/>
      <c r="E89" s="879" t="s">
        <v>991</v>
      </c>
      <c r="F89" s="880"/>
      <c r="G89" s="880"/>
      <c r="H89" s="880"/>
      <c r="I89" s="880"/>
      <c r="J89" s="881" t="s">
        <v>510</v>
      </c>
      <c r="K89" s="880"/>
      <c r="L89" s="880"/>
      <c r="M89" s="813" t="s">
        <v>6415</v>
      </c>
      <c r="N89" s="880"/>
      <c r="O89" s="880"/>
      <c r="P89" s="879" t="s">
        <v>3413</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6416</v>
      </c>
      <c r="AP89" s="880"/>
      <c r="AQ89" s="880"/>
      <c r="AR89" s="880"/>
      <c r="AS89" s="880"/>
      <c r="AT89" s="880"/>
      <c r="AU89" s="880"/>
      <c r="AV89" s="880"/>
      <c r="AW89" s="880"/>
      <c r="AX89" s="880"/>
      <c r="AY89" s="880"/>
      <c r="AZ89" s="880"/>
      <c r="BA89" s="880"/>
    </row>
    <row r="90" ht="15.75" customHeight="1">
      <c r="A90" s="877" t="s">
        <v>6362</v>
      </c>
      <c r="B90" s="890" t="s">
        <v>6417</v>
      </c>
      <c r="C90" s="893" t="s">
        <v>992</v>
      </c>
      <c r="D90" s="887"/>
      <c r="E90" s="880"/>
      <c r="F90" s="880"/>
      <c r="G90" s="882" t="s">
        <v>911</v>
      </c>
      <c r="H90" s="880"/>
      <c r="I90" s="880" t="s">
        <v>6418</v>
      </c>
      <c r="J90" s="879" t="s">
        <v>3968</v>
      </c>
      <c r="K90" s="880"/>
      <c r="L90" s="880"/>
      <c r="M90" s="813" t="s">
        <v>6419</v>
      </c>
      <c r="N90" s="880"/>
      <c r="O90" s="880" t="s">
        <v>1935</v>
      </c>
      <c r="P90" s="882" t="s">
        <v>3414</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6420</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6251</v>
      </c>
      <c r="B92" s="889" t="s">
        <v>6417</v>
      </c>
      <c r="C92" s="807" t="s">
        <v>2483</v>
      </c>
      <c r="D92" s="879" t="s">
        <v>253</v>
      </c>
      <c r="E92" s="879" t="s">
        <v>2849</v>
      </c>
      <c r="F92" s="880"/>
      <c r="G92" s="880"/>
      <c r="H92" s="880"/>
      <c r="I92" s="880"/>
      <c r="J92" s="879" t="s">
        <v>1277</v>
      </c>
      <c r="K92" s="880"/>
      <c r="L92" s="880"/>
      <c r="M92" s="880"/>
      <c r="N92" s="879" t="s">
        <v>366</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6420</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6256</v>
      </c>
      <c r="B94" s="897" t="s">
        <v>6410</v>
      </c>
      <c r="C94" s="807" t="s">
        <v>2297</v>
      </c>
      <c r="D94" s="887"/>
      <c r="E94" s="880"/>
      <c r="F94" s="880"/>
      <c r="G94" s="880"/>
      <c r="H94" s="880"/>
      <c r="I94" s="880"/>
      <c r="J94" s="879" t="s">
        <v>1303</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6420</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6385</v>
      </c>
      <c r="B96" s="890" t="s">
        <v>6272</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6420</v>
      </c>
      <c r="C97" s="893" t="s">
        <v>746</v>
      </c>
      <c r="D97" s="887"/>
      <c r="E97" s="880"/>
      <c r="F97" s="880"/>
      <c r="G97" s="879" t="s">
        <v>913</v>
      </c>
      <c r="H97" s="880"/>
      <c r="I97" s="880" t="s">
        <v>6421</v>
      </c>
      <c r="J97" s="879" t="s">
        <v>1359</v>
      </c>
      <c r="K97" s="880"/>
      <c r="L97" s="880"/>
      <c r="M97" s="813" t="s">
        <v>746</v>
      </c>
      <c r="N97" s="880"/>
      <c r="O97" s="880"/>
      <c r="P97" s="882" t="s">
        <v>3416</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6332</v>
      </c>
      <c r="B98" s="890" t="s">
        <v>6333</v>
      </c>
      <c r="C98" s="807" t="s">
        <v>6405</v>
      </c>
      <c r="D98" s="879" t="s">
        <v>6405</v>
      </c>
      <c r="E98" s="879" t="s">
        <v>434</v>
      </c>
      <c r="F98" s="899" t="s">
        <v>1997</v>
      </c>
      <c r="G98" s="880"/>
      <c r="H98" s="880"/>
      <c r="I98" s="881" t="str">
        <f>HYPERLINK("https://youtu.be/NIfI1hsvvFQ","19.73")</f>
        <v>19.73</v>
      </c>
      <c r="J98" s="880"/>
      <c r="K98" s="882" t="s">
        <v>1997</v>
      </c>
      <c r="L98" s="882" t="s">
        <v>2272</v>
      </c>
      <c r="M98" s="880"/>
      <c r="N98" s="880"/>
      <c r="O98" s="881" t="str">
        <f>HYPERLINK("https://youtu.be/vlD8b3WQME8","20.08")</f>
        <v>20.08</v>
      </c>
      <c r="P98" s="879" t="s">
        <v>4456</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6334</v>
      </c>
      <c r="C99" s="807" t="s">
        <v>369</v>
      </c>
      <c r="D99" s="879" t="s">
        <v>664</v>
      </c>
      <c r="E99" s="880"/>
      <c r="F99" s="879" t="s">
        <v>834</v>
      </c>
      <c r="G99" s="879" t="s">
        <v>664</v>
      </c>
      <c r="H99" s="879" t="s">
        <v>2004</v>
      </c>
      <c r="I99" s="880"/>
      <c r="J99" s="879" t="s">
        <v>369</v>
      </c>
      <c r="K99" s="880"/>
      <c r="L99" s="879" t="s">
        <v>519</v>
      </c>
      <c r="M99" s="813" t="s">
        <v>2726</v>
      </c>
      <c r="N99" s="880"/>
      <c r="O99" s="880"/>
      <c r="P99" s="880"/>
      <c r="Q99" s="880"/>
      <c r="R99" s="880"/>
      <c r="S99" s="880"/>
      <c r="T99" s="880"/>
      <c r="U99" s="880"/>
      <c r="V99" s="879" t="s">
        <v>369</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6336</v>
      </c>
      <c r="B100" s="890" t="s">
        <v>6422</v>
      </c>
      <c r="C100" s="807" t="s">
        <v>2718</v>
      </c>
      <c r="D100" s="887"/>
      <c r="E100" s="879" t="s">
        <v>2718</v>
      </c>
      <c r="F100" s="880"/>
      <c r="G100" s="880"/>
      <c r="H100" s="880"/>
      <c r="I100" s="880"/>
      <c r="J100" s="879" t="s">
        <v>6423</v>
      </c>
      <c r="K100" s="880"/>
      <c r="L100" s="880"/>
      <c r="M100" s="880"/>
      <c r="N100" s="880"/>
      <c r="O100" s="880" t="s">
        <v>4671</v>
      </c>
      <c r="P100" s="879" t="s">
        <v>3287</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6424</v>
      </c>
      <c r="C101" s="807" t="s">
        <v>2457</v>
      </c>
      <c r="D101" s="887"/>
      <c r="E101" s="879" t="s">
        <v>2457</v>
      </c>
      <c r="F101" s="888"/>
      <c r="G101" s="879" t="s">
        <v>476</v>
      </c>
      <c r="H101" s="880"/>
      <c r="I101" s="887"/>
      <c r="J101" s="813" t="s">
        <v>887</v>
      </c>
      <c r="K101" s="880"/>
      <c r="L101" s="882" t="s">
        <v>1949</v>
      </c>
      <c r="M101" s="879" t="s">
        <v>942</v>
      </c>
      <c r="N101" s="880"/>
      <c r="O101" s="880"/>
      <c r="P101" s="879" t="s">
        <v>1035</v>
      </c>
      <c r="Q101" s="880"/>
      <c r="R101" s="880"/>
      <c r="S101" s="880" t="s">
        <v>5972</v>
      </c>
      <c r="T101" s="880" t="s">
        <v>2182</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6425</v>
      </c>
      <c r="C102" s="807" t="s">
        <v>6426</v>
      </c>
      <c r="D102" s="879" t="s">
        <v>6426</v>
      </c>
      <c r="E102" s="882" t="s">
        <v>323</v>
      </c>
      <c r="F102" s="879" t="s">
        <v>835</v>
      </c>
      <c r="G102" s="880"/>
      <c r="H102" s="879" t="s">
        <v>6427</v>
      </c>
      <c r="I102" s="879" t="s">
        <v>572</v>
      </c>
      <c r="J102" s="880"/>
      <c r="K102" s="880"/>
      <c r="L102" s="882" t="s">
        <v>5311</v>
      </c>
      <c r="M102" s="813" t="s">
        <v>2430</v>
      </c>
      <c r="N102" s="879" t="s">
        <v>6428</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6429</v>
      </c>
      <c r="C103" s="807" t="s">
        <v>6430</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6431</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6432</v>
      </c>
      <c r="B105" s="900" t="s">
        <v>6236</v>
      </c>
      <c r="C105" s="807" t="s">
        <v>1252</v>
      </c>
      <c r="D105" s="887"/>
      <c r="E105" s="879" t="s">
        <v>179</v>
      </c>
      <c r="F105" s="879" t="s">
        <v>836</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6410</v>
      </c>
      <c r="C106" s="807" t="s">
        <v>2460</v>
      </c>
      <c r="D106" s="887"/>
      <c r="E106" s="880"/>
      <c r="F106" s="880"/>
      <c r="G106" s="882" t="s">
        <v>915</v>
      </c>
      <c r="H106" s="880"/>
      <c r="I106" s="879" t="s">
        <v>6433</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6434</v>
      </c>
      <c r="B108" s="906"/>
      <c r="C108" s="807" t="s">
        <v>6435</v>
      </c>
      <c r="D108" s="879" t="s">
        <v>6435</v>
      </c>
      <c r="E108" s="880"/>
      <c r="F108" s="899"/>
      <c r="G108" s="879" t="s">
        <v>6435</v>
      </c>
      <c r="H108" s="880"/>
      <c r="I108" s="880"/>
      <c r="J108" s="880"/>
      <c r="K108" s="880"/>
      <c r="L108" s="882" t="s">
        <v>6436</v>
      </c>
      <c r="M108" s="880"/>
      <c r="N108" s="880"/>
      <c r="O108" s="880"/>
      <c r="P108" s="880"/>
      <c r="Q108" s="882" t="s">
        <v>6437</v>
      </c>
      <c r="R108" s="882" t="s">
        <v>6436</v>
      </c>
      <c r="S108" s="880"/>
      <c r="T108" s="880"/>
      <c r="U108" s="882" t="s">
        <v>6438</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6235</v>
      </c>
      <c r="B109" s="907" t="s">
        <v>6439</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6440</v>
      </c>
      <c r="C110" s="807" t="s">
        <v>2181</v>
      </c>
      <c r="D110" s="887"/>
      <c r="E110" s="894"/>
      <c r="F110" s="894"/>
      <c r="G110" s="894"/>
      <c r="H110" s="894"/>
      <c r="I110" s="895"/>
      <c r="J110" s="879" t="s">
        <v>2181</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6441</v>
      </c>
      <c r="C111" s="807" t="s">
        <v>997</v>
      </c>
      <c r="D111" s="887"/>
      <c r="E111" s="894"/>
      <c r="F111" s="894"/>
      <c r="G111" s="894"/>
      <c r="H111" s="894"/>
      <c r="I111" s="895"/>
      <c r="J111" s="879" t="s">
        <v>6442</v>
      </c>
      <c r="K111" s="880"/>
      <c r="L111" s="882" t="s">
        <v>1851</v>
      </c>
      <c r="M111" s="813" t="s">
        <v>2648</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6443</v>
      </c>
      <c r="C112" s="807" t="s">
        <v>1305</v>
      </c>
      <c r="D112" s="887"/>
      <c r="E112" s="894"/>
      <c r="F112" s="894"/>
      <c r="G112" s="894"/>
      <c r="H112" s="879" t="s">
        <v>1251</v>
      </c>
      <c r="I112" s="895"/>
      <c r="J112" s="879" t="s">
        <v>1363</v>
      </c>
      <c r="K112" s="879" t="s">
        <v>1636</v>
      </c>
      <c r="L112" s="880"/>
      <c r="M112" s="910"/>
      <c r="N112" s="880"/>
      <c r="O112" s="880"/>
      <c r="P112" s="882"/>
      <c r="Q112" s="879" t="s">
        <v>2514</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6256</v>
      </c>
      <c r="B113" s="913" t="s">
        <v>6236</v>
      </c>
      <c r="C113" s="807"/>
      <c r="D113" s="887"/>
      <c r="E113" s="894"/>
      <c r="F113" s="894"/>
      <c r="G113" s="894"/>
      <c r="H113" s="894"/>
      <c r="I113" s="895"/>
      <c r="J113" s="879" t="s">
        <v>6444</v>
      </c>
      <c r="K113" s="879" t="s">
        <v>6445</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6239</v>
      </c>
      <c r="B114" s="906"/>
      <c r="C114" s="807" t="s">
        <v>840</v>
      </c>
      <c r="D114" s="887"/>
      <c r="E114" s="879" t="s">
        <v>142</v>
      </c>
      <c r="F114" s="879" t="s">
        <v>840</v>
      </c>
      <c r="G114" s="879" t="s">
        <v>917</v>
      </c>
      <c r="H114" s="879" t="s">
        <v>1637</v>
      </c>
      <c r="I114" s="881" t="str">
        <f>HYPERLINK("https://youtu.be/6f5dBhAmU1g","42.10")</f>
        <v>42.10</v>
      </c>
      <c r="J114" s="879" t="s">
        <v>142</v>
      </c>
      <c r="K114" s="914"/>
      <c r="L114" s="882" t="s">
        <v>1688</v>
      </c>
      <c r="M114" s="813" t="s">
        <v>1205</v>
      </c>
      <c r="N114" s="880"/>
      <c r="O114" s="880" t="s">
        <v>2698</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5267</v>
      </c>
      <c r="AR114" s="880"/>
      <c r="AS114" s="880"/>
      <c r="AT114" s="880"/>
      <c r="AU114" s="880"/>
      <c r="AV114" s="880"/>
      <c r="AW114" s="880"/>
      <c r="AX114" s="880"/>
      <c r="AY114" s="880"/>
      <c r="AZ114" s="880"/>
      <c r="BA114" s="880"/>
    </row>
    <row r="115" ht="15.75" customHeight="1">
      <c r="A115" s="912" t="s">
        <v>6251</v>
      </c>
      <c r="B115" s="913" t="s">
        <v>6236</v>
      </c>
      <c r="C115" s="807" t="str">
        <f>HYPERLINK("https://youtu.be/BhEMFzn21Zg","28.57")</f>
        <v>28.57</v>
      </c>
      <c r="D115" s="887"/>
      <c r="E115" s="879" t="s">
        <v>3141</v>
      </c>
      <c r="F115" s="879" t="s">
        <v>264</v>
      </c>
      <c r="G115" s="879" t="s">
        <v>143</v>
      </c>
      <c r="H115" s="879" t="s">
        <v>572</v>
      </c>
      <c r="I115" s="880" t="s">
        <v>1142</v>
      </c>
      <c r="J115" s="879" t="s">
        <v>264</v>
      </c>
      <c r="K115" s="879" t="s">
        <v>264</v>
      </c>
      <c r="L115" s="882" t="s">
        <v>480</v>
      </c>
      <c r="M115" s="813" t="s">
        <v>2089</v>
      </c>
      <c r="N115" s="880"/>
      <c r="O115" s="880" t="s">
        <v>1517</v>
      </c>
      <c r="P115" s="882" t="s">
        <v>179</v>
      </c>
      <c r="Q115" s="879" t="s">
        <v>2515</v>
      </c>
      <c r="R115" s="880"/>
      <c r="S115" s="880" t="s">
        <v>407</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6256</v>
      </c>
      <c r="B116" s="913" t="s">
        <v>6236</v>
      </c>
      <c r="C116" s="807" t="s">
        <v>1739</v>
      </c>
      <c r="D116" s="879" t="s">
        <v>6446</v>
      </c>
      <c r="E116" s="879" t="s">
        <v>1223</v>
      </c>
      <c r="F116" s="879" t="s">
        <v>6447</v>
      </c>
      <c r="G116" s="879" t="s">
        <v>2592</v>
      </c>
      <c r="H116" s="879" t="s">
        <v>1739</v>
      </c>
      <c r="I116" s="880"/>
      <c r="J116" s="879" t="s">
        <v>6447</v>
      </c>
      <c r="K116" s="880"/>
      <c r="L116" s="882" t="s">
        <v>582</v>
      </c>
      <c r="M116" s="880"/>
      <c r="N116" s="880"/>
      <c r="O116" s="887"/>
      <c r="P116" s="880"/>
      <c r="Q116" s="879" t="s">
        <v>6448</v>
      </c>
      <c r="R116" s="880"/>
      <c r="S116" s="880"/>
      <c r="T116" s="880"/>
      <c r="U116" s="880"/>
      <c r="V116" s="880"/>
      <c r="W116" s="880"/>
      <c r="X116" s="879" t="s">
        <v>6449</v>
      </c>
      <c r="Y116" s="880"/>
      <c r="Z116" s="880"/>
      <c r="AA116" s="880"/>
      <c r="AB116" s="880"/>
      <c r="AC116" s="880"/>
      <c r="AD116" s="880"/>
      <c r="AE116" s="880"/>
      <c r="AF116" s="880"/>
      <c r="AG116" s="879" t="s">
        <v>6450</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6271</v>
      </c>
      <c r="B117" s="915" t="s">
        <v>6451</v>
      </c>
      <c r="C117" s="807" t="s">
        <v>6452</v>
      </c>
      <c r="D117" s="887"/>
      <c r="E117" s="879" t="s">
        <v>6452</v>
      </c>
      <c r="F117" s="880"/>
      <c r="G117" s="880"/>
      <c r="H117" s="880"/>
      <c r="I117" s="880"/>
      <c r="J117" s="880"/>
      <c r="K117" s="880"/>
      <c r="L117" s="880"/>
      <c r="M117" s="880"/>
      <c r="N117" s="880"/>
      <c r="O117" s="881" t="str">
        <f>HYPERLINK("https://youtu.be/tXG5xCfHZ2E","35.72")</f>
        <v>35.72</v>
      </c>
      <c r="P117" s="882" t="s">
        <v>4816</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6453</v>
      </c>
      <c r="C118" s="807" t="s">
        <v>924</v>
      </c>
      <c r="D118" s="887"/>
      <c r="E118" s="880"/>
      <c r="F118" s="894"/>
      <c r="G118" s="879" t="s">
        <v>924</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6355</v>
      </c>
      <c r="B119" s="907" t="s">
        <v>6454</v>
      </c>
      <c r="C119" s="807" t="s">
        <v>6455</v>
      </c>
      <c r="D119" s="887"/>
      <c r="E119" s="880"/>
      <c r="F119" s="880"/>
      <c r="G119" s="880"/>
      <c r="H119" s="880"/>
      <c r="I119" s="887"/>
      <c r="J119" s="879" t="s">
        <v>4393</v>
      </c>
      <c r="K119" s="880"/>
      <c r="L119" s="880"/>
      <c r="M119" s="880"/>
      <c r="N119" s="880"/>
      <c r="O119" s="880"/>
      <c r="P119" s="879" t="s">
        <v>4690</v>
      </c>
      <c r="Q119" s="880"/>
      <c r="R119" s="880"/>
      <c r="S119" s="880"/>
      <c r="T119" s="880"/>
      <c r="U119" s="880"/>
      <c r="V119" s="880"/>
      <c r="W119" s="880"/>
      <c r="X119" s="880"/>
      <c r="Y119" s="880"/>
      <c r="Z119" s="880"/>
      <c r="AA119" s="882" t="s">
        <v>2477</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6456</v>
      </c>
      <c r="C120" s="807" t="s">
        <v>5525</v>
      </c>
      <c r="D120" s="887"/>
      <c r="E120" s="879" t="s">
        <v>6457</v>
      </c>
      <c r="F120" s="880"/>
      <c r="G120" s="880"/>
      <c r="H120" s="880"/>
      <c r="I120" s="880"/>
      <c r="J120" s="880"/>
      <c r="K120" s="880"/>
      <c r="L120" s="880"/>
      <c r="M120" s="880"/>
      <c r="N120" s="880"/>
      <c r="O120" s="887"/>
      <c r="P120" s="916" t="s">
        <v>2756</v>
      </c>
      <c r="Q120" s="880"/>
      <c r="R120" s="880"/>
      <c r="S120" s="880"/>
      <c r="T120" s="880"/>
      <c r="U120" s="879" t="s">
        <v>5525</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6458</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6459</v>
      </c>
      <c r="AQ121" s="880"/>
      <c r="AR121" s="880"/>
      <c r="AS121" s="880"/>
      <c r="AT121" s="880"/>
      <c r="AU121" s="880"/>
      <c r="AV121" s="880"/>
      <c r="AW121" s="880"/>
      <c r="AX121" s="880"/>
      <c r="AY121" s="880"/>
      <c r="AZ121" s="880"/>
      <c r="BA121" s="880"/>
    </row>
    <row r="122" ht="15.75" customHeight="1">
      <c r="A122" s="908"/>
      <c r="B122" s="909" t="s">
        <v>6460</v>
      </c>
      <c r="C122" s="807" t="s">
        <v>265</v>
      </c>
      <c r="D122" s="879" t="s">
        <v>265</v>
      </c>
      <c r="E122" s="880"/>
      <c r="F122" s="879" t="s">
        <v>5533</v>
      </c>
      <c r="G122" s="879" t="s">
        <v>918</v>
      </c>
      <c r="H122" s="879" t="s">
        <v>3739</v>
      </c>
      <c r="I122" s="879" t="s">
        <v>4712</v>
      </c>
      <c r="J122" s="879" t="s">
        <v>1364</v>
      </c>
      <c r="K122" s="879" t="s">
        <v>1638</v>
      </c>
      <c r="L122" s="882" t="s">
        <v>1853</v>
      </c>
      <c r="M122" s="880"/>
      <c r="N122" s="880"/>
      <c r="O122" s="887"/>
      <c r="P122" s="880"/>
      <c r="Q122" s="880"/>
      <c r="R122" s="880"/>
      <c r="S122" s="880"/>
      <c r="T122" s="880"/>
      <c r="U122" s="879" t="s">
        <v>1192</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3425</v>
      </c>
      <c r="AQ122" s="880"/>
      <c r="AR122" s="880"/>
      <c r="AS122" s="880"/>
      <c r="AT122" s="880"/>
      <c r="AU122" s="880"/>
      <c r="AV122" s="880"/>
      <c r="AW122" s="880"/>
      <c r="AX122" s="880"/>
      <c r="AY122" s="880"/>
      <c r="AZ122" s="880"/>
      <c r="BA122" s="880"/>
    </row>
    <row r="123" ht="15.75" customHeight="1">
      <c r="A123" s="905" t="s">
        <v>6276</v>
      </c>
      <c r="B123" s="907" t="s">
        <v>6461</v>
      </c>
      <c r="C123" s="807" t="s">
        <v>2111</v>
      </c>
      <c r="D123" s="887"/>
      <c r="E123" s="879" t="s">
        <v>2108</v>
      </c>
      <c r="F123" s="880"/>
      <c r="G123" s="880"/>
      <c r="H123" s="879" t="s">
        <v>6462</v>
      </c>
      <c r="I123" s="880"/>
      <c r="J123" s="880"/>
      <c r="K123" s="880"/>
      <c r="L123" s="880"/>
      <c r="M123" s="879" t="s">
        <v>5094</v>
      </c>
      <c r="N123" s="880"/>
      <c r="O123" s="881" t="str">
        <f>HYPERLINK("https://youtu.be/wzsts4r5VHY","56.24")</f>
        <v>56.24</v>
      </c>
      <c r="P123" s="879" t="s">
        <v>3324</v>
      </c>
      <c r="Q123" s="879" t="s">
        <v>2517</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6463</v>
      </c>
      <c r="C124" s="807" t="s">
        <v>561</v>
      </c>
      <c r="D124" s="894"/>
      <c r="E124" s="880"/>
      <c r="F124" s="894"/>
      <c r="G124" s="894"/>
      <c r="H124" s="894"/>
      <c r="I124" s="880"/>
      <c r="J124" s="894"/>
      <c r="K124" s="880"/>
      <c r="L124" s="880"/>
      <c r="M124" s="879" t="s">
        <v>561</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6464</v>
      </c>
      <c r="C125" s="807" t="s">
        <v>6465</v>
      </c>
      <c r="D125" s="879" t="s">
        <v>842</v>
      </c>
      <c r="E125" s="880"/>
      <c r="F125" s="879" t="s">
        <v>4476</v>
      </c>
      <c r="G125" s="879" t="s">
        <v>919</v>
      </c>
      <c r="H125" s="879" t="s">
        <v>134</v>
      </c>
      <c r="I125" s="880" t="s">
        <v>398</v>
      </c>
      <c r="J125" s="879" t="s">
        <v>911</v>
      </c>
      <c r="K125" s="879" t="s">
        <v>1639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6283</v>
      </c>
      <c r="B126" s="907" t="s">
        <v>6466</v>
      </c>
      <c r="C126" s="807" t="s">
        <v>6467</v>
      </c>
      <c r="D126" s="887"/>
      <c r="E126" s="879" t="s">
        <v>6467</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6468</v>
      </c>
      <c r="C127" s="807" t="s">
        <v>4915</v>
      </c>
      <c r="D127" s="887"/>
      <c r="E127" s="879" t="s">
        <v>4915</v>
      </c>
      <c r="F127" s="880"/>
      <c r="G127" s="882" t="s">
        <v>920</v>
      </c>
      <c r="H127" s="879" t="s">
        <v>5109</v>
      </c>
      <c r="I127" s="880"/>
      <c r="J127" s="813" t="s">
        <v>1365</v>
      </c>
      <c r="K127" s="880"/>
      <c r="L127" s="882" t="s">
        <v>1855</v>
      </c>
      <c r="M127" s="813" t="s">
        <v>6469</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6288</v>
      </c>
      <c r="B128" s="907" t="s">
        <v>6470</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6471</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6251</v>
      </c>
      <c r="B130" s="915" t="s">
        <v>6470</v>
      </c>
      <c r="C130" s="807" t="s">
        <v>6472</v>
      </c>
      <c r="D130" s="879" t="s">
        <v>6472</v>
      </c>
      <c r="E130" s="879" t="s">
        <v>2353</v>
      </c>
      <c r="F130" s="879" t="s">
        <v>2109</v>
      </c>
      <c r="G130" s="880"/>
      <c r="H130" s="880"/>
      <c r="I130" s="880"/>
      <c r="J130" s="879" t="s">
        <v>2446</v>
      </c>
      <c r="K130" s="894"/>
      <c r="L130" s="880"/>
      <c r="M130" s="880"/>
      <c r="N130" s="880"/>
      <c r="O130" s="880" t="s">
        <v>2991</v>
      </c>
      <c r="P130" s="879" t="s">
        <v>371</v>
      </c>
      <c r="Q130" s="880"/>
      <c r="R130" s="880"/>
      <c r="S130" s="880"/>
      <c r="T130" s="880"/>
      <c r="U130" s="880"/>
      <c r="V130" s="880"/>
      <c r="W130" s="880"/>
      <c r="X130" s="879" t="s">
        <v>476</v>
      </c>
      <c r="Y130" s="880"/>
      <c r="Z130" s="880"/>
      <c r="AA130" s="882" t="s">
        <v>2224</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6471</v>
      </c>
      <c r="C131" s="807" t="s">
        <v>753</v>
      </c>
      <c r="D131" s="879" t="s">
        <v>753</v>
      </c>
      <c r="E131" s="879" t="s">
        <v>1001</v>
      </c>
      <c r="F131" s="879" t="s">
        <v>753</v>
      </c>
      <c r="G131" s="880"/>
      <c r="H131" s="879" t="s">
        <v>1332</v>
      </c>
      <c r="I131" s="881" t="str">
        <f>HYPERLINK("https://youtu.be/NPrbRwZDn1I","27.54")</f>
        <v>27.54</v>
      </c>
      <c r="J131" s="811" t="s">
        <v>1367</v>
      </c>
      <c r="K131" s="879" t="s">
        <v>922</v>
      </c>
      <c r="L131" s="882" t="s">
        <v>323</v>
      </c>
      <c r="M131" s="813" t="s">
        <v>399</v>
      </c>
      <c r="N131" s="880"/>
      <c r="O131" s="881" t="str">
        <f>HYPERLINK("https://youtu.be/gwRV1gD1ndo","27.79")</f>
        <v>27.79</v>
      </c>
      <c r="P131" s="879" t="s">
        <v>2909</v>
      </c>
      <c r="Q131" s="879" t="s">
        <v>1966</v>
      </c>
      <c r="R131" s="880"/>
      <c r="S131" s="880" t="s">
        <v>2092</v>
      </c>
      <c r="T131" s="880" t="s">
        <v>302</v>
      </c>
      <c r="U131" s="880"/>
      <c r="V131" s="899" t="s">
        <v>3188</v>
      </c>
      <c r="W131" s="880"/>
      <c r="X131" s="880"/>
      <c r="Y131" s="880"/>
      <c r="Z131" s="880"/>
      <c r="AA131" s="882" t="s">
        <v>2515</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6256</v>
      </c>
      <c r="B132" s="913" t="s">
        <v>6236</v>
      </c>
      <c r="C132" s="807" t="s">
        <v>2675</v>
      </c>
      <c r="D132" s="894"/>
      <c r="E132" s="899"/>
      <c r="F132" s="880"/>
      <c r="G132" s="894"/>
      <c r="H132" s="914"/>
      <c r="I132" s="899"/>
      <c r="J132" s="879" t="s">
        <v>2679</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6473</v>
      </c>
      <c r="B133" s="913" t="s">
        <v>6474</v>
      </c>
      <c r="C133" s="807" t="s">
        <v>1596</v>
      </c>
      <c r="D133" s="879" t="s">
        <v>6475</v>
      </c>
      <c r="E133" s="899"/>
      <c r="F133" s="880"/>
      <c r="G133" s="879" t="s">
        <v>6476</v>
      </c>
      <c r="H133" s="914"/>
      <c r="I133" s="899" t="s">
        <v>6477</v>
      </c>
      <c r="J133" s="880"/>
      <c r="K133" s="880"/>
      <c r="L133" s="880"/>
      <c r="M133" s="813" t="s">
        <v>3127</v>
      </c>
      <c r="N133" s="880" t="s">
        <v>6478</v>
      </c>
      <c r="O133" s="899" t="s">
        <v>6479</v>
      </c>
      <c r="P133" s="880"/>
      <c r="Q133" s="880"/>
      <c r="R133" s="880"/>
      <c r="S133" s="880" t="s">
        <v>4186</v>
      </c>
      <c r="T133" s="880"/>
      <c r="U133" s="880"/>
      <c r="V133" s="880"/>
      <c r="W133" s="880"/>
      <c r="X133" s="880"/>
      <c r="Y133" s="880"/>
      <c r="Z133" s="880"/>
      <c r="AA133" s="880"/>
      <c r="AB133" s="880"/>
      <c r="AC133" s="880"/>
      <c r="AD133" s="880"/>
      <c r="AE133" s="880"/>
      <c r="AF133" s="880"/>
      <c r="AG133" s="880"/>
      <c r="AH133" s="879" t="s">
        <v>5742</v>
      </c>
      <c r="AI133" s="883"/>
      <c r="AJ133" s="884"/>
      <c r="AK133" s="880"/>
      <c r="AL133" s="880"/>
      <c r="AM133" s="880"/>
      <c r="AN133" s="899" t="s">
        <v>6480</v>
      </c>
      <c r="AO133" s="880"/>
      <c r="AP133" s="880"/>
      <c r="AQ133" s="880"/>
      <c r="AR133" s="880"/>
      <c r="AS133" s="880"/>
      <c r="AT133" s="880"/>
      <c r="AU133" s="880"/>
      <c r="AV133" s="880"/>
      <c r="AW133" s="880"/>
      <c r="AX133" s="880"/>
      <c r="AY133" s="880"/>
      <c r="AZ133" s="880"/>
      <c r="BA133" s="880"/>
    </row>
    <row r="134" ht="15.75" customHeight="1">
      <c r="A134" s="908"/>
      <c r="B134" s="909" t="s">
        <v>6481</v>
      </c>
      <c r="C134" s="807" t="s">
        <v>6482</v>
      </c>
      <c r="D134" s="887"/>
      <c r="E134" s="879" t="s">
        <v>1002</v>
      </c>
      <c r="F134" s="917"/>
      <c r="G134" s="880"/>
      <c r="H134" s="879" t="s">
        <v>6482</v>
      </c>
      <c r="I134" s="917"/>
      <c r="J134" s="917"/>
      <c r="K134" s="880"/>
      <c r="L134" s="880"/>
      <c r="M134" s="880"/>
      <c r="N134" s="880"/>
      <c r="O134" s="880"/>
      <c r="P134" s="882" t="s">
        <v>3421</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6483</v>
      </c>
      <c r="C135" s="807" t="s">
        <v>6034</v>
      </c>
      <c r="D135" s="879" t="s">
        <v>271</v>
      </c>
      <c r="E135" s="880"/>
      <c r="F135" s="917"/>
      <c r="G135" s="880"/>
      <c r="H135" s="914"/>
      <c r="I135" s="879" t="s">
        <v>485</v>
      </c>
      <c r="J135" s="880"/>
      <c r="K135" s="879" t="s">
        <v>1641</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6484</v>
      </c>
      <c r="C136" s="807" t="s">
        <v>1144</v>
      </c>
      <c r="D136" s="887"/>
      <c r="E136" s="880"/>
      <c r="F136" s="879" t="s">
        <v>6485</v>
      </c>
      <c r="G136" s="880"/>
      <c r="H136" s="879" t="s">
        <v>1256</v>
      </c>
      <c r="I136" s="917"/>
      <c r="J136" s="879" t="s">
        <v>1368</v>
      </c>
      <c r="K136" s="880"/>
      <c r="L136" s="880"/>
      <c r="M136" s="880"/>
      <c r="N136" s="880"/>
      <c r="O136" s="880"/>
      <c r="P136" s="880"/>
      <c r="Q136" s="879" t="s">
        <v>2521</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6486</v>
      </c>
      <c r="B137" s="913" t="s">
        <v>6474</v>
      </c>
      <c r="C137" s="807" t="s">
        <v>1651</v>
      </c>
      <c r="D137" s="879" t="s">
        <v>2242</v>
      </c>
      <c r="E137" s="917"/>
      <c r="F137" s="880"/>
      <c r="G137" s="880"/>
      <c r="H137" s="880"/>
      <c r="I137" s="879" t="s">
        <v>842</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6481</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6483</v>
      </c>
      <c r="C139" s="807" t="s">
        <v>947</v>
      </c>
      <c r="D139" s="917"/>
      <c r="E139" s="917"/>
      <c r="F139" s="880"/>
      <c r="G139" s="880"/>
      <c r="H139" s="880"/>
      <c r="I139" s="894"/>
      <c r="J139" s="880"/>
      <c r="K139" s="880"/>
      <c r="L139" s="880"/>
      <c r="M139" s="880"/>
      <c r="N139" s="917"/>
      <c r="O139" s="880"/>
      <c r="P139" s="880"/>
      <c r="Q139" s="880"/>
      <c r="R139" s="879" t="s">
        <v>947</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6484</v>
      </c>
      <c r="C140" s="807" t="s">
        <v>5540</v>
      </c>
      <c r="D140" s="917"/>
      <c r="E140" s="917"/>
      <c r="F140" s="879" t="s">
        <v>1626</v>
      </c>
      <c r="G140" s="880"/>
      <c r="H140" s="880"/>
      <c r="I140" s="879" t="s">
        <v>5540</v>
      </c>
      <c r="J140" s="879" t="s">
        <v>5894</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6487</v>
      </c>
      <c r="B141" s="913" t="s">
        <v>6488</v>
      </c>
      <c r="C141" s="807" t="s">
        <v>6489</v>
      </c>
      <c r="D141" s="917"/>
      <c r="E141" s="879" t="s">
        <v>6489</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6490</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6491</v>
      </c>
      <c r="B143" s="913" t="s">
        <v>6492</v>
      </c>
      <c r="C143" s="807" t="s">
        <v>6493</v>
      </c>
      <c r="D143" s="917"/>
      <c r="E143" s="917"/>
      <c r="F143" s="879" t="s">
        <v>1389</v>
      </c>
      <c r="G143" s="880"/>
      <c r="H143" s="880"/>
      <c r="I143" s="879" t="s">
        <v>6494</v>
      </c>
      <c r="J143" s="879" t="s">
        <v>6495</v>
      </c>
      <c r="K143" s="880"/>
      <c r="L143" s="880"/>
      <c r="M143" s="880"/>
      <c r="N143" s="917"/>
      <c r="O143" s="880"/>
      <c r="P143" s="880"/>
      <c r="Q143" s="879" t="s">
        <v>6496</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6497</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6498</v>
      </c>
      <c r="C145" s="807" t="s">
        <v>206</v>
      </c>
      <c r="D145" s="917"/>
      <c r="E145" s="917"/>
      <c r="F145" s="880"/>
      <c r="G145" s="880"/>
      <c r="H145" s="880"/>
      <c r="I145" s="879" t="s">
        <v>6499</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6500</v>
      </c>
      <c r="C146" s="807" t="s">
        <v>5538</v>
      </c>
      <c r="D146" s="917"/>
      <c r="E146" s="917"/>
      <c r="F146" s="879" t="s">
        <v>6501</v>
      </c>
      <c r="G146" s="880"/>
      <c r="H146" s="879"/>
      <c r="I146" s="880"/>
      <c r="J146" s="880"/>
      <c r="K146" s="879"/>
      <c r="L146" s="879"/>
      <c r="M146" s="880"/>
      <c r="N146" s="917"/>
      <c r="O146" s="880"/>
      <c r="P146" s="880"/>
      <c r="Q146" s="880"/>
      <c r="R146" s="879" t="s">
        <v>5538</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6271</v>
      </c>
      <c r="B147" s="913"/>
      <c r="C147" s="807" t="s">
        <v>1197</v>
      </c>
      <c r="D147" s="879" t="s">
        <v>6502</v>
      </c>
      <c r="E147" s="879" t="s">
        <v>6503</v>
      </c>
      <c r="F147" s="880"/>
      <c r="G147" s="880"/>
      <c r="H147" s="880"/>
      <c r="I147" s="880"/>
      <c r="J147" s="880"/>
      <c r="K147" s="880"/>
      <c r="L147" s="880"/>
      <c r="M147" s="880"/>
      <c r="N147" s="917"/>
      <c r="O147" s="880"/>
      <c r="P147" s="882" t="s">
        <v>3422</v>
      </c>
      <c r="Q147" s="880"/>
      <c r="R147" s="880"/>
      <c r="S147" s="880"/>
      <c r="T147" s="880"/>
      <c r="U147" s="879" t="s">
        <v>1197</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6332</v>
      </c>
      <c r="B148" s="919" t="s">
        <v>6504</v>
      </c>
      <c r="C148" s="807" t="s">
        <v>1874</v>
      </c>
      <c r="D148" s="887"/>
      <c r="E148" s="879" t="s">
        <v>1874</v>
      </c>
      <c r="F148" s="880"/>
      <c r="G148" s="880"/>
      <c r="H148" s="879" t="s">
        <v>1874</v>
      </c>
      <c r="I148" s="880"/>
      <c r="J148" s="879" t="s">
        <v>4267</v>
      </c>
      <c r="K148" s="882" t="s">
        <v>2474</v>
      </c>
      <c r="L148" s="882" t="s">
        <v>2474</v>
      </c>
      <c r="M148" s="880"/>
      <c r="N148" s="880"/>
      <c r="O148" s="880"/>
      <c r="P148" s="899" t="s">
        <v>4701</v>
      </c>
      <c r="Q148" s="879" t="s">
        <v>1874</v>
      </c>
      <c r="R148" s="880"/>
      <c r="S148" s="880"/>
      <c r="T148" s="880"/>
      <c r="U148" s="880"/>
      <c r="V148" s="880"/>
      <c r="W148" s="880"/>
      <c r="X148" s="879" t="s">
        <v>1874</v>
      </c>
      <c r="Y148" s="880"/>
      <c r="Z148" s="880"/>
      <c r="AA148" s="880"/>
      <c r="AB148" s="880"/>
      <c r="AC148" s="880"/>
      <c r="AD148" s="880"/>
      <c r="AE148" s="879" t="s">
        <v>4958</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6505</v>
      </c>
      <c r="C149" s="807" t="s">
        <v>1739</v>
      </c>
      <c r="D149" s="879" t="s">
        <v>6506</v>
      </c>
      <c r="E149" s="879" t="s">
        <v>696</v>
      </c>
      <c r="F149" s="880"/>
      <c r="G149" s="880"/>
      <c r="H149" s="879" t="s">
        <v>1608</v>
      </c>
      <c r="I149" s="880"/>
      <c r="J149" s="880"/>
      <c r="K149" s="880"/>
      <c r="L149" s="882" t="s">
        <v>582</v>
      </c>
      <c r="M149" s="813" t="s">
        <v>411</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6336</v>
      </c>
      <c r="B150" s="919" t="s">
        <v>6507</v>
      </c>
      <c r="C150" s="807" t="s">
        <v>6508</v>
      </c>
      <c r="D150" s="887"/>
      <c r="E150" s="880"/>
      <c r="F150" s="880"/>
      <c r="G150" s="882" t="s">
        <v>923</v>
      </c>
      <c r="H150" s="880"/>
      <c r="I150" s="894"/>
      <c r="J150" s="880"/>
      <c r="K150" s="880"/>
      <c r="L150" s="880"/>
      <c r="M150" s="879" t="s">
        <v>6508</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6509</v>
      </c>
      <c r="C151" s="807" t="s">
        <v>1147</v>
      </c>
      <c r="D151" s="887"/>
      <c r="E151" s="880"/>
      <c r="F151" s="880"/>
      <c r="G151" s="879" t="s">
        <v>926</v>
      </c>
      <c r="H151" s="880"/>
      <c r="I151" s="879" t="s">
        <v>1147</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6510</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6511</v>
      </c>
      <c r="B154" s="926" t="s">
        <v>6512</v>
      </c>
      <c r="C154" s="807" t="s">
        <v>6513</v>
      </c>
      <c r="D154" s="808" t="s">
        <v>6513</v>
      </c>
      <c r="E154" s="808" t="s">
        <v>6514</v>
      </c>
      <c r="F154" s="808" t="s">
        <v>6514</v>
      </c>
      <c r="G154" s="808" t="s">
        <v>6514</v>
      </c>
      <c r="H154" s="857"/>
      <c r="I154" s="857"/>
      <c r="J154" s="808" t="s">
        <v>6515</v>
      </c>
      <c r="K154" s="831" t="s">
        <v>6514</v>
      </c>
      <c r="L154" s="808" t="s">
        <v>6516</v>
      </c>
      <c r="M154" s="808" t="s">
        <v>6514</v>
      </c>
      <c r="N154" s="857"/>
      <c r="O154" s="858"/>
      <c r="P154" s="808" t="s">
        <v>6517</v>
      </c>
      <c r="Q154" s="808" t="s">
        <v>6518</v>
      </c>
      <c r="R154" s="857"/>
      <c r="S154" s="857"/>
      <c r="T154" s="857"/>
      <c r="U154" s="857"/>
      <c r="V154" s="857"/>
      <c r="W154" s="831" t="s">
        <v>272</v>
      </c>
      <c r="X154" s="857"/>
      <c r="Y154" s="857"/>
      <c r="Z154" s="857"/>
      <c r="AA154" s="857"/>
      <c r="AB154" s="857"/>
      <c r="AC154" s="831" t="s">
        <v>6515</v>
      </c>
      <c r="AD154" s="831" t="s">
        <v>6517</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6519</v>
      </c>
      <c r="C155" s="807" t="s">
        <v>6520</v>
      </c>
      <c r="D155" s="808" t="s">
        <v>6520</v>
      </c>
      <c r="E155" s="857"/>
      <c r="F155" s="857"/>
      <c r="G155" s="857"/>
      <c r="H155" s="857"/>
      <c r="I155" s="857"/>
      <c r="J155" s="812"/>
      <c r="K155" s="831" t="s">
        <v>6514</v>
      </c>
      <c r="L155" s="857"/>
      <c r="M155" s="857"/>
      <c r="N155" s="808" t="s">
        <v>6520</v>
      </c>
      <c r="O155" s="858"/>
      <c r="P155" s="857"/>
      <c r="Q155" s="857"/>
      <c r="R155" s="857"/>
      <c r="S155" s="857"/>
      <c r="T155" s="857"/>
      <c r="U155" s="808" t="s">
        <v>6513</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6521</v>
      </c>
      <c r="B156" s="926" t="s">
        <v>6236</v>
      </c>
      <c r="C156" s="807" t="s">
        <v>6522</v>
      </c>
      <c r="D156" s="808" t="s">
        <v>6522</v>
      </c>
      <c r="E156" s="857"/>
      <c r="F156" s="857"/>
      <c r="G156" s="808" t="s">
        <v>4848</v>
      </c>
      <c r="H156" s="857"/>
      <c r="I156" s="857"/>
      <c r="J156" s="808" t="s">
        <v>2072</v>
      </c>
      <c r="K156" s="857"/>
      <c r="L156" s="857"/>
      <c r="M156" s="857"/>
      <c r="N156" s="808" t="s">
        <v>2438</v>
      </c>
      <c r="O156" s="858"/>
      <c r="P156" s="857"/>
      <c r="Q156" s="808" t="s">
        <v>3325</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6523</v>
      </c>
      <c r="B157" s="930" t="s">
        <v>6236</v>
      </c>
      <c r="C157" s="807" t="s">
        <v>6524</v>
      </c>
      <c r="D157" s="808" t="s">
        <v>6525</v>
      </c>
      <c r="E157" s="808" t="s">
        <v>6524</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6239</v>
      </c>
      <c r="B158" s="931" t="s">
        <v>6526</v>
      </c>
      <c r="C158" s="807" t="s">
        <v>4610</v>
      </c>
      <c r="D158" s="863"/>
      <c r="E158" s="857"/>
      <c r="F158" s="857"/>
      <c r="G158" s="812"/>
      <c r="H158" s="831"/>
      <c r="I158" s="857"/>
      <c r="J158" s="857"/>
      <c r="K158" s="857"/>
      <c r="L158" s="857"/>
      <c r="M158" s="808" t="s">
        <v>4610</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6527</v>
      </c>
      <c r="C159" s="807" t="s">
        <v>4028</v>
      </c>
      <c r="D159" s="808" t="s">
        <v>4028</v>
      </c>
      <c r="E159" s="808" t="s">
        <v>6528</v>
      </c>
      <c r="F159" s="857"/>
      <c r="G159" s="857"/>
      <c r="H159" s="808" t="s">
        <v>157</v>
      </c>
      <c r="I159" s="857"/>
      <c r="J159" s="813" t="s">
        <v>1372</v>
      </c>
      <c r="K159" s="808" t="s">
        <v>1643</v>
      </c>
      <c r="L159" s="857"/>
      <c r="M159" s="813" t="s">
        <v>508</v>
      </c>
      <c r="N159" s="857"/>
      <c r="O159" s="858" t="s">
        <v>1928</v>
      </c>
      <c r="P159" s="808" t="s">
        <v>241</v>
      </c>
      <c r="Q159" s="808" t="s">
        <v>2527</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6251</v>
      </c>
      <c r="B160" s="933" t="s">
        <v>6529</v>
      </c>
      <c r="C160" s="807" t="s">
        <v>6530</v>
      </c>
      <c r="D160" s="812"/>
      <c r="E160" s="808" t="s">
        <v>6530</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4801</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6531</v>
      </c>
      <c r="C161" s="807" t="s">
        <v>6532</v>
      </c>
      <c r="D161" s="808" t="s">
        <v>6532</v>
      </c>
      <c r="E161" s="808" t="s">
        <v>1009</v>
      </c>
      <c r="F161" s="808" t="s">
        <v>4628</v>
      </c>
      <c r="G161" s="808" t="s">
        <v>6533</v>
      </c>
      <c r="H161" s="808" t="s">
        <v>6534</v>
      </c>
      <c r="I161" s="857" t="s">
        <v>5287</v>
      </c>
      <c r="J161" s="813" t="s">
        <v>1373</v>
      </c>
      <c r="K161" s="857"/>
      <c r="L161" s="831" t="s">
        <v>3268</v>
      </c>
      <c r="M161" s="813" t="s">
        <v>3268</v>
      </c>
      <c r="N161" s="857"/>
      <c r="O161" s="857" t="s">
        <v>1450</v>
      </c>
      <c r="P161" s="808" t="s">
        <v>2073</v>
      </c>
      <c r="Q161" s="857"/>
      <c r="R161" s="857"/>
      <c r="S161" s="857" t="s">
        <v>6535</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6536</v>
      </c>
      <c r="C162" s="807" t="s">
        <v>2513</v>
      </c>
      <c r="D162" s="809" t="str">
        <f>HYPERLINK("https://youtu.be/mULl021u2oE","33.61")</f>
        <v>33.61</v>
      </c>
      <c r="E162" s="857"/>
      <c r="F162" s="808" t="s">
        <v>1260</v>
      </c>
      <c r="G162" s="857"/>
      <c r="H162" s="857"/>
      <c r="I162" s="857" t="s">
        <v>2809</v>
      </c>
      <c r="J162" s="857"/>
      <c r="K162" s="808" t="s">
        <v>1644</v>
      </c>
      <c r="L162" s="857"/>
      <c r="M162" s="857"/>
      <c r="N162" s="857"/>
      <c r="O162" s="857" t="s">
        <v>2243</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6537</v>
      </c>
      <c r="B163" s="933" t="s">
        <v>6356</v>
      </c>
      <c r="C163" s="807" t="s">
        <v>3729</v>
      </c>
      <c r="D163" s="863"/>
      <c r="E163" s="808" t="s">
        <v>3729</v>
      </c>
      <c r="F163" s="858"/>
      <c r="G163" s="808" t="s">
        <v>6538</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6539</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1650</v>
      </c>
      <c r="V164" s="857"/>
      <c r="W164" s="857"/>
      <c r="X164" s="857"/>
      <c r="Y164" s="857"/>
      <c r="Z164" s="857"/>
      <c r="AA164" s="857"/>
      <c r="AB164" s="857"/>
      <c r="AC164" s="857"/>
      <c r="AD164" s="857"/>
      <c r="AE164" s="857"/>
      <c r="AF164" s="857"/>
      <c r="AG164" s="808" t="s">
        <v>1271</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6540</v>
      </c>
      <c r="B165" s="933" t="s">
        <v>6356</v>
      </c>
      <c r="C165" s="807" t="s">
        <v>6541</v>
      </c>
      <c r="D165" s="863"/>
      <c r="E165" s="808" t="s">
        <v>6541</v>
      </c>
      <c r="F165" s="858"/>
      <c r="G165" s="828"/>
      <c r="H165" s="857"/>
      <c r="I165" s="858"/>
      <c r="J165" s="857"/>
      <c r="K165" s="857"/>
      <c r="L165" s="857"/>
      <c r="M165" s="808" t="s">
        <v>6542</v>
      </c>
      <c r="N165" s="857"/>
      <c r="O165" s="857"/>
      <c r="P165" s="857"/>
      <c r="Q165" s="857"/>
      <c r="R165" s="857"/>
      <c r="S165" s="857"/>
      <c r="T165" s="857"/>
      <c r="U165" s="857"/>
      <c r="V165" s="857"/>
      <c r="W165" s="857"/>
      <c r="X165" s="857"/>
      <c r="Y165" s="857"/>
      <c r="Z165" s="857"/>
      <c r="AA165" s="831" t="s">
        <v>6543</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6539</v>
      </c>
      <c r="C166" s="807" t="s">
        <v>6544</v>
      </c>
      <c r="D166" s="808" t="s">
        <v>6544</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6544</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6271</v>
      </c>
      <c r="B167" s="933" t="s">
        <v>6236</v>
      </c>
      <c r="C167" s="807" t="str">
        <f>HYPERLINK("https://www.youtube.com/watch?v=_HQgQjbTLjM","1:11.32")</f>
        <v>1:11.32</v>
      </c>
      <c r="D167" s="863"/>
      <c r="E167" s="857"/>
      <c r="F167" s="937" t="str">
        <f>HYPERLINK("https://www.youtube.com/watch?v=_HQgQjbTLjM","1:11.32")</f>
        <v>1:11.32</v>
      </c>
      <c r="G167" s="831" t="s">
        <v>936</v>
      </c>
      <c r="H167" s="857"/>
      <c r="I167" s="858" t="s">
        <v>1162</v>
      </c>
      <c r="J167" s="813" t="s">
        <v>1378</v>
      </c>
      <c r="K167" s="857"/>
      <c r="L167" s="857"/>
      <c r="M167" s="813" t="s">
        <v>6545</v>
      </c>
      <c r="N167" s="857"/>
      <c r="O167" s="857"/>
      <c r="P167" s="808" t="s">
        <v>3430</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6257</v>
      </c>
      <c r="B168" s="931" t="s">
        <v>6546</v>
      </c>
      <c r="C168" s="807"/>
      <c r="D168" s="863"/>
      <c r="E168" s="857"/>
      <c r="F168" s="857"/>
      <c r="G168" s="857"/>
      <c r="H168" s="857"/>
      <c r="I168" s="857"/>
      <c r="J168" s="857"/>
      <c r="K168" s="857"/>
      <c r="L168" s="857"/>
      <c r="M168" s="857"/>
      <c r="N168" s="857"/>
      <c r="O168" s="858" t="s">
        <v>3839</v>
      </c>
      <c r="P168" s="857"/>
      <c r="Q168" s="857"/>
      <c r="R168" s="857"/>
      <c r="S168" s="857" t="s">
        <v>572</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6547</v>
      </c>
      <c r="C169" s="807" t="s">
        <v>6548</v>
      </c>
      <c r="D169" s="863"/>
      <c r="E169" s="857"/>
      <c r="F169" s="857"/>
      <c r="G169" s="857"/>
      <c r="H169" s="857"/>
      <c r="I169" s="812"/>
      <c r="J169" s="808" t="s">
        <v>5261</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6549</v>
      </c>
      <c r="C170" s="807" t="s">
        <v>201</v>
      </c>
      <c r="D170" s="863"/>
      <c r="E170" s="808" t="s">
        <v>201</v>
      </c>
      <c r="F170" s="857"/>
      <c r="G170" s="857"/>
      <c r="H170" s="857"/>
      <c r="I170" s="808" t="str">
        <f>HYPERLINK("https://clips.twitch.tv/WealthyNiceSalamanderOpieOP","24.62")</f>
        <v>24.62</v>
      </c>
      <c r="J170" s="857"/>
      <c r="K170" s="857"/>
      <c r="L170" s="857"/>
      <c r="M170" s="857"/>
      <c r="N170" s="857"/>
      <c r="O170" s="858" t="s">
        <v>6550</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6551</v>
      </c>
      <c r="C171" s="807" t="s">
        <v>389</v>
      </c>
      <c r="D171" s="863"/>
      <c r="E171" s="857"/>
      <c r="F171" s="857"/>
      <c r="G171" s="808" t="s">
        <v>928</v>
      </c>
      <c r="H171" s="808" t="s">
        <v>201</v>
      </c>
      <c r="I171" s="857"/>
      <c r="J171" s="813" t="s">
        <v>527</v>
      </c>
      <c r="K171" s="808" t="s">
        <v>312</v>
      </c>
      <c r="L171" s="857"/>
      <c r="M171" s="813" t="s">
        <v>6552</v>
      </c>
      <c r="N171" s="808" t="s">
        <v>389</v>
      </c>
      <c r="O171" s="857"/>
      <c r="P171" s="857"/>
      <c r="Q171" s="857"/>
      <c r="R171" s="857"/>
      <c r="S171" s="857" t="s">
        <v>484</v>
      </c>
      <c r="T171" s="857"/>
      <c r="U171" s="808" t="s">
        <v>1199</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6251</v>
      </c>
      <c r="B172" s="933" t="s">
        <v>6546</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6547</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6549</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6551</v>
      </c>
      <c r="C175" s="807" t="s">
        <v>6553</v>
      </c>
      <c r="D175" s="863"/>
      <c r="E175" s="857"/>
      <c r="F175" s="857"/>
      <c r="G175" s="828"/>
      <c r="H175" s="857"/>
      <c r="I175" s="857"/>
      <c r="J175" s="857"/>
      <c r="K175" s="857"/>
      <c r="L175" s="857"/>
      <c r="M175" s="857"/>
      <c r="N175" s="808" t="s">
        <v>6553</v>
      </c>
      <c r="O175" s="857"/>
      <c r="P175" s="857"/>
      <c r="Q175" s="857"/>
      <c r="R175" s="857"/>
      <c r="S175" s="857"/>
      <c r="T175" s="857"/>
      <c r="U175" s="812" t="s">
        <v>675</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6362</v>
      </c>
      <c r="B176" s="938" t="s">
        <v>6554</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6555</v>
      </c>
      <c r="C177" s="807" t="s">
        <v>2440</v>
      </c>
      <c r="D177" s="863"/>
      <c r="E177" s="808" t="s">
        <v>2440</v>
      </c>
      <c r="F177" s="857"/>
      <c r="G177" s="808" t="str">
        <f>HYPERLINK("https://clips.twitch.tv/FamousDarkDadKappa","52.10")</f>
        <v>52.10</v>
      </c>
      <c r="H177" s="857"/>
      <c r="I177" s="857"/>
      <c r="J177" s="808" t="s">
        <v>4998</v>
      </c>
      <c r="K177" s="857"/>
      <c r="L177" s="857"/>
      <c r="M177" s="857"/>
      <c r="N177" s="808" t="s">
        <v>4749</v>
      </c>
      <c r="O177" s="858" t="s">
        <v>3926</v>
      </c>
      <c r="P177" s="808" t="s">
        <v>3427</v>
      </c>
      <c r="Q177" s="857"/>
      <c r="R177" s="857"/>
      <c r="S177" s="857" t="s">
        <v>6556</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6557</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6558</v>
      </c>
      <c r="C179" s="807" t="s">
        <v>252</v>
      </c>
      <c r="D179" s="808" t="s">
        <v>252</v>
      </c>
      <c r="E179" s="857"/>
      <c r="F179" s="857"/>
      <c r="G179" s="857"/>
      <c r="H179" s="857"/>
      <c r="I179" s="857"/>
      <c r="J179" s="857"/>
      <c r="K179" s="857"/>
      <c r="L179" s="857"/>
      <c r="M179" s="813" t="s">
        <v>1705</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6251</v>
      </c>
      <c r="B180" s="933" t="s">
        <v>6554</v>
      </c>
      <c r="C180" s="807" t="s">
        <v>4335</v>
      </c>
      <c r="D180" s="831"/>
      <c r="E180" s="812" t="s">
        <v>5541</v>
      </c>
      <c r="F180" s="857"/>
      <c r="G180" s="858"/>
      <c r="H180" s="857"/>
      <c r="I180" s="857"/>
      <c r="J180" s="812"/>
      <c r="K180" s="857"/>
      <c r="L180" s="857"/>
      <c r="M180" s="808" t="s">
        <v>5259</v>
      </c>
      <c r="N180" s="857"/>
      <c r="O180" s="857"/>
      <c r="P180" s="857"/>
      <c r="Q180" s="857"/>
      <c r="R180" s="857"/>
      <c r="S180" s="857"/>
      <c r="T180" s="857"/>
      <c r="U180" s="857"/>
      <c r="V180" s="857"/>
      <c r="W180" s="857"/>
      <c r="X180" s="857"/>
      <c r="Y180" s="857"/>
      <c r="Z180" s="857"/>
      <c r="AA180" s="808" t="s">
        <v>2520</v>
      </c>
      <c r="AB180" s="857"/>
      <c r="AC180" s="808" t="s">
        <v>4335</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6555</v>
      </c>
      <c r="C181" s="807" t="s">
        <v>6559</v>
      </c>
      <c r="D181" s="831" t="s">
        <v>2953</v>
      </c>
      <c r="E181" s="808" t="s">
        <v>6559</v>
      </c>
      <c r="F181" s="857"/>
      <c r="G181" s="858" t="s">
        <v>2953</v>
      </c>
      <c r="H181" s="857"/>
      <c r="I181" s="857" t="s">
        <v>6560</v>
      </c>
      <c r="J181" s="808" t="s">
        <v>6561</v>
      </c>
      <c r="K181" s="857"/>
      <c r="L181" s="831" t="s">
        <v>3052</v>
      </c>
      <c r="M181" s="857"/>
      <c r="N181" s="857"/>
      <c r="O181" s="857" t="s">
        <v>6562</v>
      </c>
      <c r="P181" s="857"/>
      <c r="Q181" s="857"/>
      <c r="R181" s="857"/>
      <c r="S181" s="857" t="s">
        <v>2362</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6557</v>
      </c>
      <c r="C182" s="807" t="s">
        <v>4346</v>
      </c>
      <c r="D182" s="863"/>
      <c r="E182" s="808" t="s">
        <v>4346</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435</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6558</v>
      </c>
      <c r="C183" s="807" t="s">
        <v>2192</v>
      </c>
      <c r="D183" s="808" t="s">
        <v>2192</v>
      </c>
      <c r="E183" s="857"/>
      <c r="F183" s="808" t="s">
        <v>6563</v>
      </c>
      <c r="G183" s="863"/>
      <c r="H183" s="808" t="s">
        <v>4410</v>
      </c>
      <c r="I183" s="857" t="s">
        <v>1150</v>
      </c>
      <c r="J183" s="857"/>
      <c r="K183" s="857"/>
      <c r="L183" s="808" t="s">
        <v>1798</v>
      </c>
      <c r="M183" s="808" t="s">
        <v>6564</v>
      </c>
      <c r="N183" s="857"/>
      <c r="O183" s="857" t="s">
        <v>4814</v>
      </c>
      <c r="P183" s="808" t="s">
        <v>3387</v>
      </c>
      <c r="Q183" s="857"/>
      <c r="R183" s="831" t="s">
        <v>1956</v>
      </c>
      <c r="S183" s="857"/>
      <c r="T183" s="857"/>
      <c r="U183" s="857"/>
      <c r="V183" s="857"/>
      <c r="W183" s="857"/>
      <c r="X183" s="857"/>
      <c r="Y183" s="808" t="s">
        <v>4410</v>
      </c>
      <c r="Z183" s="857"/>
      <c r="AA183" s="831" t="s">
        <v>6565</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6537</v>
      </c>
      <c r="B184" s="933" t="s">
        <v>6236</v>
      </c>
      <c r="C184" s="807" t="s">
        <v>269</v>
      </c>
      <c r="D184" s="808" t="s">
        <v>269</v>
      </c>
      <c r="E184" s="808" t="s">
        <v>6566</v>
      </c>
      <c r="F184" s="857"/>
      <c r="G184" s="808" t="s">
        <v>6567</v>
      </c>
      <c r="H184" s="857"/>
      <c r="I184" s="857"/>
      <c r="J184" s="808" t="s">
        <v>6568</v>
      </c>
      <c r="K184" s="857"/>
      <c r="L184" s="857"/>
      <c r="M184" s="857"/>
      <c r="N184" s="857"/>
      <c r="O184" s="863"/>
      <c r="P184" s="857"/>
      <c r="Q184" s="857"/>
      <c r="R184" s="831" t="s">
        <v>6155</v>
      </c>
      <c r="S184" s="857"/>
      <c r="T184" s="857"/>
      <c r="U184" s="808" t="s">
        <v>6155</v>
      </c>
      <c r="V184" s="857"/>
      <c r="W184" s="831" t="s">
        <v>6569</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6570</v>
      </c>
      <c r="B185" s="939" t="s">
        <v>6236</v>
      </c>
      <c r="C185" s="807" t="s">
        <v>6571</v>
      </c>
      <c r="D185" s="808" t="s">
        <v>6571</v>
      </c>
      <c r="E185" s="808" t="s">
        <v>6572</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6271</v>
      </c>
      <c r="B186" s="933" t="s">
        <v>6236</v>
      </c>
      <c r="C186" s="807" t="s">
        <v>615</v>
      </c>
      <c r="D186" s="808" t="s">
        <v>615</v>
      </c>
      <c r="E186" s="808" t="s">
        <v>615</v>
      </c>
      <c r="F186" s="857"/>
      <c r="G186" s="831" t="s">
        <v>2107</v>
      </c>
      <c r="H186" s="857"/>
      <c r="I186" s="857"/>
      <c r="J186" s="857"/>
      <c r="K186" s="857"/>
      <c r="L186" s="857"/>
      <c r="M186" s="813" t="s">
        <v>482</v>
      </c>
      <c r="N186" s="857"/>
      <c r="O186" s="809" t="str">
        <f>HYPERLINK("https://youtu.be/YAmVWTPAJZs","42.49")</f>
        <v>42.49</v>
      </c>
      <c r="P186" s="858" t="s">
        <v>3431</v>
      </c>
      <c r="Q186" s="857"/>
      <c r="R186" s="857"/>
      <c r="S186" s="857"/>
      <c r="T186" s="857"/>
      <c r="U186" s="857"/>
      <c r="V186" s="857"/>
      <c r="W186" s="857"/>
      <c r="X186" s="857"/>
      <c r="Y186" s="857"/>
      <c r="Z186" s="857"/>
      <c r="AA186" s="857"/>
      <c r="AB186" s="857"/>
      <c r="AC186" s="857"/>
      <c r="AD186" s="808" t="s">
        <v>971</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6573</v>
      </c>
      <c r="B187" s="931" t="s">
        <v>6574</v>
      </c>
      <c r="C187" s="807" t="s">
        <v>6575</v>
      </c>
      <c r="D187" s="808" t="s">
        <v>6575</v>
      </c>
      <c r="E187" s="808" t="s">
        <v>1012</v>
      </c>
      <c r="F187" s="857"/>
      <c r="G187" s="858"/>
      <c r="H187" s="857"/>
      <c r="I187" s="857"/>
      <c r="J187" s="813" t="s">
        <v>1376</v>
      </c>
      <c r="K187" s="831" t="s">
        <v>1646</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6256</v>
      </c>
      <c r="B188" s="933" t="s">
        <v>6236</v>
      </c>
      <c r="C188" s="807" t="s">
        <v>6576</v>
      </c>
      <c r="D188" s="808" t="s">
        <v>6576</v>
      </c>
      <c r="E188" s="857"/>
      <c r="F188" s="857"/>
      <c r="G188" s="858" t="s">
        <v>618</v>
      </c>
      <c r="H188" s="828"/>
      <c r="I188" s="857"/>
      <c r="J188" s="808" t="s">
        <v>2469</v>
      </c>
      <c r="K188" s="857"/>
      <c r="L188" s="857"/>
      <c r="M188" s="857"/>
      <c r="N188" s="857"/>
      <c r="O188" s="857"/>
      <c r="P188" s="857"/>
      <c r="Q188" s="808" t="s">
        <v>6577</v>
      </c>
      <c r="R188" s="808" t="s">
        <v>6578</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6332</v>
      </c>
      <c r="B189" s="931" t="s">
        <v>6396</v>
      </c>
      <c r="C189" s="807" t="s">
        <v>1659</v>
      </c>
      <c r="D189" s="863"/>
      <c r="E189" s="808" t="s">
        <v>1659</v>
      </c>
      <c r="F189" s="857"/>
      <c r="G189" s="857"/>
      <c r="H189" s="808" t="s">
        <v>6579</v>
      </c>
      <c r="I189" s="857"/>
      <c r="J189" s="808" t="s">
        <v>6580</v>
      </c>
      <c r="K189" s="857"/>
      <c r="L189" s="831" t="s">
        <v>6581</v>
      </c>
      <c r="M189" s="857"/>
      <c r="N189" s="857"/>
      <c r="O189" s="857" t="s">
        <v>1021</v>
      </c>
      <c r="P189" s="831" t="s">
        <v>806</v>
      </c>
      <c r="Q189" s="808" t="s">
        <v>6581</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6582</v>
      </c>
      <c r="C190" s="807" t="s">
        <v>285</v>
      </c>
      <c r="D190" s="863"/>
      <c r="E190" s="857"/>
      <c r="F190" s="808" t="s">
        <v>857</v>
      </c>
      <c r="G190" s="808" t="s">
        <v>934</v>
      </c>
      <c r="H190" s="808" t="s">
        <v>1265</v>
      </c>
      <c r="I190" s="857"/>
      <c r="J190" s="808" t="s">
        <v>280</v>
      </c>
      <c r="K190" s="857"/>
      <c r="L190" s="831" t="s">
        <v>766</v>
      </c>
      <c r="M190" s="857"/>
      <c r="N190" s="808" t="s">
        <v>6268</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6336</v>
      </c>
      <c r="B191" s="931" t="s">
        <v>6583</v>
      </c>
      <c r="C191" s="807" t="s">
        <v>1153</v>
      </c>
      <c r="D191" s="863"/>
      <c r="E191" s="808" t="s">
        <v>1016</v>
      </c>
      <c r="F191" s="857"/>
      <c r="G191" s="857"/>
      <c r="H191" s="857"/>
      <c r="I191" s="808" t="s">
        <v>1153</v>
      </c>
      <c r="J191" s="831"/>
      <c r="K191" s="857"/>
      <c r="L191" s="857"/>
      <c r="M191" s="813" t="s">
        <v>767</v>
      </c>
      <c r="N191" s="857"/>
      <c r="O191" s="857"/>
      <c r="P191" s="831" t="s">
        <v>3429</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6584</v>
      </c>
      <c r="C192" s="807" t="s">
        <v>1155</v>
      </c>
      <c r="D192" s="863"/>
      <c r="E192" s="857"/>
      <c r="F192" s="857"/>
      <c r="G192" s="808" t="str">
        <f>HYPERLINK("https://www.twitch.tv/videos/527836634","2:12.90")</f>
        <v>2:12.90</v>
      </c>
      <c r="H192" s="857"/>
      <c r="I192" s="808" t="s">
        <v>1155</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6585</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6235</v>
      </c>
      <c r="B194" s="947" t="s">
        <v>6236</v>
      </c>
      <c r="C194" s="807" t="s">
        <v>398</v>
      </c>
      <c r="D194" s="887"/>
      <c r="E194" s="879" t="s">
        <v>241</v>
      </c>
      <c r="F194" s="879" t="s">
        <v>503</v>
      </c>
      <c r="G194" s="879" t="s">
        <v>937</v>
      </c>
      <c r="H194" s="879" t="s">
        <v>1267</v>
      </c>
      <c r="I194" s="880" t="s">
        <v>6586</v>
      </c>
      <c r="J194" s="813" t="s">
        <v>1379</v>
      </c>
      <c r="K194" s="879" t="s">
        <v>1020</v>
      </c>
      <c r="L194" s="882" t="s">
        <v>3712</v>
      </c>
      <c r="M194" s="813" t="s">
        <v>1531</v>
      </c>
      <c r="N194" s="880"/>
      <c r="O194" s="899" t="s">
        <v>6384</v>
      </c>
      <c r="P194" s="879" t="s">
        <v>1765</v>
      </c>
      <c r="Q194" s="880"/>
      <c r="R194" s="880"/>
      <c r="S194" s="880" t="s">
        <v>3107</v>
      </c>
      <c r="T194" s="880"/>
      <c r="U194" s="879" t="s">
        <v>398</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6346</v>
      </c>
      <c r="B195" s="947" t="s">
        <v>6587</v>
      </c>
      <c r="C195" s="807" t="s">
        <v>1001</v>
      </c>
      <c r="D195" s="879" t="s">
        <v>1001</v>
      </c>
      <c r="E195" s="879" t="s">
        <v>2387</v>
      </c>
      <c r="F195" s="879" t="s">
        <v>1323</v>
      </c>
      <c r="G195" s="879" t="s">
        <v>938</v>
      </c>
      <c r="H195" s="879" t="s">
        <v>2193</v>
      </c>
      <c r="I195" s="879" t="s">
        <v>769</v>
      </c>
      <c r="J195" s="813" t="s">
        <v>1380</v>
      </c>
      <c r="K195" s="879" t="s">
        <v>1648</v>
      </c>
      <c r="L195" s="882" t="s">
        <v>1869</v>
      </c>
      <c r="M195" s="880"/>
      <c r="N195" s="880"/>
      <c r="O195" s="880" t="s">
        <v>264</v>
      </c>
      <c r="P195" s="879" t="s">
        <v>5972</v>
      </c>
      <c r="Q195" s="880"/>
      <c r="R195" s="880"/>
      <c r="S195" s="880" t="s">
        <v>2109</v>
      </c>
      <c r="T195" s="880" t="s">
        <v>3031</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6355</v>
      </c>
      <c r="B196" s="947" t="s">
        <v>6236</v>
      </c>
      <c r="C196" s="807" t="str">
        <f>HYPERLINK("https://www.youtube.com/watch?v=aWzlUqH0LaM","41.87")</f>
        <v>41.87</v>
      </c>
      <c r="D196" s="887"/>
      <c r="E196" s="882" t="s">
        <v>117</v>
      </c>
      <c r="F196" s="879" t="str">
        <f>HYPERLINK("https://www.youtube.com/watch?v=aWzlUqH0LaM","41.87")</f>
        <v>41.87</v>
      </c>
      <c r="G196" s="879" t="s">
        <v>103</v>
      </c>
      <c r="H196" s="879" t="s">
        <v>172</v>
      </c>
      <c r="I196" s="879" t="s">
        <v>986</v>
      </c>
      <c r="J196" s="813" t="s">
        <v>1381</v>
      </c>
      <c r="K196" s="882" t="s">
        <v>1587</v>
      </c>
      <c r="L196" s="882" t="s">
        <v>1870</v>
      </c>
      <c r="M196" s="880"/>
      <c r="N196" s="880"/>
      <c r="O196" s="880" t="s">
        <v>6588</v>
      </c>
      <c r="P196" s="879" t="s">
        <v>5589</v>
      </c>
      <c r="Q196" s="880"/>
      <c r="R196" s="880"/>
      <c r="S196" s="880" t="s">
        <v>6589</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6362</v>
      </c>
      <c r="B197" s="947" t="s">
        <v>6590</v>
      </c>
      <c r="C197" s="948" t="str">
        <f>HYPERLINK("https://youtu.be/F-20O1FDNbI","1:45.11")</f>
        <v>1:45.11</v>
      </c>
      <c r="D197" s="887"/>
      <c r="E197" s="894"/>
      <c r="F197" s="894"/>
      <c r="G197" s="882"/>
      <c r="H197" s="880"/>
      <c r="I197" s="880"/>
      <c r="J197" s="813" t="s">
        <v>6591</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6592</v>
      </c>
      <c r="C198" s="807" t="s">
        <v>401</v>
      </c>
      <c r="D198" s="887"/>
      <c r="E198" s="879" t="s">
        <v>6593</v>
      </c>
      <c r="F198" s="879" t="s">
        <v>861</v>
      </c>
      <c r="G198" s="882" t="s">
        <v>939</v>
      </c>
      <c r="H198" s="880"/>
      <c r="I198" s="880"/>
      <c r="J198" s="813" t="s">
        <v>1382</v>
      </c>
      <c r="K198" s="882" t="s">
        <v>1649</v>
      </c>
      <c r="L198" s="882" t="s">
        <v>1871</v>
      </c>
      <c r="M198" s="813" t="s">
        <v>6594</v>
      </c>
      <c r="N198" s="879" t="s">
        <v>401</v>
      </c>
      <c r="O198" s="880"/>
      <c r="P198" s="880"/>
      <c r="Q198" s="880"/>
      <c r="R198" s="880"/>
      <c r="S198" s="880" t="s">
        <v>5421</v>
      </c>
      <c r="T198" s="880"/>
      <c r="U198" s="880"/>
      <c r="V198" s="880"/>
      <c r="W198" s="914" t="s">
        <v>6595</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6596</v>
      </c>
      <c r="C199" s="807" t="s">
        <v>6597</v>
      </c>
      <c r="D199" s="887"/>
      <c r="E199" s="880"/>
      <c r="F199" s="880"/>
      <c r="G199" s="880"/>
      <c r="H199" s="880"/>
      <c r="I199" s="880"/>
      <c r="J199" s="880"/>
      <c r="K199" s="880"/>
      <c r="L199" s="880"/>
      <c r="M199" s="880"/>
      <c r="N199" s="880"/>
      <c r="O199" s="880"/>
      <c r="P199" s="880"/>
      <c r="Q199" s="880"/>
      <c r="R199" s="880"/>
      <c r="S199" s="880"/>
      <c r="T199" s="880"/>
      <c r="U199" s="880"/>
      <c r="V199" s="880"/>
      <c r="W199" s="879" t="s">
        <v>6598</v>
      </c>
      <c r="X199" s="880"/>
      <c r="Y199" s="880"/>
      <c r="Z199" s="880"/>
      <c r="AA199" s="880"/>
      <c r="AB199" s="880"/>
      <c r="AC199" s="880"/>
      <c r="AD199" s="880"/>
      <c r="AE199" s="880"/>
      <c r="AF199" s="879" t="s">
        <v>6597</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6599</v>
      </c>
      <c r="C200" s="807" t="s">
        <v>5431</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6256</v>
      </c>
      <c r="B201" s="953" t="s">
        <v>6600</v>
      </c>
      <c r="C201" s="807" t="s">
        <v>2122</v>
      </c>
      <c r="E201" s="879" t="s">
        <v>6601</v>
      </c>
      <c r="F201" s="880"/>
      <c r="H201" s="880"/>
      <c r="I201" s="880"/>
      <c r="J201" s="879" t="s">
        <v>4701</v>
      </c>
      <c r="K201" s="880"/>
      <c r="L201" s="880"/>
      <c r="M201" s="880"/>
      <c r="N201" s="880"/>
      <c r="O201" s="880"/>
      <c r="P201" s="880"/>
      <c r="R201" s="879" t="s">
        <v>1874</v>
      </c>
      <c r="S201" s="880"/>
      <c r="T201" s="880"/>
      <c r="U201" s="880"/>
      <c r="V201" s="880"/>
      <c r="W201" s="879" t="s">
        <v>2122</v>
      </c>
      <c r="X201" s="880"/>
      <c r="Y201" s="880"/>
      <c r="Z201" s="880"/>
      <c r="AA201" s="880"/>
      <c r="AB201" s="880"/>
      <c r="AC201" s="880"/>
      <c r="AD201" s="882" t="s">
        <v>6602</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6603</v>
      </c>
      <c r="C202" s="807" t="s">
        <v>582</v>
      </c>
      <c r="D202" s="879" t="s">
        <v>582</v>
      </c>
      <c r="E202" s="894"/>
      <c r="F202" s="880"/>
      <c r="G202" s="879" t="s">
        <v>6604</v>
      </c>
      <c r="H202" s="880"/>
      <c r="I202" s="880"/>
      <c r="J202" s="879" t="s">
        <v>6605</v>
      </c>
      <c r="K202" s="880"/>
      <c r="L202" s="880"/>
      <c r="M202" s="880"/>
      <c r="N202" s="880"/>
      <c r="O202" s="880"/>
      <c r="P202" s="880"/>
      <c r="Q202" s="879" t="s">
        <v>2094</v>
      </c>
      <c r="R202" s="880"/>
      <c r="S202" s="880"/>
      <c r="T202" s="880"/>
      <c r="U202" s="880"/>
      <c r="V202" s="880"/>
      <c r="W202" s="882" t="s">
        <v>6606</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6283</v>
      </c>
      <c r="B203" s="947" t="s">
        <v>6347</v>
      </c>
      <c r="C203" s="807" t="s">
        <v>6607</v>
      </c>
      <c r="D203" s="887"/>
      <c r="E203" s="880"/>
      <c r="F203" s="880"/>
      <c r="G203" s="880"/>
      <c r="H203" s="880"/>
      <c r="I203" s="880" t="s">
        <v>6608</v>
      </c>
      <c r="J203" s="880"/>
      <c r="K203" s="880"/>
      <c r="L203" s="880"/>
      <c r="M203" s="879" t="s">
        <v>6607</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6288</v>
      </c>
      <c r="B204" s="947" t="s">
        <v>6609</v>
      </c>
      <c r="C204" s="807" t="s">
        <v>6610</v>
      </c>
      <c r="D204" s="887"/>
      <c r="E204" s="879" t="s">
        <v>6610</v>
      </c>
      <c r="F204" s="880"/>
      <c r="G204" s="880"/>
      <c r="H204" s="880"/>
      <c r="I204" s="880"/>
      <c r="J204" s="880"/>
      <c r="K204" s="880"/>
      <c r="L204" s="880"/>
      <c r="M204" s="880"/>
      <c r="N204" s="880"/>
      <c r="O204" s="880"/>
      <c r="P204" s="879" t="s">
        <v>3436</v>
      </c>
      <c r="Q204" s="879" t="s">
        <v>4331</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6611</v>
      </c>
      <c r="C205" s="807" t="s">
        <v>3116</v>
      </c>
      <c r="D205" s="887"/>
      <c r="E205" s="914" t="s">
        <v>1025</v>
      </c>
      <c r="F205" s="880"/>
      <c r="G205" s="880"/>
      <c r="H205" s="879" t="s">
        <v>1383</v>
      </c>
      <c r="I205" s="880" t="s">
        <v>5257</v>
      </c>
      <c r="J205" s="879" t="s">
        <v>1383</v>
      </c>
      <c r="K205" s="880"/>
      <c r="L205" s="882" t="s">
        <v>1872</v>
      </c>
      <c r="M205" s="813" t="s">
        <v>6612</v>
      </c>
      <c r="N205" s="879" t="s">
        <v>3116</v>
      </c>
      <c r="O205" s="880" t="s">
        <v>3504</v>
      </c>
      <c r="P205" s="880"/>
      <c r="Q205" s="879" t="s">
        <v>2537</v>
      </c>
      <c r="R205" s="880"/>
      <c r="S205" s="880" t="s">
        <v>5587</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6613</v>
      </c>
      <c r="C206" s="807" t="s">
        <v>294</v>
      </c>
      <c r="D206" s="879" t="s">
        <v>294</v>
      </c>
      <c r="E206" s="880"/>
      <c r="F206" s="879" t="str">
        <f>HYPERLINK("https://youtu.be/gxCMrXIu1MU","52.20")</f>
        <v>52.20</v>
      </c>
      <c r="G206" s="882" t="s">
        <v>940</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6251</v>
      </c>
      <c r="B207" s="955" t="s">
        <v>6614</v>
      </c>
      <c r="C207" s="807" t="s">
        <v>5514</v>
      </c>
      <c r="D207" s="887"/>
      <c r="E207" s="879" t="s">
        <v>5514</v>
      </c>
      <c r="F207" s="880"/>
      <c r="G207" s="880"/>
      <c r="H207" s="880"/>
      <c r="I207" s="880"/>
      <c r="J207" s="880"/>
      <c r="K207" s="880"/>
      <c r="L207" s="880"/>
      <c r="M207" s="880"/>
      <c r="N207" s="880"/>
      <c r="O207" s="880"/>
      <c r="P207" s="899" t="s">
        <v>4640</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6615</v>
      </c>
      <c r="C208" s="807" t="s">
        <v>3381</v>
      </c>
      <c r="D208" s="879" t="s">
        <v>3381</v>
      </c>
      <c r="E208" s="879" t="s">
        <v>4991</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3303</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6616</v>
      </c>
      <c r="C209" s="807" t="s">
        <v>4794</v>
      </c>
      <c r="D209" s="887"/>
      <c r="E209" s="879" t="s">
        <v>4794</v>
      </c>
      <c r="F209" s="880"/>
      <c r="G209" s="880"/>
      <c r="H209" s="894"/>
      <c r="I209" s="880" t="s">
        <v>2419</v>
      </c>
      <c r="J209" s="879" t="s">
        <v>1384</v>
      </c>
      <c r="K209" s="880"/>
      <c r="L209" s="882" t="s">
        <v>1873</v>
      </c>
      <c r="M209" s="880"/>
      <c r="N209" s="880"/>
      <c r="O209" s="880" t="s">
        <v>6617</v>
      </c>
      <c r="P209" s="879" t="s">
        <v>3437</v>
      </c>
      <c r="Q209" s="880"/>
      <c r="R209" s="880"/>
      <c r="S209" s="880" t="s">
        <v>2278</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6618</v>
      </c>
      <c r="C210" s="807" t="s">
        <v>3199</v>
      </c>
      <c r="D210" s="887"/>
      <c r="E210" s="880"/>
      <c r="F210" s="879" t="s">
        <v>258</v>
      </c>
      <c r="G210" s="879" t="s">
        <v>6619</v>
      </c>
      <c r="H210" s="879" t="s">
        <v>2379</v>
      </c>
      <c r="I210" s="880"/>
      <c r="J210" s="880"/>
      <c r="K210" s="879" t="s">
        <v>240</v>
      </c>
      <c r="L210" s="880"/>
      <c r="M210" s="813" t="s">
        <v>4794</v>
      </c>
      <c r="N210" s="880"/>
      <c r="O210" s="880"/>
      <c r="P210" s="880"/>
      <c r="Q210" s="880"/>
      <c r="R210" s="880"/>
      <c r="S210" s="880"/>
      <c r="T210" s="880" t="s">
        <v>6620</v>
      </c>
      <c r="U210" s="880"/>
      <c r="V210" s="879" t="s">
        <v>3199</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6256</v>
      </c>
      <c r="B211" s="955" t="s">
        <v>6621</v>
      </c>
      <c r="C211" s="807" t="s">
        <v>6622</v>
      </c>
      <c r="D211" s="879" t="s">
        <v>6622</v>
      </c>
      <c r="E211" s="879" t="s">
        <v>6623</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890</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6624</v>
      </c>
      <c r="C212" s="807" t="s">
        <v>1403</v>
      </c>
      <c r="D212" s="879" t="s">
        <v>1403</v>
      </c>
      <c r="E212" s="879" t="s">
        <v>5062</v>
      </c>
      <c r="F212" s="880"/>
      <c r="G212" s="879" t="s">
        <v>424</v>
      </c>
      <c r="H212" s="880"/>
      <c r="I212" s="880"/>
      <c r="J212" s="879" t="s">
        <v>5549</v>
      </c>
      <c r="K212" s="880"/>
      <c r="L212" s="880"/>
      <c r="M212" s="879" t="s">
        <v>1957</v>
      </c>
      <c r="N212" s="880"/>
      <c r="O212" s="880"/>
      <c r="P212" s="880"/>
      <c r="Q212" s="917" t="s">
        <v>879</v>
      </c>
      <c r="R212" s="879" t="s">
        <v>6576</v>
      </c>
      <c r="S212" s="880"/>
      <c r="T212" s="880"/>
      <c r="U212" s="880"/>
      <c r="V212" s="880"/>
      <c r="W212" s="880"/>
      <c r="X212" s="880"/>
      <c r="Y212" s="880"/>
      <c r="Z212" s="879" t="s">
        <v>797</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6271</v>
      </c>
      <c r="B213" s="957" t="s">
        <v>6272</v>
      </c>
      <c r="C213" s="958" t="s">
        <v>181</v>
      </c>
      <c r="D213" s="887"/>
      <c r="E213" s="879" t="s">
        <v>181</v>
      </c>
      <c r="F213" s="880"/>
      <c r="G213" s="882" t="s">
        <v>6625</v>
      </c>
      <c r="H213" s="880"/>
      <c r="I213" s="880" t="s">
        <v>1708</v>
      </c>
      <c r="J213" s="880"/>
      <c r="K213" s="880"/>
      <c r="L213" s="880"/>
      <c r="M213" s="813" t="s">
        <v>1154</v>
      </c>
      <c r="N213" s="880"/>
      <c r="O213" s="880"/>
      <c r="P213" s="882" t="s">
        <v>3438</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6332</v>
      </c>
      <c r="B214" s="947" t="s">
        <v>6396</v>
      </c>
      <c r="C214" s="807" t="s">
        <v>2511</v>
      </c>
      <c r="D214" s="879" t="s">
        <v>2511</v>
      </c>
      <c r="E214" s="956"/>
      <c r="F214" s="880"/>
      <c r="G214" s="880"/>
      <c r="H214" s="879" t="s">
        <v>3798</v>
      </c>
      <c r="I214" s="956"/>
      <c r="J214" s="880"/>
      <c r="K214" s="880"/>
      <c r="L214" s="882" t="s">
        <v>4885</v>
      </c>
      <c r="M214" s="880"/>
      <c r="N214" s="956"/>
      <c r="O214" s="880" t="s">
        <v>2218</v>
      </c>
      <c r="P214" s="879" t="s">
        <v>2318</v>
      </c>
      <c r="Q214" s="880"/>
      <c r="R214" s="880"/>
      <c r="S214" s="880" t="s">
        <v>3593</v>
      </c>
      <c r="T214" s="880"/>
      <c r="U214" s="880"/>
      <c r="V214" s="880"/>
      <c r="W214" s="880"/>
      <c r="X214" s="880"/>
      <c r="Y214" s="880"/>
      <c r="Z214" s="880"/>
      <c r="AA214" s="880"/>
      <c r="AB214" s="880"/>
      <c r="AC214" s="880"/>
      <c r="AD214" s="880"/>
      <c r="AE214" s="879" t="s">
        <v>2272</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6397</v>
      </c>
      <c r="C215" s="807" t="s">
        <v>2118</v>
      </c>
      <c r="D215" s="879" t="s">
        <v>1303</v>
      </c>
      <c r="E215" s="880"/>
      <c r="F215" s="880"/>
      <c r="G215" s="880"/>
      <c r="H215" s="880"/>
      <c r="I215" s="881" t="str">
        <f>HYPERLINK("https://youtu.be/yGR2akJEjQQ","19.18")</f>
        <v>19.18</v>
      </c>
      <c r="J215" s="880"/>
      <c r="K215" s="879" t="s">
        <v>2545</v>
      </c>
      <c r="L215" s="880"/>
      <c r="M215" s="880"/>
      <c r="N215" s="879" t="s">
        <v>2118</v>
      </c>
      <c r="O215" s="880"/>
      <c r="P215" s="880"/>
      <c r="Q215" s="880"/>
      <c r="R215" s="882" t="s">
        <v>2609</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6626</v>
      </c>
      <c r="C216" s="807" t="s">
        <v>908</v>
      </c>
      <c r="D216" s="879" t="s">
        <v>908</v>
      </c>
      <c r="E216" s="879" t="s">
        <v>6627</v>
      </c>
      <c r="F216" s="880"/>
      <c r="G216" s="880"/>
      <c r="H216" s="894"/>
      <c r="I216" s="880"/>
      <c r="J216" s="880"/>
      <c r="K216" s="880"/>
      <c r="L216" s="880"/>
      <c r="M216" s="880"/>
      <c r="N216" s="879" t="s">
        <v>908</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6399</v>
      </c>
      <c r="C217" s="807" t="s">
        <v>296</v>
      </c>
      <c r="D217" s="879" t="s">
        <v>296</v>
      </c>
      <c r="E217" s="880"/>
      <c r="F217" s="880"/>
      <c r="G217" s="879" t="s">
        <v>405</v>
      </c>
      <c r="H217" s="879" t="s">
        <v>1707</v>
      </c>
      <c r="I217" s="879" t="s">
        <v>296</v>
      </c>
      <c r="J217" s="879" t="s">
        <v>177</v>
      </c>
      <c r="K217" s="879" t="s">
        <v>1027</v>
      </c>
      <c r="L217" s="882" t="s">
        <v>296</v>
      </c>
      <c r="M217" s="880"/>
      <c r="N217" s="880"/>
      <c r="O217" s="880"/>
      <c r="P217" s="879" t="s">
        <v>2112</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6628</v>
      </c>
      <c r="B218" s="947" t="s">
        <v>6236</v>
      </c>
      <c r="C218" s="807" t="s">
        <v>941</v>
      </c>
      <c r="D218" s="887"/>
      <c r="E218" s="887"/>
      <c r="F218" s="879" t="s">
        <v>865</v>
      </c>
      <c r="G218" s="879" t="s">
        <v>941</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6629</v>
      </c>
      <c r="C219" s="807" t="s">
        <v>5831</v>
      </c>
      <c r="D219" s="879" t="s">
        <v>5831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6630</v>
      </c>
      <c r="C220" s="807" t="s">
        <v>476</v>
      </c>
      <c r="D220" s="879" t="s">
        <v>179</v>
      </c>
      <c r="E220" s="880"/>
      <c r="F220" s="879" t="s">
        <v>866</v>
      </c>
      <c r="G220" s="882" t="s">
        <v>3094</v>
      </c>
      <c r="H220" s="879" t="s">
        <v>1272</v>
      </c>
      <c r="I220" s="880"/>
      <c r="J220" s="813" t="s">
        <v>1386</v>
      </c>
      <c r="K220" s="879" t="s">
        <v>776</v>
      </c>
      <c r="L220" s="880"/>
      <c r="M220" s="813" t="s">
        <v>240</v>
      </c>
      <c r="N220" s="879" t="s">
        <v>412</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6236</v>
      </c>
      <c r="C221" s="807" t="s">
        <v>409</v>
      </c>
      <c r="D221" s="887"/>
      <c r="E221" s="880"/>
      <c r="F221" s="880"/>
      <c r="G221" s="879" t="s">
        <v>945</v>
      </c>
      <c r="H221" s="880"/>
      <c r="I221" s="880"/>
      <c r="J221" s="813" t="s">
        <v>1387</v>
      </c>
      <c r="K221" s="880"/>
      <c r="L221" s="880"/>
      <c r="M221" s="880"/>
      <c r="N221" s="879" t="s">
        <v>409</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6631</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6235</v>
      </c>
      <c r="B223" s="965" t="s">
        <v>6632</v>
      </c>
      <c r="C223" s="807" t="s">
        <v>1276</v>
      </c>
      <c r="D223" s="887"/>
      <c r="E223" s="879" t="s">
        <v>1276</v>
      </c>
      <c r="F223" s="880"/>
      <c r="G223" s="880"/>
      <c r="H223" s="880"/>
      <c r="I223" s="887"/>
      <c r="J223" s="880"/>
      <c r="K223" s="880"/>
      <c r="L223" s="880"/>
      <c r="M223" s="879" t="s">
        <v>2326</v>
      </c>
      <c r="N223" s="880"/>
      <c r="O223" s="880"/>
      <c r="P223" s="880"/>
      <c r="Q223" s="880"/>
      <c r="R223" s="880"/>
      <c r="S223" s="880"/>
      <c r="T223" s="880"/>
      <c r="U223" s="880"/>
      <c r="V223" s="880"/>
      <c r="W223" s="880"/>
      <c r="X223" s="880"/>
      <c r="Y223" s="880"/>
      <c r="Z223" s="880"/>
      <c r="AA223" s="882" t="s">
        <v>6633</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6634</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6635</v>
      </c>
      <c r="C225" s="807" t="s">
        <v>4008</v>
      </c>
      <c r="D225" s="887"/>
      <c r="E225" s="880"/>
      <c r="F225" s="880"/>
      <c r="G225" s="880"/>
      <c r="H225" s="880"/>
      <c r="I225" s="880" t="s">
        <v>3159</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6636</v>
      </c>
      <c r="C226" s="807" t="s">
        <v>3158</v>
      </c>
      <c r="D226" s="887"/>
      <c r="E226" s="879" t="s">
        <v>3158</v>
      </c>
      <c r="F226" s="880"/>
      <c r="G226" s="880"/>
      <c r="H226" s="880"/>
      <c r="I226" s="881" t="str">
        <f>HYPERLINK("https://youtu.be/kMOGrk3P1Fc","45.34")</f>
        <v>45.34</v>
      </c>
      <c r="J226" s="881" t="s">
        <v>5534</v>
      </c>
      <c r="K226" s="880"/>
      <c r="L226" s="880"/>
      <c r="M226" s="880"/>
      <c r="N226" s="880"/>
      <c r="O226" s="880"/>
      <c r="P226" s="880"/>
      <c r="Q226" s="880"/>
      <c r="R226" s="880"/>
      <c r="S226" s="880"/>
      <c r="T226" s="880" t="s">
        <v>464</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6637</v>
      </c>
      <c r="C227" s="807" t="s">
        <v>172</v>
      </c>
      <c r="D227" s="879" t="s">
        <v>172</v>
      </c>
      <c r="E227" s="879" t="s">
        <v>868</v>
      </c>
      <c r="F227" s="880"/>
      <c r="G227" s="882" t="s">
        <v>4197</v>
      </c>
      <c r="H227" s="879" t="s">
        <v>1539</v>
      </c>
      <c r="I227" s="887"/>
      <c r="J227" s="880"/>
      <c r="K227" s="882" t="s">
        <v>5686</v>
      </c>
      <c r="L227" s="882" t="s">
        <v>1275</v>
      </c>
      <c r="M227" s="813" t="s">
        <v>3762</v>
      </c>
      <c r="N227" s="879" t="s">
        <v>6638</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6639</v>
      </c>
      <c r="C228" s="807" t="s">
        <v>3762</v>
      </c>
      <c r="D228" s="879" t="s">
        <v>3762</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6640</v>
      </c>
      <c r="C229" s="807" t="s">
        <v>868</v>
      </c>
      <c r="D229" s="879" t="s">
        <v>868</v>
      </c>
      <c r="E229" s="880"/>
      <c r="F229" s="880"/>
      <c r="G229" s="880"/>
      <c r="H229" s="879" t="s">
        <v>1870</v>
      </c>
      <c r="I229" s="887"/>
      <c r="J229" s="880"/>
      <c r="K229" s="882" t="s">
        <v>6641</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6642</v>
      </c>
      <c r="C230" s="807" t="s">
        <v>4201</v>
      </c>
      <c r="D230" s="879" t="s">
        <v>4201</v>
      </c>
      <c r="E230" s="880"/>
      <c r="F230" s="880"/>
      <c r="G230" s="880"/>
      <c r="H230" s="813" t="s">
        <v>1273</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6355</v>
      </c>
      <c r="B231" s="965" t="s">
        <v>6643</v>
      </c>
      <c r="C231" s="807" t="s">
        <v>2001</v>
      </c>
      <c r="D231" s="887"/>
      <c r="E231" s="879" t="s">
        <v>2086</v>
      </c>
      <c r="F231" s="879" t="s">
        <v>2001</v>
      </c>
      <c r="G231" s="880"/>
      <c r="H231" s="880"/>
      <c r="I231" s="881" t="str">
        <f>HYPERLINK("https://youtu.be/_GZXmZdCc5s","31.80")</f>
        <v>31.80</v>
      </c>
      <c r="J231" s="879" t="s">
        <v>1253</v>
      </c>
      <c r="K231" s="880"/>
      <c r="L231" s="882" t="s">
        <v>2053</v>
      </c>
      <c r="M231" s="880"/>
      <c r="N231" s="880"/>
      <c r="O231" s="881" t="str">
        <f>HYPERLINK("https://youtu.be/kUsh0nBBuMY","32.45")</f>
        <v>32.45</v>
      </c>
      <c r="P231" s="882" t="s">
        <v>682</v>
      </c>
      <c r="Q231" s="880"/>
      <c r="R231" s="880"/>
      <c r="S231" s="880" t="s">
        <v>884</v>
      </c>
      <c r="T231" s="880"/>
      <c r="U231" s="880"/>
      <c r="V231" s="880"/>
      <c r="W231" s="880"/>
      <c r="X231" s="880"/>
      <c r="Y231" s="880"/>
      <c r="Z231" s="880"/>
      <c r="AA231" s="880"/>
      <c r="AB231" s="880"/>
      <c r="AC231" s="880"/>
      <c r="AD231" s="880"/>
      <c r="AE231" s="880"/>
      <c r="AF231" s="880"/>
      <c r="AG231" s="880"/>
      <c r="AH231" s="880"/>
      <c r="AI231" s="883"/>
      <c r="AJ231" s="884"/>
      <c r="AK231" s="882" t="s">
        <v>6644</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6645</v>
      </c>
      <c r="C232" s="807" t="s">
        <v>353</v>
      </c>
      <c r="D232" s="887"/>
      <c r="E232" s="880"/>
      <c r="F232" s="880"/>
      <c r="G232" s="880"/>
      <c r="H232" s="880"/>
      <c r="I232" s="880"/>
      <c r="J232" s="880"/>
      <c r="K232" s="880"/>
      <c r="L232" s="880"/>
      <c r="M232" s="880"/>
      <c r="N232" s="879" t="s">
        <v>353</v>
      </c>
      <c r="O232" s="899"/>
      <c r="P232" s="880"/>
      <c r="Q232" s="880"/>
      <c r="R232" s="880"/>
      <c r="S232" s="858" t="s">
        <v>3437</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6646</v>
      </c>
      <c r="C233" s="807" t="s">
        <v>6647</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6648</v>
      </c>
      <c r="C234" s="807" t="s">
        <v>1517</v>
      </c>
      <c r="D234" s="879" t="s">
        <v>1517</v>
      </c>
      <c r="E234" s="879" t="s">
        <v>2858</v>
      </c>
      <c r="F234" s="879" t="s">
        <v>6649</v>
      </c>
      <c r="G234" s="882" t="s">
        <v>903</v>
      </c>
      <c r="H234" s="879" t="s">
        <v>1190</v>
      </c>
      <c r="I234" s="880" t="s">
        <v>799</v>
      </c>
      <c r="J234" s="813" t="s">
        <v>560</v>
      </c>
      <c r="K234" s="880"/>
      <c r="L234" s="882" t="s">
        <v>316</v>
      </c>
      <c r="M234" s="813" t="s">
        <v>776</v>
      </c>
      <c r="N234" s="880"/>
      <c r="O234" s="899" t="s">
        <v>5173</v>
      </c>
      <c r="P234" s="880"/>
      <c r="Q234" s="880"/>
      <c r="R234" s="880"/>
      <c r="S234" s="858" t="s">
        <v>1283</v>
      </c>
      <c r="T234" s="899" t="s">
        <v>3437</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6276</v>
      </c>
      <c r="B235" s="965" t="s">
        <v>6650</v>
      </c>
      <c r="C235" s="807" t="s">
        <v>3780</v>
      </c>
      <c r="D235" s="879" t="s">
        <v>6651</v>
      </c>
      <c r="E235" s="880"/>
      <c r="F235" s="899" t="s">
        <v>6652</v>
      </c>
      <c r="G235" s="879" t="str">
        <f>HYPERLINK("https://clips.twitch.tv/ArbitrarySuccessfulGarageSuperVinlin","46.83")</f>
        <v>46.83</v>
      </c>
      <c r="H235" s="880"/>
      <c r="I235" s="881" t="str">
        <f>HYPERLINK("https://youtu.be/fNmQmNF7N9I","46.93")</f>
        <v>46.93</v>
      </c>
      <c r="J235" s="879" t="s">
        <v>783</v>
      </c>
      <c r="K235" s="880"/>
      <c r="L235" s="880"/>
      <c r="M235" s="910"/>
      <c r="N235" s="879" t="s">
        <v>3159</v>
      </c>
      <c r="O235" s="880"/>
      <c r="P235" s="879" t="s">
        <v>429</v>
      </c>
      <c r="Q235" s="899" t="s">
        <v>3262</v>
      </c>
      <c r="R235" s="882" t="s">
        <v>5236</v>
      </c>
      <c r="S235" s="880" t="s">
        <v>6653</v>
      </c>
      <c r="T235" s="880"/>
      <c r="U235" s="880"/>
      <c r="V235" s="880"/>
      <c r="W235" s="882" t="s">
        <v>5238</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6654</v>
      </c>
      <c r="C236" s="807" t="s">
        <v>464</v>
      </c>
      <c r="D236" s="879" t="s">
        <v>3095</v>
      </c>
      <c r="E236" s="880"/>
      <c r="F236" s="899" t="s">
        <v>2368</v>
      </c>
      <c r="G236" s="879" t="str">
        <f>HYPERLINK("https://clips.twitch.tv/AltruisticResoluteWolverineRlyTho","45.70")</f>
        <v>45.70</v>
      </c>
      <c r="H236" s="879" t="s">
        <v>3113</v>
      </c>
      <c r="I236" s="881" t="str">
        <f>HYPERLINK(" https://youtu.be/dsDcBzsPA5s","45.74")</f>
        <v>45.74</v>
      </c>
      <c r="J236" s="879" t="s">
        <v>6655</v>
      </c>
      <c r="K236" s="880"/>
      <c r="L236" s="882" t="s">
        <v>1875</v>
      </c>
      <c r="M236" s="880"/>
      <c r="N236" s="888" t="s">
        <v>5540</v>
      </c>
      <c r="O236" s="899" t="s">
        <v>4181</v>
      </c>
      <c r="P236" s="879" t="s">
        <v>6656</v>
      </c>
      <c r="Q236" s="899" t="s">
        <v>3289</v>
      </c>
      <c r="R236" s="882" t="s">
        <v>686</v>
      </c>
      <c r="S236" s="880" t="s">
        <v>3179</v>
      </c>
      <c r="T236" s="880"/>
      <c r="U236" s="880"/>
      <c r="V236" s="880"/>
      <c r="W236" s="882" t="s">
        <v>5236</v>
      </c>
      <c r="X236" s="880"/>
      <c r="Y236" s="880"/>
      <c r="Z236" s="880"/>
      <c r="AA236" s="880"/>
      <c r="AB236" s="879" t="s">
        <v>464</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6657</v>
      </c>
      <c r="C237" s="807" t="s">
        <v>303</v>
      </c>
      <c r="D237" s="879" t="s">
        <v>303</v>
      </c>
      <c r="E237" s="880"/>
      <c r="F237" s="916" t="s">
        <v>5686</v>
      </c>
      <c r="G237" s="899" t="s">
        <v>946</v>
      </c>
      <c r="H237" s="879" t="s">
        <v>1275</v>
      </c>
      <c r="I237" s="881" t="str">
        <f>HYPERLINK("https://youtu.be/9O9oqhlyCxY","45.20")</f>
        <v>45.20</v>
      </c>
      <c r="J237" s="879" t="s">
        <v>2902</v>
      </c>
      <c r="K237" s="879" t="s">
        <v>460</v>
      </c>
      <c r="L237" s="880"/>
      <c r="M237" s="813" t="s">
        <v>2233</v>
      </c>
      <c r="N237" s="899" t="s">
        <v>413</v>
      </c>
      <c r="O237" s="858" t="s">
        <v>6658</v>
      </c>
      <c r="P237" s="879" t="s">
        <v>1224</v>
      </c>
      <c r="Q237" s="899" t="s">
        <v>319</v>
      </c>
      <c r="R237" s="879" t="s">
        <v>515</v>
      </c>
      <c r="S237" s="880"/>
      <c r="T237" s="880"/>
      <c r="U237" s="880"/>
      <c r="V237" s="880"/>
      <c r="W237" s="882" t="s">
        <v>6659</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6660</v>
      </c>
      <c r="B238" s="968"/>
      <c r="C238" s="807" t="s">
        <v>5144</v>
      </c>
      <c r="D238" s="879" t="s">
        <v>2451</v>
      </c>
      <c r="E238" s="879" t="s">
        <v>4096</v>
      </c>
      <c r="F238" s="880"/>
      <c r="G238" s="899" t="s">
        <v>6661</v>
      </c>
      <c r="H238" s="879" t="s">
        <v>3109</v>
      </c>
      <c r="I238" s="917"/>
      <c r="J238" s="879" t="s">
        <v>312</v>
      </c>
      <c r="K238" s="880"/>
      <c r="L238" s="880"/>
      <c r="M238" s="882" t="s">
        <v>6662</v>
      </c>
      <c r="N238" s="879" t="s">
        <v>5144</v>
      </c>
      <c r="O238" s="880"/>
      <c r="P238" s="880"/>
      <c r="Q238" s="880"/>
      <c r="R238" s="879" t="s">
        <v>3798</v>
      </c>
      <c r="S238" s="880"/>
      <c r="T238" s="880"/>
      <c r="U238" s="882" t="s">
        <v>5411</v>
      </c>
      <c r="V238" s="880"/>
      <c r="W238" s="880"/>
      <c r="X238" s="879" t="s">
        <v>3328</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6385</v>
      </c>
      <c r="B239" s="969" t="s">
        <v>6663</v>
      </c>
      <c r="C239" s="807" t="s">
        <v>416</v>
      </c>
      <c r="D239" s="879" t="s">
        <v>6664</v>
      </c>
      <c r="E239" s="879" t="s">
        <v>6665</v>
      </c>
      <c r="F239" s="880"/>
      <c r="G239" s="882" t="s">
        <v>949</v>
      </c>
      <c r="H239" s="879" t="s">
        <v>1329</v>
      </c>
      <c r="I239" s="879" t="s">
        <v>6666</v>
      </c>
      <c r="J239" s="813" t="s">
        <v>1392</v>
      </c>
      <c r="K239" s="882" t="s">
        <v>1653</v>
      </c>
      <c r="L239" s="880"/>
      <c r="M239" s="813" t="s">
        <v>2961</v>
      </c>
      <c r="N239" s="879" t="s">
        <v>416</v>
      </c>
      <c r="O239" s="880"/>
      <c r="P239" s="880"/>
      <c r="Q239" s="880"/>
      <c r="R239" s="880"/>
      <c r="S239" s="880"/>
      <c r="T239" s="880"/>
      <c r="U239" s="880"/>
      <c r="V239" s="880"/>
      <c r="W239" s="880"/>
      <c r="X239" s="880"/>
      <c r="Y239" s="880"/>
      <c r="Z239" s="879" t="s">
        <v>6667</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6332</v>
      </c>
      <c r="B240" s="965" t="s">
        <v>6668</v>
      </c>
      <c r="C240" s="807" t="s">
        <v>3491</v>
      </c>
      <c r="D240" s="879" t="s">
        <v>3491</v>
      </c>
      <c r="E240" s="882" t="s">
        <v>3397</v>
      </c>
      <c r="F240" s="880"/>
      <c r="G240" s="880"/>
      <c r="H240" s="880"/>
      <c r="I240" s="880"/>
      <c r="J240" s="879" t="s">
        <v>6669</v>
      </c>
      <c r="K240" s="880"/>
      <c r="L240" s="882" t="s">
        <v>6670</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6671</v>
      </c>
      <c r="C241" s="807" t="s">
        <v>3639</v>
      </c>
      <c r="D241" s="879" t="s">
        <v>2184</v>
      </c>
      <c r="E241" s="879" t="s">
        <v>3561</v>
      </c>
      <c r="F241" s="880"/>
      <c r="G241" s="880"/>
      <c r="H241" s="894"/>
      <c r="I241" s="880"/>
      <c r="J241" s="880"/>
      <c r="K241" s="880"/>
      <c r="L241" s="882" t="s">
        <v>4512</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6672</v>
      </c>
      <c r="C242" s="807" t="s">
        <v>519</v>
      </c>
      <c r="D242" s="879" t="s">
        <v>256</v>
      </c>
      <c r="E242" s="879" t="s">
        <v>834</v>
      </c>
      <c r="F242" s="879" t="s">
        <v>1100</v>
      </c>
      <c r="G242" s="880"/>
      <c r="H242" s="879" t="s">
        <v>2947</v>
      </c>
      <c r="I242" s="880"/>
      <c r="J242" s="880"/>
      <c r="K242" s="880"/>
      <c r="L242" s="882" t="s">
        <v>1215</v>
      </c>
      <c r="M242" s="813" t="s">
        <v>1245</v>
      </c>
      <c r="N242" s="879" t="s">
        <v>256</v>
      </c>
      <c r="O242" s="880"/>
      <c r="P242" s="880"/>
      <c r="Q242" s="880"/>
      <c r="R242" s="879" t="s">
        <v>519</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6336</v>
      </c>
      <c r="B243" s="965" t="s">
        <v>6236</v>
      </c>
      <c r="C243" s="807" t="s">
        <v>6673</v>
      </c>
      <c r="D243" s="887"/>
      <c r="E243" s="880"/>
      <c r="F243" s="880"/>
      <c r="G243" s="882" t="s">
        <v>951</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6432</v>
      </c>
      <c r="B244" s="965" t="s">
        <v>6674</v>
      </c>
      <c r="C244" s="807" t="s">
        <v>2546</v>
      </c>
      <c r="D244" s="887"/>
      <c r="E244" s="880"/>
      <c r="F244" s="880"/>
      <c r="G244" s="880"/>
      <c r="H244" s="880"/>
      <c r="I244" s="879" t="s">
        <v>3314</v>
      </c>
      <c r="J244" s="879" t="s">
        <v>1394</v>
      </c>
      <c r="K244" s="880"/>
      <c r="L244" s="880"/>
      <c r="M244" s="880"/>
      <c r="N244" s="880"/>
      <c r="O244" s="881" t="str">
        <f>HYPERLINK("https://youtu.be/iPAXLOnqzFM","41.13")</f>
        <v>41.13</v>
      </c>
      <c r="P244" s="880"/>
      <c r="Q244" s="879" t="s">
        <v>2546</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6675</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6236</v>
      </c>
      <c r="C246" s="807" t="s">
        <v>4067</v>
      </c>
      <c r="D246" s="887"/>
      <c r="E246" s="880"/>
      <c r="F246" s="880"/>
      <c r="G246" s="879" t="s">
        <v>6676</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6677</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6678</v>
      </c>
      <c r="C248" s="977" t="s">
        <v>6679</v>
      </c>
      <c r="D248" s="978" t="s">
        <v>6679</v>
      </c>
      <c r="E248" s="978" t="s">
        <v>6680</v>
      </c>
      <c r="F248" s="979"/>
      <c r="G248" s="979"/>
      <c r="H248" s="979"/>
      <c r="I248" s="979"/>
      <c r="J248" s="978" t="s">
        <v>4020</v>
      </c>
      <c r="K248" s="979"/>
      <c r="L248" s="980" t="s">
        <v>6681</v>
      </c>
      <c r="M248" s="979"/>
      <c r="N248" s="979"/>
      <c r="O248" s="979"/>
      <c r="P248" s="980" t="s">
        <v>6682</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6683</v>
      </c>
      <c r="C249" s="985" t="s">
        <v>315</v>
      </c>
      <c r="D249" s="93" t="s">
        <v>315</v>
      </c>
      <c r="E249" s="93" t="s">
        <v>1041</v>
      </c>
      <c r="F249" s="986" t="s">
        <v>6684</v>
      </c>
      <c r="G249" s="987" t="s">
        <v>4526</v>
      </c>
      <c r="H249" s="93" t="s">
        <v>6685</v>
      </c>
      <c r="I249" s="577" t="str">
        <f>HYPERLINK("https://youtu.be/ZpzmhXUsVhA","1:19.38")</f>
        <v>1:19.38</v>
      </c>
      <c r="J249" s="87" t="s">
        <v>1399</v>
      </c>
      <c r="K249" s="987" t="s">
        <v>1657</v>
      </c>
      <c r="L249" s="987" t="s">
        <v>6686</v>
      </c>
      <c r="M249" s="988"/>
      <c r="N249" s="988"/>
      <c r="O249" s="986" t="s">
        <v>6687</v>
      </c>
      <c r="P249" s="988"/>
      <c r="Q249" s="988"/>
      <c r="R249" s="988"/>
      <c r="S249" s="988"/>
      <c r="T249" s="988"/>
      <c r="U249" s="988"/>
      <c r="V249" s="988"/>
      <c r="W249" s="988"/>
      <c r="X249" s="988"/>
      <c r="Y249" s="988"/>
      <c r="Z249" s="988"/>
      <c r="AA249" s="988"/>
      <c r="AB249" s="988"/>
      <c r="AC249" s="988"/>
      <c r="AD249" s="988"/>
      <c r="AE249" s="988"/>
      <c r="AF249" s="988"/>
      <c r="AG249" s="988"/>
      <c r="AH249" s="988"/>
      <c r="AI249" s="989"/>
      <c r="AJ249" s="990"/>
      <c r="AK249" s="988"/>
      <c r="AL249" s="988"/>
      <c r="AM249" s="988"/>
      <c r="AN249" s="988"/>
      <c r="AO249" s="988"/>
      <c r="AP249" s="988"/>
      <c r="AQ249" s="988"/>
      <c r="AR249" s="988"/>
      <c r="AS249" s="988"/>
      <c r="AT249" s="988"/>
      <c r="AU249" s="988"/>
      <c r="AV249" s="988"/>
      <c r="AW249" s="988"/>
      <c r="AX249" s="988"/>
      <c r="AY249" s="988"/>
      <c r="AZ249" s="988"/>
      <c r="BA249" s="988"/>
    </row>
    <row r="250" ht="15.75" customHeight="1">
      <c r="A250" s="991" t="s">
        <v>6688</v>
      </c>
      <c r="B250" s="991" t="s">
        <v>6678</v>
      </c>
      <c r="C250" s="977" t="s">
        <v>4774</v>
      </c>
      <c r="D250" s="978" t="s">
        <v>5355</v>
      </c>
      <c r="E250" s="978" t="s">
        <v>4774</v>
      </c>
      <c r="F250" s="992"/>
      <c r="G250" s="980"/>
      <c r="H250" s="993"/>
      <c r="I250" s="994"/>
      <c r="J250" s="207"/>
      <c r="K250" s="979"/>
      <c r="L250" s="979"/>
      <c r="M250" s="979"/>
      <c r="N250" s="979"/>
      <c r="O250" s="992"/>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6683</v>
      </c>
      <c r="C251" s="985" t="s">
        <v>1237</v>
      </c>
      <c r="D251" s="93" t="s">
        <v>1237</v>
      </c>
      <c r="E251" s="93" t="s">
        <v>914</v>
      </c>
      <c r="F251" s="986"/>
      <c r="G251" s="987"/>
      <c r="H251" s="995"/>
      <c r="I251" s="996"/>
      <c r="J251" s="87" t="s">
        <v>3244</v>
      </c>
      <c r="K251" s="988"/>
      <c r="L251" s="988"/>
      <c r="M251" s="988"/>
      <c r="N251" s="988"/>
      <c r="O251" s="986"/>
      <c r="P251" s="988"/>
      <c r="Q251" s="988"/>
      <c r="R251" s="988"/>
      <c r="S251" s="988"/>
      <c r="T251" s="988"/>
      <c r="U251" s="988"/>
      <c r="V251" s="988"/>
      <c r="W251" s="988"/>
      <c r="X251" s="988"/>
      <c r="Y251" s="988"/>
      <c r="Z251" s="988"/>
      <c r="AA251" s="988"/>
      <c r="AB251" s="988"/>
      <c r="AC251" s="988"/>
      <c r="AD251" s="988"/>
      <c r="AE251" s="988"/>
      <c r="AF251" s="988"/>
      <c r="AG251" s="988"/>
      <c r="AH251" s="988"/>
      <c r="AI251" s="989"/>
      <c r="AJ251" s="990"/>
      <c r="AK251" s="988"/>
      <c r="AL251" s="988"/>
      <c r="AM251" s="988"/>
      <c r="AN251" s="988"/>
      <c r="AO251" s="988"/>
      <c r="AP251" s="988"/>
      <c r="AQ251" s="988"/>
      <c r="AR251" s="988"/>
      <c r="AS251" s="988"/>
      <c r="AT251" s="988"/>
      <c r="AU251" s="988"/>
      <c r="AV251" s="988"/>
      <c r="AW251" s="988"/>
      <c r="AX251" s="988"/>
      <c r="AY251" s="988"/>
      <c r="AZ251" s="988"/>
      <c r="BA251" s="988"/>
    </row>
    <row r="252" ht="15.75" customHeight="1">
      <c r="A252" s="991" t="s">
        <v>6689</v>
      </c>
      <c r="B252" s="997" t="s">
        <v>6690</v>
      </c>
      <c r="C252" s="977" t="s">
        <v>3588</v>
      </c>
      <c r="D252" s="978" t="s">
        <v>3588</v>
      </c>
      <c r="E252" s="978" t="s">
        <v>1042</v>
      </c>
      <c r="F252" s="992"/>
      <c r="G252" s="992"/>
      <c r="H252" s="979"/>
      <c r="I252" s="979"/>
      <c r="J252" s="979"/>
      <c r="K252" s="979"/>
      <c r="L252" s="980" t="s">
        <v>6691</v>
      </c>
      <c r="M252" s="979"/>
      <c r="N252" s="992"/>
      <c r="O252" s="979"/>
      <c r="P252" s="979"/>
      <c r="Q252" s="992" t="s">
        <v>2552</v>
      </c>
      <c r="R252" s="979"/>
      <c r="S252" s="979"/>
      <c r="T252" s="979"/>
      <c r="U252" s="998"/>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6692</v>
      </c>
      <c r="C253" s="985" t="s">
        <v>1283</v>
      </c>
      <c r="D253" s="93" t="s">
        <v>316</v>
      </c>
      <c r="E253" s="999"/>
      <c r="F253" s="986" t="s">
        <v>883</v>
      </c>
      <c r="G253" s="93" t="s">
        <v>956</v>
      </c>
      <c r="H253" s="93" t="s">
        <v>1283</v>
      </c>
      <c r="I253" s="988"/>
      <c r="J253" s="86" t="s">
        <v>1400</v>
      </c>
      <c r="K253" s="93" t="s">
        <v>1658</v>
      </c>
      <c r="L253" s="987" t="s">
        <v>4587</v>
      </c>
      <c r="M253" s="988"/>
      <c r="N253" s="987" t="s">
        <v>1942</v>
      </c>
      <c r="O253" s="988"/>
      <c r="P253" s="988"/>
      <c r="Q253" s="988"/>
      <c r="R253" s="988"/>
      <c r="S253" s="988"/>
      <c r="T253" s="988"/>
      <c r="U253" s="93" t="s">
        <v>4169</v>
      </c>
      <c r="V253" s="988"/>
      <c r="W253" s="988"/>
      <c r="X253" s="988"/>
      <c r="Y253" s="988"/>
      <c r="Z253" s="988"/>
      <c r="AA253" s="988"/>
      <c r="AB253" s="988"/>
      <c r="AC253" s="988"/>
      <c r="AD253" s="988"/>
      <c r="AE253" s="988"/>
      <c r="AF253" s="988"/>
      <c r="AG253" s="988"/>
      <c r="AH253" s="988"/>
      <c r="AI253" s="989"/>
      <c r="AJ253" s="990"/>
      <c r="AK253" s="988"/>
      <c r="AL253" s="988"/>
      <c r="AM253" s="988"/>
      <c r="AN253" s="988"/>
      <c r="AO253" s="988"/>
      <c r="AP253" s="988"/>
      <c r="AQ253" s="988"/>
      <c r="AR253" s="988"/>
      <c r="AS253" s="988"/>
      <c r="AT253" s="988"/>
      <c r="AU253" s="988"/>
      <c r="AV253" s="988"/>
      <c r="AW253" s="988"/>
      <c r="AX253" s="988"/>
      <c r="AY253" s="988"/>
      <c r="AZ253" s="988"/>
      <c r="BA253" s="988"/>
    </row>
    <row r="254" ht="15.75" customHeight="1">
      <c r="A254" s="975" t="s">
        <v>6693</v>
      </c>
      <c r="B254" s="1000" t="s">
        <v>6694</v>
      </c>
      <c r="C254" s="977" t="s">
        <v>6695</v>
      </c>
      <c r="D254" s="978" t="s">
        <v>6695</v>
      </c>
      <c r="E254" s="979"/>
      <c r="F254" s="979"/>
      <c r="G254" s="979"/>
      <c r="H254" s="979"/>
      <c r="I254" s="978" t="s">
        <v>6604</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1"/>
      <c r="B255" s="1001" t="s">
        <v>6696</v>
      </c>
      <c r="C255" s="985" t="s">
        <v>6697</v>
      </c>
      <c r="D255" s="93" t="s">
        <v>1549</v>
      </c>
      <c r="E255" s="988"/>
      <c r="F255" s="988"/>
      <c r="G255" s="988"/>
      <c r="H255" s="988"/>
      <c r="I255" s="93" t="s">
        <v>6697</v>
      </c>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9"/>
      <c r="AJ255" s="990"/>
      <c r="AK255" s="988"/>
      <c r="AL255" s="988"/>
      <c r="AM255" s="988"/>
      <c r="AN255" s="988"/>
      <c r="AO255" s="988"/>
      <c r="AP255" s="988"/>
      <c r="AQ255" s="988"/>
      <c r="AR255" s="988"/>
      <c r="AS255" s="988"/>
      <c r="AT255" s="988"/>
      <c r="AU255" s="988"/>
      <c r="AV255" s="988"/>
      <c r="AW255" s="988"/>
      <c r="AX255" s="988"/>
      <c r="AY255" s="988"/>
      <c r="AZ255" s="988"/>
      <c r="BA255" s="988"/>
    </row>
    <row r="256" ht="15.75" customHeight="1">
      <c r="A256" s="975" t="s">
        <v>6698</v>
      </c>
      <c r="B256" s="976" t="s">
        <v>6347</v>
      </c>
      <c r="C256" s="977"/>
      <c r="D256" s="1002"/>
      <c r="E256" s="1002"/>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6699</v>
      </c>
      <c r="B257" s="976"/>
      <c r="C257" s="985"/>
      <c r="D257" s="1003"/>
      <c r="E257" s="988"/>
      <c r="F257" s="986"/>
      <c r="G257" s="988"/>
      <c r="H257" s="988"/>
      <c r="I257" s="988"/>
      <c r="J257" s="988"/>
      <c r="K257" s="987" t="s">
        <v>1656</v>
      </c>
      <c r="L257" s="988"/>
      <c r="M257" s="988"/>
      <c r="N257" s="988"/>
      <c r="O257" s="988"/>
      <c r="P257" s="988"/>
      <c r="Q257" s="988"/>
      <c r="R257" s="988"/>
      <c r="S257" s="988"/>
      <c r="T257" s="988"/>
      <c r="U257" s="988"/>
      <c r="V257" s="988"/>
      <c r="W257" s="988"/>
      <c r="X257" s="988"/>
      <c r="Y257" s="988"/>
      <c r="Z257" s="988"/>
      <c r="AA257" s="988"/>
      <c r="AB257" s="988"/>
      <c r="AC257" s="988"/>
      <c r="AD257" s="988"/>
      <c r="AE257" s="988"/>
      <c r="AF257" s="988"/>
      <c r="AG257" s="988"/>
      <c r="AH257" s="988"/>
      <c r="AI257" s="989"/>
      <c r="AJ257" s="990"/>
      <c r="AK257" s="988"/>
      <c r="AL257" s="988"/>
      <c r="AM257" s="988"/>
      <c r="AN257" s="988"/>
      <c r="AO257" s="988"/>
      <c r="AP257" s="988"/>
      <c r="AQ257" s="988"/>
      <c r="AR257" s="988"/>
      <c r="AS257" s="988"/>
      <c r="AT257" s="988"/>
      <c r="AU257" s="988"/>
      <c r="AV257" s="988"/>
      <c r="AW257" s="988"/>
      <c r="AX257" s="988"/>
      <c r="AY257" s="988"/>
      <c r="AZ257" s="988"/>
      <c r="BA257" s="988"/>
    </row>
    <row r="258" ht="15.75" customHeight="1">
      <c r="A258" s="975" t="s">
        <v>6700</v>
      </c>
      <c r="B258" s="976" t="s">
        <v>6701</v>
      </c>
      <c r="C258" s="977"/>
      <c r="D258" s="1002"/>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6702</v>
      </c>
      <c r="C259" s="985"/>
      <c r="D259" s="999"/>
      <c r="E259" s="988"/>
      <c r="F259" s="988"/>
      <c r="G259" s="988"/>
      <c r="H259" s="988"/>
      <c r="I259" s="988" t="s">
        <v>1874</v>
      </c>
      <c r="J259" s="988"/>
      <c r="K259" s="988"/>
      <c r="L259" s="988"/>
      <c r="M259" s="988"/>
      <c r="N259" s="988"/>
      <c r="O259" s="988"/>
      <c r="P259" s="988"/>
      <c r="Q259" s="988"/>
      <c r="R259" s="988"/>
      <c r="S259" s="988"/>
      <c r="T259" s="988"/>
      <c r="U259" s="988"/>
      <c r="V259" s="988"/>
      <c r="W259" s="988"/>
      <c r="X259" s="988"/>
      <c r="Y259" s="988"/>
      <c r="Z259" s="988"/>
      <c r="AA259" s="988"/>
      <c r="AB259" s="988"/>
      <c r="AC259" s="988"/>
      <c r="AD259" s="988"/>
      <c r="AE259" s="988"/>
      <c r="AF259" s="988"/>
      <c r="AG259" s="988"/>
      <c r="AH259" s="988"/>
      <c r="AI259" s="989"/>
      <c r="AJ259" s="990"/>
      <c r="AK259" s="988"/>
      <c r="AL259" s="988"/>
      <c r="AM259" s="988"/>
      <c r="AN259" s="988"/>
      <c r="AO259" s="988"/>
      <c r="AP259" s="988"/>
      <c r="AQ259" s="988"/>
      <c r="AR259" s="988"/>
      <c r="AS259" s="988"/>
      <c r="AT259" s="988"/>
      <c r="AU259" s="988"/>
      <c r="AV259" s="988"/>
      <c r="AW259" s="988"/>
      <c r="AX259" s="988"/>
      <c r="AY259" s="988"/>
      <c r="AZ259" s="988"/>
      <c r="BA259" s="988"/>
    </row>
    <row r="260" ht="15.75" customHeight="1">
      <c r="A260" s="983"/>
      <c r="B260" s="984" t="s">
        <v>6703</v>
      </c>
      <c r="C260" s="977" t="str">
        <f>HYPERLINK("https://youtu.be/kFaTTglOtkw","11.56")</f>
        <v>11.56</v>
      </c>
      <c r="D260" s="1002"/>
      <c r="E260" s="979"/>
      <c r="F260" s="992"/>
      <c r="G260" s="993"/>
      <c r="H260" s="979"/>
      <c r="I260" s="1004" t="str">
        <f>HYPERLINK("https://youtu.be/kFaTTglOtkw","11.56")</f>
        <v>11.56</v>
      </c>
      <c r="J260" s="993"/>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6704</v>
      </c>
      <c r="B261" s="976"/>
      <c r="C261" s="985"/>
      <c r="D261" s="1003"/>
      <c r="E261" s="988"/>
      <c r="F261" s="988"/>
      <c r="G261" s="988"/>
      <c r="H261" s="988"/>
      <c r="I261" s="988"/>
      <c r="J261" s="988"/>
      <c r="K261" s="988"/>
      <c r="L261" s="988"/>
      <c r="M261" s="988"/>
      <c r="N261" s="988"/>
      <c r="O261" s="988"/>
      <c r="P261" s="988"/>
      <c r="Q261" s="988"/>
      <c r="R261" s="988"/>
      <c r="S261" s="988"/>
      <c r="T261" s="988"/>
      <c r="U261" s="988"/>
      <c r="V261" s="988"/>
      <c r="W261" s="988"/>
      <c r="X261" s="988"/>
      <c r="Y261" s="988"/>
      <c r="Z261" s="988"/>
      <c r="AA261" s="988"/>
      <c r="AB261" s="988"/>
      <c r="AC261" s="988"/>
      <c r="AD261" s="988"/>
      <c r="AE261" s="988"/>
      <c r="AF261" s="988"/>
      <c r="AG261" s="988"/>
      <c r="AH261" s="988"/>
      <c r="AI261" s="989"/>
      <c r="AJ261" s="990"/>
      <c r="AK261" s="988"/>
      <c r="AL261" s="988"/>
      <c r="AM261" s="988"/>
      <c r="AN261" s="988"/>
      <c r="AO261" s="988"/>
      <c r="AP261" s="988"/>
      <c r="AQ261" s="988"/>
      <c r="AR261" s="988"/>
      <c r="AS261" s="988"/>
      <c r="AT261" s="988"/>
      <c r="AU261" s="988"/>
      <c r="AV261" s="988"/>
      <c r="AW261" s="988"/>
      <c r="AX261" s="988"/>
      <c r="AY261" s="988"/>
      <c r="AZ261" s="988"/>
      <c r="BA261" s="988"/>
    </row>
    <row r="262" ht="15.75" customHeight="1">
      <c r="A262" s="991" t="s">
        <v>6251</v>
      </c>
      <c r="B262" s="997"/>
      <c r="C262" s="977" t="s">
        <v>2484</v>
      </c>
      <c r="D262" s="1002"/>
      <c r="E262" s="979"/>
      <c r="F262" s="979"/>
      <c r="G262" s="980" t="s">
        <v>961</v>
      </c>
      <c r="H262" s="979"/>
      <c r="I262" s="978" t="s">
        <v>1169</v>
      </c>
      <c r="J262" s="979"/>
      <c r="K262" s="979"/>
      <c r="L262" s="979"/>
      <c r="M262" s="979"/>
      <c r="N262" s="979"/>
      <c r="O262" s="979"/>
      <c r="P262" s="978" t="s">
        <v>6705</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6706</v>
      </c>
      <c r="B263" s="976"/>
      <c r="C263" s="985"/>
      <c r="D263" s="1003"/>
      <c r="E263" s="988"/>
      <c r="F263" s="988"/>
      <c r="G263" s="988"/>
      <c r="H263" s="988"/>
      <c r="I263" s="988"/>
      <c r="J263" s="988"/>
      <c r="K263" s="988"/>
      <c r="L263" s="988"/>
      <c r="M263" s="988"/>
      <c r="N263" s="988"/>
      <c r="O263" s="988"/>
      <c r="P263" s="988"/>
      <c r="Q263" s="988"/>
      <c r="R263" s="988"/>
      <c r="S263" s="988"/>
      <c r="T263" s="988"/>
      <c r="U263" s="988"/>
      <c r="V263" s="988"/>
      <c r="W263" s="988"/>
      <c r="X263" s="988"/>
      <c r="Y263" s="988"/>
      <c r="Z263" s="988"/>
      <c r="AA263" s="988"/>
      <c r="AB263" s="988"/>
      <c r="AC263" s="988"/>
      <c r="AD263" s="988"/>
      <c r="AE263" s="988"/>
      <c r="AF263" s="988"/>
      <c r="AG263" s="988"/>
      <c r="AH263" s="988"/>
      <c r="AI263" s="989"/>
      <c r="AJ263" s="990"/>
      <c r="AK263" s="988"/>
      <c r="AL263" s="988"/>
      <c r="AM263" s="988"/>
      <c r="AN263" s="988"/>
      <c r="AO263" s="988"/>
      <c r="AP263" s="988"/>
      <c r="AQ263" s="988"/>
      <c r="AR263" s="988"/>
      <c r="AS263" s="988"/>
      <c r="AT263" s="988"/>
      <c r="AU263" s="988"/>
      <c r="AV263" s="988"/>
      <c r="AW263" s="988"/>
      <c r="AX263" s="988"/>
      <c r="AY263" s="988"/>
      <c r="AZ263" s="988"/>
      <c r="BA263" s="988"/>
    </row>
    <row r="264" ht="15.75" customHeight="1">
      <c r="A264" s="991" t="s">
        <v>6251</v>
      </c>
      <c r="B264" s="997"/>
      <c r="C264" s="977" t="s">
        <v>209</v>
      </c>
      <c r="D264" s="1002"/>
      <c r="E264" s="979"/>
      <c r="F264" s="979"/>
      <c r="G264" s="978" t="s">
        <v>209</v>
      </c>
      <c r="H264" s="979"/>
      <c r="I264" s="1004" t="str">
        <f>HYPERLINK("https://youtu.be/sgOTHqRQcwI","23.00")</f>
        <v>23.00</v>
      </c>
      <c r="J264" s="206" t="s">
        <v>534</v>
      </c>
      <c r="K264" s="978" t="s">
        <v>1659</v>
      </c>
      <c r="L264" s="980" t="s">
        <v>430</v>
      </c>
      <c r="M264" s="979"/>
      <c r="N264" s="979"/>
      <c r="O264" s="979" t="s">
        <v>954</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6707</v>
      </c>
      <c r="B265" s="976"/>
      <c r="C265" s="985"/>
      <c r="D265" s="1003"/>
      <c r="E265" s="988"/>
      <c r="F265" s="988"/>
      <c r="G265" s="988"/>
      <c r="H265" s="988"/>
      <c r="I265" s="988"/>
      <c r="J265" s="988"/>
      <c r="K265" s="988"/>
      <c r="L265" s="988"/>
      <c r="M265" s="988"/>
      <c r="N265" s="988"/>
      <c r="O265" s="988"/>
      <c r="P265" s="988"/>
      <c r="Q265" s="988"/>
      <c r="R265" s="988"/>
      <c r="S265" s="988"/>
      <c r="T265" s="988"/>
      <c r="U265" s="988"/>
      <c r="V265" s="988"/>
      <c r="W265" s="988"/>
      <c r="X265" s="988"/>
      <c r="Y265" s="988"/>
      <c r="Z265" s="988"/>
      <c r="AA265" s="988"/>
      <c r="AB265" s="988"/>
      <c r="AC265" s="988"/>
      <c r="AD265" s="988"/>
      <c r="AE265" s="988"/>
      <c r="AF265" s="988"/>
      <c r="AG265" s="988"/>
      <c r="AH265" s="988"/>
      <c r="AI265" s="989"/>
      <c r="AJ265" s="990"/>
      <c r="AK265" s="988"/>
      <c r="AL265" s="988"/>
      <c r="AM265" s="988"/>
      <c r="AN265" s="988"/>
      <c r="AO265" s="988"/>
      <c r="AP265" s="988"/>
      <c r="AQ265" s="988"/>
      <c r="AR265" s="988"/>
      <c r="AS265" s="988"/>
      <c r="AT265" s="988"/>
      <c r="AU265" s="988"/>
      <c r="AV265" s="988"/>
      <c r="AW265" s="988"/>
      <c r="AX265" s="988"/>
      <c r="AY265" s="988"/>
      <c r="AZ265" s="988"/>
      <c r="BA265" s="988"/>
    </row>
    <row r="266" ht="15.75" customHeight="1">
      <c r="A266" s="991" t="s">
        <v>6251</v>
      </c>
      <c r="B266" s="997"/>
      <c r="C266" s="977"/>
      <c r="D266" s="1002"/>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1" t="s">
        <v>6256</v>
      </c>
      <c r="B267" s="997"/>
      <c r="C267" s="985"/>
      <c r="D267" s="1003"/>
      <c r="E267" s="988"/>
      <c r="F267" s="988"/>
      <c r="G267" s="988"/>
      <c r="H267" s="988"/>
      <c r="I267" s="988"/>
      <c r="J267" s="988"/>
      <c r="K267" s="988"/>
      <c r="L267" s="988"/>
      <c r="M267" s="988"/>
      <c r="N267" s="988"/>
      <c r="O267" s="988"/>
      <c r="P267" s="988"/>
      <c r="Q267" s="988"/>
      <c r="R267" s="988"/>
      <c r="S267" s="988"/>
      <c r="T267" s="988"/>
      <c r="U267" s="988"/>
      <c r="V267" s="988"/>
      <c r="W267" s="988"/>
      <c r="X267" s="988"/>
      <c r="Y267" s="988"/>
      <c r="Z267" s="988"/>
      <c r="AA267" s="988"/>
      <c r="AB267" s="988"/>
      <c r="AC267" s="988"/>
      <c r="AD267" s="988"/>
      <c r="AE267" s="988"/>
      <c r="AF267" s="988"/>
      <c r="AG267" s="988"/>
      <c r="AH267" s="988"/>
      <c r="AI267" s="989"/>
      <c r="AJ267" s="990"/>
      <c r="AK267" s="988"/>
      <c r="AL267" s="988"/>
      <c r="AM267" s="988"/>
      <c r="AN267" s="988"/>
      <c r="AO267" s="988"/>
      <c r="AP267" s="988"/>
      <c r="AQ267" s="988"/>
      <c r="AR267" s="988"/>
      <c r="AS267" s="988"/>
      <c r="AT267" s="988"/>
      <c r="AU267" s="988"/>
      <c r="AV267" s="988"/>
      <c r="AW267" s="988"/>
      <c r="AX267" s="988"/>
      <c r="AY267" s="988"/>
      <c r="AZ267" s="988"/>
      <c r="BA267" s="988"/>
    </row>
    <row r="268" ht="15.75" customHeight="1">
      <c r="A268" s="975" t="s">
        <v>6708</v>
      </c>
      <c r="B268" s="976" t="s">
        <v>6709</v>
      </c>
      <c r="C268" s="977"/>
      <c r="D268" s="1002"/>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6710</v>
      </c>
      <c r="C269" s="985"/>
      <c r="D269" s="1003"/>
      <c r="E269" s="988"/>
      <c r="F269" s="988"/>
      <c r="G269" s="988"/>
      <c r="H269" s="988"/>
      <c r="I269" s="988"/>
      <c r="J269" s="988"/>
      <c r="K269" s="988"/>
      <c r="L269" s="988"/>
      <c r="M269" s="988"/>
      <c r="N269" s="988"/>
      <c r="O269" s="988"/>
      <c r="P269" s="988"/>
      <c r="Q269" s="988"/>
      <c r="R269" s="988"/>
      <c r="S269" s="988"/>
      <c r="T269" s="988"/>
      <c r="U269" s="988"/>
      <c r="V269" s="988"/>
      <c r="W269" s="988"/>
      <c r="X269" s="988"/>
      <c r="Y269" s="988"/>
      <c r="Z269" s="988"/>
      <c r="AA269" s="988"/>
      <c r="AB269" s="988"/>
      <c r="AC269" s="988"/>
      <c r="AD269" s="988"/>
      <c r="AE269" s="988"/>
      <c r="AF269" s="988"/>
      <c r="AG269" s="988"/>
      <c r="AH269" s="988"/>
      <c r="AI269" s="989"/>
      <c r="AJ269" s="990"/>
      <c r="AK269" s="988"/>
      <c r="AL269" s="988"/>
      <c r="AM269" s="988"/>
      <c r="AN269" s="988"/>
      <c r="AO269" s="988"/>
      <c r="AP269" s="988"/>
      <c r="AQ269" s="988"/>
      <c r="AR269" s="988"/>
      <c r="AS269" s="988"/>
      <c r="AT269" s="988"/>
      <c r="AU269" s="988"/>
      <c r="AV269" s="988"/>
      <c r="AW269" s="988"/>
      <c r="AX269" s="988"/>
      <c r="AY269" s="988"/>
      <c r="AZ269" s="988"/>
      <c r="BA269" s="988"/>
    </row>
    <row r="270" ht="15.75" customHeight="1">
      <c r="A270" s="991" t="s">
        <v>6251</v>
      </c>
      <c r="B270" s="997"/>
      <c r="C270" s="977" t="s">
        <v>2278</v>
      </c>
      <c r="D270" s="978" t="s">
        <v>2278</v>
      </c>
      <c r="E270" s="979"/>
      <c r="F270" s="979"/>
      <c r="G270" s="979"/>
      <c r="H270" s="979"/>
      <c r="I270" s="979" t="s">
        <v>6711</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5"/>
      <c r="C271" s="985"/>
      <c r="D271" s="1003"/>
      <c r="E271" s="988"/>
      <c r="F271" s="988"/>
      <c r="G271" s="995"/>
      <c r="H271" s="988"/>
      <c r="I271" s="988"/>
      <c r="J271" s="97"/>
      <c r="K271" s="93" t="s">
        <v>327</v>
      </c>
      <c r="L271" s="987" t="s">
        <v>1883</v>
      </c>
      <c r="M271" s="988"/>
      <c r="N271" s="988"/>
      <c r="O271" s="988" t="s">
        <v>3863</v>
      </c>
      <c r="P271" s="988"/>
      <c r="Q271" s="988"/>
      <c r="R271" s="988"/>
      <c r="S271" s="988"/>
      <c r="T271" s="988"/>
      <c r="U271" s="988"/>
      <c r="V271" s="988"/>
      <c r="W271" s="988"/>
      <c r="X271" s="988"/>
      <c r="Y271" s="988"/>
      <c r="Z271" s="988"/>
      <c r="AA271" s="988"/>
      <c r="AB271" s="988"/>
      <c r="AC271" s="988"/>
      <c r="AD271" s="988"/>
      <c r="AE271" s="988"/>
      <c r="AF271" s="988"/>
      <c r="AG271" s="988"/>
      <c r="AH271" s="988"/>
      <c r="AI271" s="989"/>
      <c r="AJ271" s="990"/>
      <c r="AK271" s="988"/>
      <c r="AL271" s="988"/>
      <c r="AM271" s="988"/>
      <c r="AN271" s="988"/>
      <c r="AO271" s="988"/>
      <c r="AP271" s="988"/>
      <c r="AQ271" s="988"/>
      <c r="AR271" s="988"/>
      <c r="AS271" s="988"/>
      <c r="AT271" s="988"/>
      <c r="AU271" s="988"/>
      <c r="AV271" s="988"/>
      <c r="AW271" s="988"/>
      <c r="AX271" s="988"/>
      <c r="AY271" s="988"/>
      <c r="AZ271" s="988"/>
      <c r="BA271" s="988"/>
    </row>
    <row r="272" ht="15.75" customHeight="1">
      <c r="A272" s="975" t="s">
        <v>5632</v>
      </c>
      <c r="B272" s="1005"/>
      <c r="C272" s="977" t="str">
        <f>HYPERLINK("https://youtu.be/GGOAh-nV2rg","25.61")</f>
        <v>25.61</v>
      </c>
      <c r="D272" s="1002"/>
      <c r="E272" s="979"/>
      <c r="F272" s="979"/>
      <c r="G272" s="993"/>
      <c r="H272" s="979"/>
      <c r="I272" s="1004"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6712</v>
      </c>
      <c r="B273" s="1005"/>
      <c r="C273" s="985"/>
      <c r="D273" s="1003"/>
      <c r="E273" s="988"/>
      <c r="F273" s="988"/>
      <c r="G273" s="988"/>
      <c r="H273" s="988"/>
      <c r="I273" s="988"/>
      <c r="J273" s="988"/>
      <c r="K273" s="988"/>
      <c r="L273" s="988"/>
      <c r="M273" s="988"/>
      <c r="N273" s="988"/>
      <c r="O273" s="988"/>
      <c r="P273" s="988"/>
      <c r="Q273" s="988"/>
      <c r="R273" s="988"/>
      <c r="S273" s="988"/>
      <c r="T273" s="988"/>
      <c r="U273" s="988"/>
      <c r="V273" s="988"/>
      <c r="W273" s="988"/>
      <c r="X273" s="988"/>
      <c r="Y273" s="988"/>
      <c r="Z273" s="988"/>
      <c r="AA273" s="988"/>
      <c r="AB273" s="988"/>
      <c r="AC273" s="988"/>
      <c r="AD273" s="988"/>
      <c r="AE273" s="988"/>
      <c r="AF273" s="988"/>
      <c r="AG273" s="988"/>
      <c r="AH273" s="988"/>
      <c r="AI273" s="989"/>
      <c r="AJ273" s="990"/>
      <c r="AK273" s="988"/>
      <c r="AL273" s="988"/>
      <c r="AM273" s="988"/>
      <c r="AN273" s="988"/>
      <c r="AO273" s="988"/>
      <c r="AP273" s="988"/>
      <c r="AQ273" s="988"/>
      <c r="AR273" s="988"/>
      <c r="AS273" s="988"/>
      <c r="AT273" s="988"/>
      <c r="AU273" s="988"/>
      <c r="AV273" s="988"/>
      <c r="AW273" s="988"/>
      <c r="AX273" s="988"/>
      <c r="AY273" s="988"/>
      <c r="AZ273" s="988"/>
      <c r="BA273" s="988"/>
    </row>
    <row r="274" ht="15.75" customHeight="1">
      <c r="A274" s="991" t="s">
        <v>6713</v>
      </c>
      <c r="B274" s="997" t="s">
        <v>6714</v>
      </c>
      <c r="C274" s="977" t="s">
        <v>899</v>
      </c>
      <c r="D274" s="1002"/>
      <c r="E274" s="979"/>
      <c r="F274" s="979"/>
      <c r="G274" s="979"/>
      <c r="H274" s="979"/>
      <c r="I274" s="978" t="s">
        <v>899</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1" t="s">
        <v>6715</v>
      </c>
      <c r="C275" s="985" t="s">
        <v>3754</v>
      </c>
      <c r="D275" s="1006" t="s">
        <v>3325</v>
      </c>
      <c r="E275" s="988"/>
      <c r="F275" s="1007" t="s">
        <v>6716</v>
      </c>
      <c r="G275" s="988"/>
      <c r="H275" s="988"/>
      <c r="I275" s="93" t="s">
        <v>3754</v>
      </c>
      <c r="J275" s="988"/>
      <c r="K275" s="988"/>
      <c r="L275" s="988"/>
      <c r="M275" s="988"/>
      <c r="N275" s="988"/>
      <c r="O275" s="988"/>
      <c r="P275" s="988"/>
      <c r="Q275" s="988"/>
      <c r="R275" s="988"/>
      <c r="S275" s="988"/>
      <c r="T275" s="988"/>
      <c r="U275" s="988"/>
      <c r="V275" s="988"/>
      <c r="W275" s="988"/>
      <c r="X275" s="988"/>
      <c r="Y275" s="988"/>
      <c r="Z275" s="988"/>
      <c r="AA275" s="988"/>
      <c r="AB275" s="988"/>
      <c r="AC275" s="988"/>
      <c r="AD275" s="988"/>
      <c r="AE275" s="988"/>
      <c r="AF275" s="988"/>
      <c r="AG275" s="988"/>
      <c r="AH275" s="988"/>
      <c r="AI275" s="989"/>
      <c r="AJ275" s="990"/>
      <c r="AK275" s="988"/>
      <c r="AL275" s="988"/>
      <c r="AM275" s="988"/>
      <c r="AN275" s="988"/>
      <c r="AO275" s="988"/>
      <c r="AP275" s="988"/>
      <c r="AQ275" s="988"/>
      <c r="AR275" s="988"/>
      <c r="AS275" s="988"/>
      <c r="AT275" s="988"/>
      <c r="AU275" s="988"/>
      <c r="AV275" s="988"/>
      <c r="AW275" s="988"/>
      <c r="AX275" s="988"/>
      <c r="AY275" s="988"/>
      <c r="AZ275" s="988"/>
      <c r="BA275" s="988"/>
    </row>
    <row r="276" ht="15.75" customHeight="1">
      <c r="A276" s="975" t="s">
        <v>6717</v>
      </c>
      <c r="B276" s="1005"/>
      <c r="C276" s="977" t="str">
        <f>HYPERLINK("https://youtu.be/YoUjawjsT7Q","22.24")</f>
        <v>22.24</v>
      </c>
      <c r="D276" s="1002"/>
      <c r="E276" s="979"/>
      <c r="F276" s="979"/>
      <c r="G276" s="980"/>
      <c r="H276" s="979"/>
      <c r="I276" s="1004" t="str">
        <f>HYPERLINK("https://youtu.be/YoUjawjsT7Q","22.24")</f>
        <v>22.24</v>
      </c>
      <c r="J276" s="979"/>
      <c r="K276" s="980" t="s">
        <v>1660</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6718</v>
      </c>
      <c r="B277" s="1005"/>
      <c r="C277" s="985"/>
      <c r="D277" s="1003"/>
      <c r="E277" s="988"/>
      <c r="F277" s="988"/>
      <c r="G277" s="988"/>
      <c r="H277" s="988"/>
      <c r="I277" s="988"/>
      <c r="J277" s="988"/>
      <c r="K277" s="988"/>
      <c r="L277" s="988"/>
      <c r="M277" s="988"/>
      <c r="N277" s="988"/>
      <c r="O277" s="988"/>
      <c r="P277" s="988"/>
      <c r="Q277" s="988"/>
      <c r="R277" s="988"/>
      <c r="S277" s="988"/>
      <c r="T277" s="988"/>
      <c r="U277" s="988"/>
      <c r="V277" s="988"/>
      <c r="W277" s="988"/>
      <c r="X277" s="988"/>
      <c r="Y277" s="988"/>
      <c r="Z277" s="988"/>
      <c r="AA277" s="988"/>
      <c r="AB277" s="988"/>
      <c r="AC277" s="988"/>
      <c r="AD277" s="988"/>
      <c r="AE277" s="988"/>
      <c r="AF277" s="988"/>
      <c r="AG277" s="988"/>
      <c r="AH277" s="988"/>
      <c r="AI277" s="989"/>
      <c r="AJ277" s="990"/>
      <c r="AK277" s="988"/>
      <c r="AL277" s="988"/>
      <c r="AM277" s="988"/>
      <c r="AN277" s="988"/>
      <c r="AO277" s="988"/>
      <c r="AP277" s="988"/>
      <c r="AQ277" s="988"/>
      <c r="AR277" s="988"/>
      <c r="AS277" s="988"/>
      <c r="AT277" s="988"/>
      <c r="AU277" s="988"/>
      <c r="AV277" s="988"/>
      <c r="AW277" s="988"/>
      <c r="AX277" s="988"/>
      <c r="AY277" s="988"/>
      <c r="AZ277" s="988"/>
      <c r="BA277" s="988"/>
    </row>
    <row r="278" ht="15.75" customHeight="1">
      <c r="A278" s="991" t="s">
        <v>6719</v>
      </c>
      <c r="B278" s="997"/>
      <c r="C278" s="977"/>
      <c r="D278" s="1002"/>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6720</v>
      </c>
      <c r="B279" s="1005"/>
      <c r="C279" s="985"/>
      <c r="D279" s="1003"/>
      <c r="E279" s="988"/>
      <c r="F279" s="988"/>
      <c r="G279" s="987"/>
      <c r="H279" s="988"/>
      <c r="I279" s="988"/>
      <c r="J279" s="988"/>
      <c r="K279" s="988"/>
      <c r="L279" s="988"/>
      <c r="M279" s="988"/>
      <c r="N279" s="988"/>
      <c r="O279" s="988"/>
      <c r="P279" s="988"/>
      <c r="Q279" s="988"/>
      <c r="R279" s="988"/>
      <c r="S279" s="988"/>
      <c r="T279" s="988"/>
      <c r="U279" s="988"/>
      <c r="V279" s="988"/>
      <c r="W279" s="988"/>
      <c r="X279" s="988"/>
      <c r="Y279" s="988"/>
      <c r="Z279" s="988"/>
      <c r="AA279" s="988"/>
      <c r="AB279" s="988"/>
      <c r="AC279" s="988"/>
      <c r="AD279" s="988"/>
      <c r="AE279" s="988"/>
      <c r="AF279" s="988"/>
      <c r="AG279" s="988"/>
      <c r="AH279" s="988"/>
      <c r="AI279" s="989"/>
      <c r="AJ279" s="990"/>
      <c r="AK279" s="988"/>
      <c r="AL279" s="988"/>
      <c r="AM279" s="988"/>
      <c r="AN279" s="988"/>
      <c r="AO279" s="988"/>
      <c r="AP279" s="988"/>
      <c r="AQ279" s="988"/>
      <c r="AR279" s="988"/>
      <c r="AS279" s="988"/>
      <c r="AT279" s="988"/>
      <c r="AU279" s="988"/>
      <c r="AV279" s="988"/>
      <c r="AW279" s="988"/>
      <c r="AX279" s="988"/>
      <c r="AY279" s="988"/>
      <c r="AZ279" s="988"/>
      <c r="BA279" s="988"/>
    </row>
    <row r="280" ht="15.75" customHeight="1">
      <c r="A280" s="975" t="s">
        <v>6721</v>
      </c>
      <c r="B280" s="976" t="s">
        <v>6240</v>
      </c>
      <c r="C280" s="977"/>
      <c r="D280" s="1002"/>
      <c r="E280" s="979"/>
      <c r="F280" s="979"/>
      <c r="G280" s="979"/>
      <c r="H280" s="979"/>
      <c r="I280" s="994"/>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6722</v>
      </c>
      <c r="C281" s="985"/>
      <c r="D281" s="1003"/>
      <c r="E281" s="988"/>
      <c r="F281" s="988"/>
      <c r="G281" s="995"/>
      <c r="H281" s="988"/>
      <c r="I281" s="996"/>
      <c r="J281" s="988"/>
      <c r="K281" s="988"/>
      <c r="L281" s="988"/>
      <c r="M281" s="988"/>
      <c r="N281" s="988"/>
      <c r="O281" s="988" t="s">
        <v>6723</v>
      </c>
      <c r="P281" s="988"/>
      <c r="Q281" s="988"/>
      <c r="R281" s="988"/>
      <c r="S281" s="988"/>
      <c r="T281" s="988"/>
      <c r="U281" s="988"/>
      <c r="V281" s="988"/>
      <c r="W281" s="988"/>
      <c r="X281" s="988"/>
      <c r="Y281" s="988"/>
      <c r="Z281" s="988"/>
      <c r="AA281" s="988"/>
      <c r="AB281" s="988"/>
      <c r="AC281" s="988"/>
      <c r="AD281" s="988"/>
      <c r="AE281" s="988"/>
      <c r="AF281" s="988"/>
      <c r="AG281" s="988"/>
      <c r="AH281" s="988"/>
      <c r="AI281" s="989"/>
      <c r="AJ281" s="990"/>
      <c r="AK281" s="988"/>
      <c r="AL281" s="988"/>
      <c r="AM281" s="988"/>
      <c r="AN281" s="988"/>
      <c r="AO281" s="988"/>
      <c r="AP281" s="988"/>
      <c r="AQ281" s="988"/>
      <c r="AR281" s="988"/>
      <c r="AS281" s="988"/>
      <c r="AT281" s="988"/>
      <c r="AU281" s="988"/>
      <c r="AV281" s="988"/>
      <c r="AW281" s="988"/>
      <c r="AX281" s="988"/>
      <c r="AY281" s="988"/>
      <c r="AZ281" s="988"/>
      <c r="BA281" s="988"/>
    </row>
    <row r="282" ht="15.75" customHeight="1">
      <c r="A282" s="975" t="s">
        <v>70</v>
      </c>
      <c r="B282" s="976" t="s">
        <v>6347</v>
      </c>
      <c r="C282" s="977"/>
      <c r="D282" s="1002"/>
      <c r="E282" s="979"/>
      <c r="F282" s="979"/>
      <c r="G282" s="979"/>
      <c r="H282" s="979"/>
      <c r="I282" s="992"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6347</v>
      </c>
      <c r="C283" s="985" t="s">
        <v>6724</v>
      </c>
      <c r="D283" s="1003"/>
      <c r="E283" s="988"/>
      <c r="F283" s="988"/>
      <c r="G283" s="988"/>
      <c r="H283" s="988"/>
      <c r="I283" s="93" t="s">
        <v>6724</v>
      </c>
      <c r="J283" s="988"/>
      <c r="K283" s="988"/>
      <c r="L283" s="988"/>
      <c r="M283" s="988"/>
      <c r="N283" s="988"/>
      <c r="O283" s="988" t="s">
        <v>3737</v>
      </c>
      <c r="P283" s="988"/>
      <c r="Q283" s="988"/>
      <c r="R283" s="988"/>
      <c r="S283" s="988"/>
      <c r="T283" s="988"/>
      <c r="U283" s="988"/>
      <c r="V283" s="988"/>
      <c r="W283" s="988"/>
      <c r="X283" s="988"/>
      <c r="Y283" s="988"/>
      <c r="Z283" s="988"/>
      <c r="AA283" s="988"/>
      <c r="AB283" s="988"/>
      <c r="AC283" s="988"/>
      <c r="AD283" s="988"/>
      <c r="AE283" s="988"/>
      <c r="AF283" s="988"/>
      <c r="AG283" s="988"/>
      <c r="AH283" s="988"/>
      <c r="AI283" s="989"/>
      <c r="AJ283" s="990"/>
      <c r="AK283" s="988"/>
      <c r="AL283" s="988"/>
      <c r="AM283" s="988"/>
      <c r="AN283" s="988"/>
      <c r="AO283" s="988"/>
      <c r="AP283" s="988"/>
      <c r="AQ283" s="988"/>
      <c r="AR283" s="988"/>
      <c r="AS283" s="988"/>
      <c r="AT283" s="988"/>
      <c r="AU283" s="988"/>
      <c r="AV283" s="988"/>
      <c r="AW283" s="988"/>
      <c r="AX283" s="988"/>
      <c r="AY283" s="988"/>
      <c r="AZ283" s="988"/>
      <c r="BA283" s="988"/>
    </row>
    <row r="284" ht="26.25" customHeight="1">
      <c r="A284" s="971" t="s">
        <v>6725</v>
      </c>
      <c r="D284" s="1008"/>
      <c r="E284" s="1008"/>
      <c r="F284" s="1008"/>
      <c r="G284" s="1008"/>
      <c r="H284" s="1008"/>
      <c r="I284" s="1008"/>
      <c r="J284" s="1008"/>
      <c r="K284" s="1008"/>
      <c r="L284" s="1008"/>
      <c r="M284" s="1008"/>
      <c r="N284" s="1008"/>
      <c r="O284" s="1008"/>
      <c r="P284" s="1008"/>
      <c r="Q284" s="1008"/>
      <c r="R284" s="1008"/>
      <c r="S284" s="1008"/>
      <c r="T284" s="1008"/>
      <c r="U284" s="1008"/>
      <c r="V284" s="1008"/>
      <c r="W284" s="1008"/>
      <c r="X284" s="1008"/>
      <c r="Y284" s="1008"/>
      <c r="Z284" s="1008"/>
      <c r="AA284" s="1008"/>
      <c r="AB284" s="1008"/>
      <c r="AC284" s="1008"/>
      <c r="AD284" s="1008"/>
      <c r="AE284" s="1008"/>
      <c r="AF284" s="1008"/>
      <c r="AG284" s="1008"/>
      <c r="AH284" s="1008"/>
      <c r="AI284" s="1008"/>
      <c r="AJ284" s="1008"/>
      <c r="AK284" s="1008"/>
      <c r="AL284" s="1008"/>
      <c r="AM284" s="1008"/>
      <c r="AN284" s="1008"/>
      <c r="AO284" s="1008"/>
      <c r="AP284" s="1008"/>
      <c r="AQ284" s="1008"/>
      <c r="AR284" s="1008"/>
      <c r="AS284" s="1008"/>
      <c r="AT284" s="1008"/>
      <c r="AU284" s="1008"/>
      <c r="AV284" s="1008"/>
      <c r="AW284" s="1008"/>
      <c r="AX284" s="1008"/>
      <c r="AY284" s="1008"/>
      <c r="AZ284" s="1008"/>
      <c r="BA284" s="1008"/>
    </row>
    <row r="285" ht="15.75" customHeight="1">
      <c r="A285" s="975" t="s">
        <v>6726</v>
      </c>
      <c r="B285" s="1000" t="s">
        <v>6240</v>
      </c>
      <c r="C285" s="985"/>
      <c r="D285" s="987"/>
      <c r="E285" s="988"/>
      <c r="F285" s="988"/>
      <c r="G285" s="988"/>
      <c r="H285" s="988"/>
      <c r="I285" s="995"/>
      <c r="J285" s="988"/>
      <c r="K285" s="988"/>
      <c r="L285" s="988"/>
      <c r="M285" s="988"/>
      <c r="N285" s="988"/>
      <c r="O285" s="988"/>
      <c r="P285" s="988"/>
      <c r="Q285" s="988"/>
      <c r="R285" s="988"/>
      <c r="S285" s="988"/>
      <c r="T285" s="988"/>
      <c r="U285" s="988"/>
      <c r="V285" s="988"/>
      <c r="W285" s="988"/>
      <c r="X285" s="988"/>
      <c r="Y285" s="988"/>
      <c r="Z285" s="988"/>
      <c r="AA285" s="988"/>
      <c r="AB285" s="988"/>
      <c r="AC285" s="988"/>
      <c r="AD285" s="988"/>
      <c r="AE285" s="988"/>
      <c r="AF285" s="988"/>
      <c r="AG285" s="988"/>
      <c r="AH285" s="988"/>
      <c r="AI285" s="989"/>
      <c r="AJ285" s="990"/>
      <c r="AK285" s="988"/>
      <c r="AL285" s="988"/>
      <c r="AM285" s="988"/>
      <c r="AN285" s="988"/>
      <c r="AO285" s="988"/>
      <c r="AP285" s="988"/>
      <c r="AQ285" s="988"/>
      <c r="AR285" s="988"/>
      <c r="AS285" s="988"/>
      <c r="AT285" s="988"/>
      <c r="AU285" s="988"/>
      <c r="AV285" s="988"/>
      <c r="AW285" s="988"/>
      <c r="AX285" s="988"/>
      <c r="AY285" s="988"/>
      <c r="AZ285" s="988"/>
      <c r="BA285" s="988"/>
    </row>
    <row r="286" ht="15.75" customHeight="1">
      <c r="A286" s="983"/>
      <c r="B286" s="1001" t="s">
        <v>6727</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1" t="s">
        <v>6728</v>
      </c>
      <c r="C287" s="985" t="s">
        <v>2386</v>
      </c>
      <c r="D287" s="93" t="s">
        <v>185</v>
      </c>
      <c r="E287" s="988"/>
      <c r="F287" s="988"/>
      <c r="G287" s="988"/>
      <c r="H287" s="988"/>
      <c r="I287" s="988"/>
      <c r="J287" s="988"/>
      <c r="K287" s="988"/>
      <c r="L287" s="988"/>
      <c r="M287" s="988"/>
      <c r="N287" s="93" t="s">
        <v>2386</v>
      </c>
      <c r="O287" s="988"/>
      <c r="P287" s="988"/>
      <c r="Q287" s="988"/>
      <c r="R287" s="988"/>
      <c r="S287" s="988"/>
      <c r="T287" s="988"/>
      <c r="U287" s="988"/>
      <c r="V287" s="988"/>
      <c r="W287" s="988"/>
      <c r="X287" s="988"/>
      <c r="Y287" s="988"/>
      <c r="Z287" s="988"/>
      <c r="AA287" s="988"/>
      <c r="AB287" s="93" t="s">
        <v>776</v>
      </c>
      <c r="AC287" s="988"/>
      <c r="AD287" s="988"/>
      <c r="AE287" s="988"/>
      <c r="AF287" s="988"/>
      <c r="AG287" s="988"/>
      <c r="AH287" s="988"/>
      <c r="AI287" s="989"/>
      <c r="AJ287" s="990"/>
      <c r="AK287" s="988"/>
      <c r="AL287" s="988"/>
      <c r="AM287" s="988"/>
      <c r="AN287" s="988"/>
      <c r="AO287" s="988"/>
      <c r="AP287" s="988"/>
      <c r="AQ287" s="988"/>
      <c r="AR287" s="988"/>
      <c r="AS287" s="988"/>
      <c r="AT287" s="988"/>
      <c r="AU287" s="988"/>
      <c r="AV287" s="988"/>
      <c r="AW287" s="988"/>
      <c r="AX287" s="988"/>
      <c r="AY287" s="988"/>
      <c r="AZ287" s="988"/>
      <c r="BA287" s="988"/>
    </row>
    <row r="288" ht="15.75" customHeight="1">
      <c r="A288" s="975" t="s">
        <v>6729</v>
      </c>
      <c r="B288" s="1000" t="s">
        <v>6333</v>
      </c>
      <c r="C288" s="977" t="s">
        <v>6730</v>
      </c>
      <c r="D288" s="978" t="s">
        <v>6730</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1" t="s">
        <v>6334</v>
      </c>
      <c r="C289" s="985" t="s">
        <v>6731</v>
      </c>
      <c r="D289" s="93" t="s">
        <v>3204</v>
      </c>
      <c r="E289" s="988"/>
      <c r="F289" s="988"/>
      <c r="G289" s="988"/>
      <c r="H289" s="988"/>
      <c r="I289" s="988"/>
      <c r="J289" s="988"/>
      <c r="K289" s="988"/>
      <c r="L289" s="988"/>
      <c r="M289" s="988"/>
      <c r="N289" s="988"/>
      <c r="O289" s="988"/>
      <c r="P289" s="988"/>
      <c r="Q289" s="988"/>
      <c r="R289" s="93" t="s">
        <v>6731</v>
      </c>
      <c r="S289" s="988"/>
      <c r="T289" s="988"/>
      <c r="U289" s="988"/>
      <c r="V289" s="988"/>
      <c r="W289" s="988"/>
      <c r="X289" s="988"/>
      <c r="Y289" s="988"/>
      <c r="Z289" s="988"/>
      <c r="AA289" s="988"/>
      <c r="AB289" s="93" t="s">
        <v>3739</v>
      </c>
      <c r="AC289" s="988"/>
      <c r="AD289" s="988"/>
      <c r="AE289" s="988"/>
      <c r="AF289" s="988"/>
      <c r="AG289" s="93" t="s">
        <v>388</v>
      </c>
      <c r="AH289" s="988"/>
      <c r="AI289" s="989"/>
      <c r="AJ289" s="990"/>
      <c r="AK289" s="988"/>
      <c r="AL289" s="988"/>
      <c r="AM289" s="988"/>
      <c r="AN289" s="988"/>
      <c r="AO289" s="988"/>
      <c r="AP289" s="988"/>
      <c r="AQ289" s="988"/>
      <c r="AR289" s="988"/>
      <c r="AS289" s="988"/>
      <c r="AT289" s="988"/>
      <c r="AU289" s="988"/>
      <c r="AV289" s="988"/>
      <c r="AW289" s="988"/>
      <c r="AX289" s="988"/>
      <c r="AY289" s="988"/>
      <c r="AZ289" s="988"/>
      <c r="BA289" s="988"/>
    </row>
    <row r="290" ht="15.75" customHeight="1">
      <c r="A290" s="975" t="s">
        <v>6732</v>
      </c>
      <c r="B290" s="1000" t="s">
        <v>6236</v>
      </c>
      <c r="C290" s="977" t="s">
        <v>6469</v>
      </c>
      <c r="D290" s="166" t="s">
        <v>186</v>
      </c>
      <c r="E290" s="1009"/>
      <c r="F290" s="166" t="s">
        <v>1975</v>
      </c>
      <c r="G290" s="978" t="s">
        <v>3187</v>
      </c>
      <c r="H290" s="1010"/>
      <c r="I290" s="1010"/>
      <c r="J290" s="1009"/>
      <c r="K290" s="1010"/>
      <c r="L290" s="1010"/>
      <c r="M290" s="1009"/>
      <c r="N290" s="1009"/>
      <c r="O290" s="1009"/>
      <c r="P290" s="1010"/>
      <c r="Q290" s="1009"/>
      <c r="R290" s="166" t="s">
        <v>3244</v>
      </c>
      <c r="S290" s="1010"/>
      <c r="T290" s="1009"/>
      <c r="U290" s="1009"/>
      <c r="V290" s="1010"/>
      <c r="W290" s="1009"/>
      <c r="X290" s="1011"/>
      <c r="Y290" s="1010"/>
      <c r="Z290" s="1009"/>
      <c r="AA290" s="1012"/>
      <c r="AB290" s="1010"/>
      <c r="AC290" s="1010"/>
      <c r="AD290" s="1009"/>
      <c r="AE290" s="1010"/>
      <c r="AF290" s="1010"/>
      <c r="AG290" s="978" t="s">
        <v>6469</v>
      </c>
      <c r="AH290" s="1010"/>
      <c r="AI290" s="1013"/>
      <c r="AJ290" s="1014"/>
      <c r="AK290" s="1010"/>
      <c r="AL290" s="1010"/>
      <c r="AM290" s="1010"/>
      <c r="AN290" s="1009"/>
      <c r="AO290" s="1010"/>
      <c r="AP290" s="1009"/>
      <c r="AQ290" s="1010"/>
      <c r="AR290" s="1010"/>
      <c r="AS290" s="1010"/>
      <c r="AT290" s="1010"/>
      <c r="AU290" s="1010"/>
      <c r="AV290" s="1010"/>
      <c r="AW290" s="1010"/>
      <c r="AX290" s="1010"/>
      <c r="AY290" s="1010"/>
      <c r="AZ290" s="1010"/>
      <c r="BA290" s="1010"/>
    </row>
    <row r="291" ht="15.75" customHeight="1">
      <c r="A291" s="975" t="s">
        <v>6733</v>
      </c>
      <c r="B291" s="1000" t="s">
        <v>6734</v>
      </c>
      <c r="C291" s="985" t="s">
        <v>987</v>
      </c>
      <c r="D291" s="93" t="s">
        <v>987</v>
      </c>
      <c r="E291" s="988"/>
      <c r="F291" s="988"/>
      <c r="G291" s="988"/>
      <c r="H291" s="988"/>
      <c r="I291" s="988"/>
      <c r="J291" s="988"/>
      <c r="K291" s="988"/>
      <c r="L291" s="988"/>
      <c r="M291" s="988"/>
      <c r="N291" s="988"/>
      <c r="O291" s="988"/>
      <c r="P291" s="988"/>
      <c r="Q291" s="988"/>
      <c r="R291" s="988"/>
      <c r="S291" s="988"/>
      <c r="T291" s="988"/>
      <c r="U291" s="988"/>
      <c r="V291" s="988"/>
      <c r="W291" s="988"/>
      <c r="X291" s="988"/>
      <c r="Y291" s="988"/>
      <c r="Z291" s="988"/>
      <c r="AA291" s="988"/>
      <c r="AB291" s="988"/>
      <c r="AC291" s="988"/>
      <c r="AD291" s="988"/>
      <c r="AE291" s="988"/>
      <c r="AF291" s="988"/>
      <c r="AG291" s="988"/>
      <c r="AH291" s="988"/>
      <c r="AI291" s="989"/>
      <c r="AJ291" s="990"/>
      <c r="AK291" s="988"/>
      <c r="AL291" s="988"/>
      <c r="AM291" s="988"/>
      <c r="AN291" s="988"/>
      <c r="AO291" s="988"/>
      <c r="AP291" s="988"/>
      <c r="AQ291" s="988"/>
      <c r="AR291" s="988"/>
      <c r="AS291" s="988"/>
      <c r="AT291" s="988"/>
      <c r="AU291" s="988"/>
      <c r="AV291" s="988"/>
      <c r="AW291" s="988"/>
      <c r="AX291" s="988"/>
      <c r="AY291" s="988"/>
      <c r="AZ291" s="988"/>
      <c r="BA291" s="988"/>
    </row>
    <row r="292" ht="15.75" customHeight="1">
      <c r="A292" s="983"/>
      <c r="B292" s="983" t="s">
        <v>6735</v>
      </c>
      <c r="C292" s="977" t="s">
        <v>6736</v>
      </c>
      <c r="D292" s="978" t="s">
        <v>6736</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2449</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6737</v>
      </c>
      <c r="B293" s="1000" t="s">
        <v>6738</v>
      </c>
      <c r="C293" s="985" t="s">
        <v>3699</v>
      </c>
      <c r="D293" s="93" t="s">
        <v>3699</v>
      </c>
      <c r="E293" s="988"/>
      <c r="F293" s="988"/>
      <c r="G293" s="988"/>
      <c r="H293" s="988"/>
      <c r="I293" s="988"/>
      <c r="J293" s="988"/>
      <c r="K293" s="988"/>
      <c r="L293" s="988"/>
      <c r="M293" s="988"/>
      <c r="N293" s="988"/>
      <c r="O293" s="988"/>
      <c r="P293" s="988"/>
      <c r="Q293" s="988"/>
      <c r="R293" s="988"/>
      <c r="S293" s="988"/>
      <c r="T293" s="988"/>
      <c r="U293" s="988"/>
      <c r="V293" s="988"/>
      <c r="W293" s="988"/>
      <c r="X293" s="988"/>
      <c r="Y293" s="988"/>
      <c r="Z293" s="988"/>
      <c r="AA293" s="988"/>
      <c r="AB293" s="988"/>
      <c r="AC293" s="988"/>
      <c r="AD293" s="988"/>
      <c r="AE293" s="988"/>
      <c r="AF293" s="988"/>
      <c r="AG293" s="988"/>
      <c r="AH293" s="988"/>
      <c r="AI293" s="989"/>
      <c r="AJ293" s="990"/>
      <c r="AK293" s="988"/>
      <c r="AL293" s="988"/>
      <c r="AM293" s="988"/>
      <c r="AN293" s="988"/>
      <c r="AO293" s="988"/>
      <c r="AP293" s="988"/>
      <c r="AQ293" s="988"/>
      <c r="AR293" s="988"/>
      <c r="AS293" s="988"/>
      <c r="AT293" s="988"/>
      <c r="AU293" s="988"/>
      <c r="AV293" s="988"/>
      <c r="AW293" s="988"/>
      <c r="AX293" s="988"/>
      <c r="AY293" s="988"/>
      <c r="AZ293" s="988"/>
      <c r="BA293" s="988"/>
    </row>
    <row r="294" ht="15.75" customHeight="1">
      <c r="A294" s="983"/>
      <c r="B294" s="1001" t="s">
        <v>6739</v>
      </c>
      <c r="C294" s="977" t="s">
        <v>6740</v>
      </c>
      <c r="D294" s="978" t="s">
        <v>6740</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1" t="s">
        <v>6741</v>
      </c>
      <c r="C295" s="985" t="s">
        <v>6742</v>
      </c>
      <c r="D295" s="93" t="s">
        <v>6742</v>
      </c>
      <c r="E295" s="988"/>
      <c r="F295" s="988"/>
      <c r="G295" s="988"/>
      <c r="H295" s="988"/>
      <c r="I295" s="988"/>
      <c r="J295" s="988"/>
      <c r="K295" s="988"/>
      <c r="L295" s="988"/>
      <c r="M295" s="988"/>
      <c r="N295" s="988"/>
      <c r="O295" s="988"/>
      <c r="P295" s="988"/>
      <c r="Q295" s="988"/>
      <c r="R295" s="988"/>
      <c r="S295" s="988"/>
      <c r="T295" s="988"/>
      <c r="U295" s="988"/>
      <c r="V295" s="988"/>
      <c r="W295" s="988"/>
      <c r="X295" s="988"/>
      <c r="Y295" s="988"/>
      <c r="Z295" s="988"/>
      <c r="AA295" s="988"/>
      <c r="AB295" s="988"/>
      <c r="AC295" s="988"/>
      <c r="AD295" s="988"/>
      <c r="AE295" s="988"/>
      <c r="AF295" s="988"/>
      <c r="AG295" s="988"/>
      <c r="AH295" s="988"/>
      <c r="AI295" s="989"/>
      <c r="AJ295" s="990"/>
      <c r="AK295" s="988"/>
      <c r="AL295" s="988"/>
      <c r="AM295" s="988"/>
      <c r="AN295" s="988"/>
      <c r="AO295" s="988"/>
      <c r="AP295" s="988"/>
      <c r="AQ295" s="988"/>
      <c r="AR295" s="988"/>
      <c r="AS295" s="988"/>
      <c r="AT295" s="988"/>
      <c r="AU295" s="988"/>
      <c r="AV295" s="988"/>
      <c r="AW295" s="988"/>
      <c r="AX295" s="988"/>
      <c r="AY295" s="988"/>
      <c r="AZ295" s="988"/>
      <c r="BA295" s="988"/>
    </row>
    <row r="296" ht="15.75" customHeight="1">
      <c r="A296" s="983"/>
      <c r="B296" s="1001" t="s">
        <v>6743</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1" t="s">
        <v>6744</v>
      </c>
      <c r="C297" s="985" t="s">
        <v>6745</v>
      </c>
      <c r="D297" s="93" t="s">
        <v>6745</v>
      </c>
      <c r="E297" s="988"/>
      <c r="F297" s="988"/>
      <c r="G297" s="988"/>
      <c r="H297" s="988"/>
      <c r="I297" s="988"/>
      <c r="J297" s="988"/>
      <c r="K297" s="988"/>
      <c r="L297" s="988"/>
      <c r="M297" s="988"/>
      <c r="N297" s="988"/>
      <c r="O297" s="988"/>
      <c r="P297" s="988"/>
      <c r="Q297" s="988"/>
      <c r="R297" s="988"/>
      <c r="S297" s="988"/>
      <c r="T297" s="988"/>
      <c r="U297" s="988"/>
      <c r="V297" s="988"/>
      <c r="W297" s="988"/>
      <c r="X297" s="988"/>
      <c r="Y297" s="988"/>
      <c r="Z297" s="988"/>
      <c r="AA297" s="988"/>
      <c r="AB297" s="988"/>
      <c r="AC297" s="988"/>
      <c r="AD297" s="988"/>
      <c r="AE297" s="988"/>
      <c r="AF297" s="988"/>
      <c r="AG297" s="988"/>
      <c r="AH297" s="988"/>
      <c r="AI297" s="989"/>
      <c r="AJ297" s="990"/>
      <c r="AK297" s="988"/>
      <c r="AL297" s="988"/>
      <c r="AM297" s="988"/>
      <c r="AN297" s="988"/>
      <c r="AO297" s="988"/>
      <c r="AP297" s="988"/>
      <c r="AQ297" s="988"/>
      <c r="AR297" s="988"/>
      <c r="AS297" s="988"/>
      <c r="AT297" s="988"/>
      <c r="AU297" s="988"/>
      <c r="AV297" s="988"/>
      <c r="AW297" s="988"/>
      <c r="AX297" s="988"/>
      <c r="AY297" s="988"/>
      <c r="AZ297" s="988"/>
      <c r="BA297" s="988"/>
    </row>
    <row r="298" ht="15.75" customHeight="1">
      <c r="A298" s="983"/>
      <c r="B298" s="1001" t="s">
        <v>6746</v>
      </c>
      <c r="C298" s="977" t="s">
        <v>6516</v>
      </c>
      <c r="D298" s="978" t="s">
        <v>6516</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1" t="s">
        <v>6747</v>
      </c>
      <c r="C299" s="985" t="s">
        <v>6748</v>
      </c>
      <c r="D299" s="1003"/>
      <c r="E299" s="988"/>
      <c r="F299" s="988"/>
      <c r="G299" s="988"/>
      <c r="H299" s="988"/>
      <c r="I299" s="988"/>
      <c r="J299" s="988"/>
      <c r="K299" s="988"/>
      <c r="L299" s="988"/>
      <c r="M299" s="988"/>
      <c r="N299" s="93" t="s">
        <v>6748</v>
      </c>
      <c r="O299" s="988"/>
      <c r="P299" s="988"/>
      <c r="Q299" s="988"/>
      <c r="R299" s="988"/>
      <c r="S299" s="988"/>
      <c r="T299" s="988"/>
      <c r="U299" s="988"/>
      <c r="V299" s="988"/>
      <c r="W299" s="988"/>
      <c r="X299" s="988"/>
      <c r="Y299" s="988"/>
      <c r="Z299" s="988"/>
      <c r="AA299" s="988"/>
      <c r="AB299" s="988"/>
      <c r="AC299" s="988"/>
      <c r="AD299" s="988"/>
      <c r="AE299" s="988"/>
      <c r="AF299" s="988"/>
      <c r="AG299" s="988"/>
      <c r="AH299" s="988"/>
      <c r="AI299" s="989"/>
      <c r="AJ299" s="990"/>
      <c r="AK299" s="988"/>
      <c r="AL299" s="988"/>
      <c r="AM299" s="988"/>
      <c r="AN299" s="988"/>
      <c r="AO299" s="988"/>
      <c r="AP299" s="988"/>
      <c r="AQ299" s="988"/>
      <c r="AR299" s="988"/>
      <c r="AS299" s="988"/>
      <c r="AT299" s="988"/>
      <c r="AU299" s="988"/>
      <c r="AV299" s="988"/>
      <c r="AW299" s="988"/>
      <c r="AX299" s="988"/>
      <c r="AY299" s="988"/>
      <c r="AZ299" s="988"/>
      <c r="BA299" s="988"/>
    </row>
    <row r="300" ht="15.75" customHeight="1">
      <c r="A300" s="975" t="s">
        <v>6749</v>
      </c>
      <c r="B300" s="1000" t="s">
        <v>6236</v>
      </c>
      <c r="C300" s="977" t="s">
        <v>852</v>
      </c>
      <c r="D300" s="1002"/>
      <c r="E300" s="979"/>
      <c r="F300" s="979"/>
      <c r="G300" s="979"/>
      <c r="H300" s="979"/>
      <c r="I300" s="979"/>
      <c r="J300" s="979"/>
      <c r="K300" s="979"/>
      <c r="L300" s="979"/>
      <c r="M300" s="978" t="s">
        <v>6750</v>
      </c>
      <c r="N300" s="979"/>
      <c r="O300" s="979"/>
      <c r="P300" s="979"/>
      <c r="Q300" s="979"/>
      <c r="R300" s="980" t="s">
        <v>6751</v>
      </c>
      <c r="S300" s="979"/>
      <c r="T300" s="979"/>
      <c r="U300" s="979"/>
      <c r="V300" s="979"/>
      <c r="W300" s="979"/>
      <c r="X300" s="979"/>
      <c r="Y300" s="979"/>
      <c r="Z300" s="979"/>
      <c r="AA300" s="979"/>
      <c r="AB300" s="979"/>
      <c r="AC300" s="978" t="s">
        <v>6752</v>
      </c>
      <c r="AD300" s="979"/>
      <c r="AE300" s="979"/>
      <c r="AF300" s="979"/>
      <c r="AG300" s="979"/>
      <c r="AH300" s="978" t="s">
        <v>852</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6753</v>
      </c>
      <c r="B301" s="1000" t="s">
        <v>6754</v>
      </c>
      <c r="C301" s="985" t="s">
        <v>3969</v>
      </c>
      <c r="D301" s="93" t="s">
        <v>3969</v>
      </c>
      <c r="E301" s="988"/>
      <c r="F301" s="988"/>
      <c r="G301" s="988"/>
      <c r="H301" s="988"/>
      <c r="I301" s="988"/>
      <c r="J301" s="988"/>
      <c r="K301" s="988"/>
      <c r="L301" s="988"/>
      <c r="M301" s="988"/>
      <c r="N301" s="988"/>
      <c r="O301" s="988"/>
      <c r="P301" s="988"/>
      <c r="Q301" s="988"/>
      <c r="R301" s="988"/>
      <c r="S301" s="988"/>
      <c r="T301" s="988"/>
      <c r="U301" s="988"/>
      <c r="V301" s="988"/>
      <c r="W301" s="988"/>
      <c r="X301" s="988"/>
      <c r="Y301" s="988"/>
      <c r="Z301" s="988"/>
      <c r="AA301" s="988"/>
      <c r="AB301" s="988"/>
      <c r="AC301" s="988"/>
      <c r="AD301" s="988"/>
      <c r="AE301" s="988"/>
      <c r="AF301" s="988"/>
      <c r="AG301" s="988"/>
      <c r="AH301" s="988"/>
      <c r="AI301" s="989"/>
      <c r="AJ301" s="990"/>
      <c r="AK301" s="988"/>
      <c r="AL301" s="988"/>
      <c r="AM301" s="988"/>
      <c r="AN301" s="988"/>
      <c r="AO301" s="988"/>
      <c r="AP301" s="988"/>
      <c r="AQ301" s="988"/>
      <c r="AR301" s="988"/>
      <c r="AS301" s="988"/>
      <c r="AT301" s="988"/>
      <c r="AU301" s="988"/>
      <c r="AV301" s="988"/>
      <c r="AW301" s="988"/>
      <c r="AX301" s="988"/>
      <c r="AY301" s="988"/>
      <c r="AZ301" s="988"/>
      <c r="BA301" s="988"/>
    </row>
    <row r="302" ht="15.75" customHeight="1">
      <c r="A302" s="983"/>
      <c r="B302" s="1001" t="s">
        <v>6755</v>
      </c>
      <c r="C302" s="977" t="s">
        <v>6756</v>
      </c>
      <c r="D302" s="978" t="s">
        <v>6756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1" t="s">
        <v>6757</v>
      </c>
      <c r="C303" s="985" t="s">
        <v>912</v>
      </c>
      <c r="D303" s="93" t="s">
        <v>912</v>
      </c>
      <c r="E303" s="988"/>
      <c r="F303" s="988"/>
      <c r="G303" s="988"/>
      <c r="H303" s="988"/>
      <c r="I303" s="988"/>
      <c r="J303" s="988"/>
      <c r="K303" s="988"/>
      <c r="L303" s="988"/>
      <c r="M303" s="988"/>
      <c r="N303" s="988"/>
      <c r="O303" s="988"/>
      <c r="P303" s="988"/>
      <c r="Q303" s="988"/>
      <c r="R303" s="988"/>
      <c r="S303" s="988"/>
      <c r="T303" s="988"/>
      <c r="U303" s="988"/>
      <c r="V303" s="988"/>
      <c r="W303" s="988"/>
      <c r="X303" s="988"/>
      <c r="Y303" s="988"/>
      <c r="Z303" s="988"/>
      <c r="AA303" s="988"/>
      <c r="AB303" s="988"/>
      <c r="AC303" s="988"/>
      <c r="AD303" s="988"/>
      <c r="AE303" s="988"/>
      <c r="AF303" s="988"/>
      <c r="AG303" s="988"/>
      <c r="AH303" s="988"/>
      <c r="AI303" s="989"/>
      <c r="AJ303" s="990"/>
      <c r="AK303" s="988"/>
      <c r="AL303" s="988"/>
      <c r="AM303" s="988"/>
      <c r="AN303" s="988"/>
      <c r="AO303" s="988"/>
      <c r="AP303" s="988"/>
      <c r="AQ303" s="988"/>
      <c r="AR303" s="988"/>
      <c r="AS303" s="988"/>
      <c r="AT303" s="988"/>
      <c r="AU303" s="988"/>
      <c r="AV303" s="988"/>
      <c r="AW303" s="988"/>
      <c r="AX303" s="988"/>
      <c r="AY303" s="988"/>
      <c r="AZ303" s="988"/>
      <c r="BA303" s="988"/>
    </row>
    <row r="304" ht="15.75" customHeight="1">
      <c r="A304" s="983"/>
      <c r="B304" s="1001" t="s">
        <v>6758</v>
      </c>
      <c r="C304" s="977" t="s">
        <v>6759</v>
      </c>
      <c r="D304" s="978" t="s">
        <v>6759</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6760</v>
      </c>
      <c r="B305" s="976" t="s">
        <v>6761</v>
      </c>
      <c r="C305" s="985"/>
      <c r="D305" s="1015"/>
      <c r="E305" s="987"/>
      <c r="F305" s="1016"/>
      <c r="G305" s="1016"/>
      <c r="H305" s="988"/>
      <c r="I305" s="1017"/>
      <c r="J305" s="1016"/>
      <c r="K305" s="988"/>
      <c r="L305" s="988"/>
      <c r="M305" s="1017"/>
      <c r="N305" s="1017"/>
      <c r="O305" s="1018"/>
      <c r="P305" s="1017"/>
      <c r="Q305" s="1017"/>
      <c r="R305" s="988"/>
      <c r="S305" s="1017"/>
      <c r="T305" s="1017"/>
      <c r="U305" s="1017"/>
      <c r="V305" s="1017"/>
      <c r="W305" s="988"/>
      <c r="X305" s="988"/>
      <c r="Y305" s="1017"/>
      <c r="Z305" s="1017"/>
      <c r="AA305" s="988"/>
      <c r="AB305" s="988"/>
      <c r="AC305" s="988"/>
      <c r="AD305" s="988"/>
      <c r="AE305" s="988"/>
      <c r="AF305" s="1017"/>
      <c r="AG305" s="988"/>
      <c r="AH305" s="1017"/>
      <c r="AI305" s="989"/>
      <c r="AJ305" s="990"/>
      <c r="AK305" s="988"/>
      <c r="AL305" s="1017"/>
      <c r="AM305" s="1017"/>
      <c r="AN305" s="1017"/>
      <c r="AO305" s="1017"/>
      <c r="AP305" s="1017"/>
      <c r="AQ305" s="988"/>
      <c r="AR305" s="988"/>
      <c r="AS305" s="988"/>
      <c r="AT305" s="988"/>
      <c r="AU305" s="988"/>
      <c r="AV305" s="988"/>
      <c r="AW305" s="988"/>
      <c r="AX305" s="988"/>
      <c r="AY305" s="988"/>
      <c r="AZ305" s="988"/>
      <c r="BA305" s="988"/>
    </row>
    <row r="306" ht="15.75" customHeight="1">
      <c r="A306" s="983"/>
      <c r="B306" s="983" t="s">
        <v>6762</v>
      </c>
      <c r="C306" s="977" t="s">
        <v>6763</v>
      </c>
      <c r="D306" s="978" t="s">
        <v>6763</v>
      </c>
      <c r="E306" s="1019"/>
      <c r="F306" s="1009"/>
      <c r="G306" s="1009"/>
      <c r="H306" s="979"/>
      <c r="I306" s="1011"/>
      <c r="J306" s="1009"/>
      <c r="K306" s="979"/>
      <c r="L306" s="979"/>
      <c r="M306" s="1011"/>
      <c r="N306" s="1011"/>
      <c r="O306" s="1020"/>
      <c r="P306" s="1011"/>
      <c r="Q306" s="1011"/>
      <c r="R306" s="979"/>
      <c r="S306" s="1011"/>
      <c r="T306" s="1011"/>
      <c r="U306" s="1011"/>
      <c r="V306" s="1011"/>
      <c r="W306" s="979"/>
      <c r="X306" s="979"/>
      <c r="Y306" s="1011"/>
      <c r="Z306" s="1011"/>
      <c r="AA306" s="979"/>
      <c r="AB306" s="979"/>
      <c r="AC306" s="979"/>
      <c r="AD306" s="979"/>
      <c r="AE306" s="979"/>
      <c r="AF306" s="1011"/>
      <c r="AG306" s="978" t="s">
        <v>1265</v>
      </c>
      <c r="AH306" s="1011"/>
      <c r="AI306" s="981"/>
      <c r="AJ306" s="982"/>
      <c r="AK306" s="979"/>
      <c r="AL306" s="1011"/>
      <c r="AM306" s="1002"/>
      <c r="AN306" s="1011"/>
      <c r="AO306" s="1011"/>
      <c r="AP306" s="1011"/>
      <c r="AQ306" s="979"/>
      <c r="AR306" s="979"/>
      <c r="AS306" s="979"/>
      <c r="AT306" s="979"/>
      <c r="AU306" s="979"/>
      <c r="AV306" s="979"/>
      <c r="AW306" s="979"/>
      <c r="AX306" s="979"/>
      <c r="AY306" s="979"/>
      <c r="AZ306" s="979"/>
      <c r="BA306" s="979"/>
    </row>
    <row r="307" ht="15.75" customHeight="1">
      <c r="A307" s="975" t="s">
        <v>6764</v>
      </c>
      <c r="B307" s="1000" t="s">
        <v>6236</v>
      </c>
      <c r="C307" s="985" t="s">
        <v>6765</v>
      </c>
      <c r="D307" s="995"/>
      <c r="E307" s="1021"/>
      <c r="F307" s="93" t="s">
        <v>6765</v>
      </c>
      <c r="G307" s="1016"/>
      <c r="H307" s="988"/>
      <c r="I307" s="1017"/>
      <c r="J307" s="1016"/>
      <c r="K307" s="988"/>
      <c r="L307" s="988"/>
      <c r="M307" s="1017"/>
      <c r="N307" s="1017"/>
      <c r="O307" s="1018"/>
      <c r="P307" s="1017"/>
      <c r="Q307" s="1017"/>
      <c r="R307" s="988"/>
      <c r="S307" s="1017"/>
      <c r="T307" s="1017"/>
      <c r="U307" s="1017"/>
      <c r="V307" s="1017"/>
      <c r="W307" s="988"/>
      <c r="X307" s="988"/>
      <c r="Y307" s="1017"/>
      <c r="Z307" s="1017"/>
      <c r="AA307" s="988"/>
      <c r="AB307" s="988"/>
      <c r="AC307" s="988"/>
      <c r="AD307" s="988"/>
      <c r="AE307" s="988"/>
      <c r="AF307" s="1017"/>
      <c r="AG307" s="988"/>
      <c r="AH307" s="1017"/>
      <c r="AI307" s="989"/>
      <c r="AJ307" s="990"/>
      <c r="AK307" s="988"/>
      <c r="AL307" s="1017"/>
      <c r="AM307" s="1003"/>
      <c r="AN307" s="1017"/>
      <c r="AO307" s="1017"/>
      <c r="AP307" s="1017"/>
      <c r="AQ307" s="988"/>
      <c r="AR307" s="988"/>
      <c r="AS307" s="988"/>
      <c r="AT307" s="988"/>
      <c r="AU307" s="988"/>
      <c r="AV307" s="988"/>
      <c r="AW307" s="988"/>
      <c r="AX307" s="988"/>
      <c r="AY307" s="988"/>
      <c r="AZ307" s="988"/>
      <c r="BA307" s="988"/>
    </row>
    <row r="308" ht="15.75" customHeight="1">
      <c r="A308" s="1022" t="s">
        <v>6766</v>
      </c>
      <c r="B308" s="1023" t="s">
        <v>6767</v>
      </c>
      <c r="C308" s="977"/>
      <c r="D308" s="1009"/>
      <c r="E308" s="1011"/>
      <c r="F308" s="1011"/>
      <c r="G308" s="1011"/>
      <c r="H308" s="1011"/>
      <c r="I308" s="1009"/>
      <c r="J308" s="1011"/>
      <c r="K308" s="1011"/>
      <c r="L308" s="1011"/>
      <c r="M308" s="1011"/>
      <c r="N308" s="1011"/>
      <c r="O308" s="1011"/>
      <c r="P308" s="1011"/>
      <c r="Q308" s="1011"/>
      <c r="R308" s="1011"/>
      <c r="S308" s="1011"/>
      <c r="T308" s="1011"/>
      <c r="U308" s="1011"/>
      <c r="V308" s="1011"/>
      <c r="W308" s="1011"/>
      <c r="X308" s="1011"/>
      <c r="Y308" s="1011"/>
      <c r="Z308" s="1011"/>
      <c r="AA308" s="1011"/>
      <c r="AB308" s="1011"/>
      <c r="AC308" s="978" t="s">
        <v>3284</v>
      </c>
      <c r="AD308" s="1011"/>
      <c r="AE308" s="1011"/>
      <c r="AF308" s="1011"/>
      <c r="AG308" s="1011"/>
      <c r="AH308" s="1011"/>
      <c r="AI308" s="1024"/>
      <c r="AJ308" s="1025"/>
      <c r="AK308" s="1011"/>
      <c r="AL308" s="1011"/>
      <c r="AM308" s="1011"/>
      <c r="AN308" s="1011"/>
      <c r="AO308" s="1011"/>
      <c r="AP308" s="1011"/>
      <c r="AQ308" s="1011"/>
      <c r="AR308" s="1011"/>
      <c r="AS308" s="1011"/>
      <c r="AT308" s="1011"/>
      <c r="AU308" s="1011"/>
      <c r="AV308" s="1011"/>
      <c r="AW308" s="1011"/>
      <c r="AX308" s="1011"/>
      <c r="AY308" s="1011"/>
      <c r="AZ308" s="1011"/>
      <c r="BA308" s="1011"/>
    </row>
    <row r="309" ht="15.75" customHeight="1">
      <c r="A309" s="1026"/>
      <c r="B309" s="1026" t="s">
        <v>6768</v>
      </c>
      <c r="C309" s="985" t="s">
        <v>822</v>
      </c>
      <c r="D309" s="93" t="s">
        <v>822</v>
      </c>
      <c r="E309" s="1017"/>
      <c r="F309" s="1017"/>
      <c r="G309" s="1017"/>
      <c r="H309" s="1017"/>
      <c r="I309" s="1016"/>
      <c r="J309" s="1017"/>
      <c r="K309" s="1017"/>
      <c r="L309" s="1017"/>
      <c r="M309" s="1017"/>
      <c r="N309" s="1017"/>
      <c r="O309" s="1017"/>
      <c r="P309" s="1017"/>
      <c r="Q309" s="1017"/>
      <c r="R309" s="1017"/>
      <c r="S309" s="1017"/>
      <c r="T309" s="1017"/>
      <c r="U309" s="1017"/>
      <c r="V309" s="1017"/>
      <c r="W309" s="1017"/>
      <c r="X309" s="1017"/>
      <c r="Y309" s="1017"/>
      <c r="Z309" s="1017"/>
      <c r="AA309" s="1017"/>
      <c r="AB309" s="1017"/>
      <c r="AC309" s="1017"/>
      <c r="AD309" s="1017"/>
      <c r="AE309" s="1017"/>
      <c r="AF309" s="1017"/>
      <c r="AG309" s="1017"/>
      <c r="AH309" s="1017"/>
      <c r="AI309" s="1027"/>
      <c r="AJ309" s="1028"/>
      <c r="AK309" s="1017"/>
      <c r="AL309" s="1017"/>
      <c r="AM309" s="1017"/>
      <c r="AN309" s="1017"/>
      <c r="AO309" s="1017"/>
      <c r="AP309" s="1017"/>
      <c r="AQ309" s="1017"/>
      <c r="AR309" s="1017"/>
      <c r="AS309" s="1017"/>
      <c r="AT309" s="1017"/>
      <c r="AU309" s="1017"/>
      <c r="AV309" s="1017"/>
      <c r="AW309" s="1017"/>
      <c r="AX309" s="1017"/>
      <c r="AY309" s="1017"/>
      <c r="AZ309" s="1017"/>
      <c r="BA309" s="1017"/>
    </row>
    <row r="310" ht="15.75" customHeight="1">
      <c r="A310" s="1026"/>
      <c r="B310" s="1026" t="s">
        <v>6769</v>
      </c>
      <c r="C310" s="977" t="s">
        <v>353</v>
      </c>
      <c r="D310" s="1009"/>
      <c r="E310" s="978" t="s">
        <v>6371</v>
      </c>
      <c r="F310" s="1011"/>
      <c r="G310" s="1011"/>
      <c r="H310" s="978" t="s">
        <v>353</v>
      </c>
      <c r="I310" s="1009"/>
      <c r="J310" s="1011"/>
      <c r="K310" s="1011"/>
      <c r="L310" s="1011"/>
      <c r="M310" s="1011"/>
      <c r="N310" s="1011"/>
      <c r="O310" s="1011"/>
      <c r="P310" s="1011"/>
      <c r="Q310" s="1011"/>
      <c r="R310" s="1011"/>
      <c r="S310" s="1011"/>
      <c r="T310" s="1011"/>
      <c r="U310" s="1011"/>
      <c r="V310" s="1011"/>
      <c r="W310" s="1011"/>
      <c r="X310" s="1011"/>
      <c r="Y310" s="1011"/>
      <c r="Z310" s="1011"/>
      <c r="AA310" s="980" t="s">
        <v>1107</v>
      </c>
      <c r="AB310" s="1011"/>
      <c r="AC310" s="1011"/>
      <c r="AD310" s="1011"/>
      <c r="AE310" s="1011"/>
      <c r="AF310" s="1011"/>
      <c r="AG310" s="1011"/>
      <c r="AH310" s="1011"/>
      <c r="AI310" s="1024"/>
      <c r="AJ310" s="1025"/>
      <c r="AK310" s="1011"/>
      <c r="AL310" s="1011"/>
      <c r="AM310" s="1011"/>
      <c r="AN310" s="1011"/>
      <c r="AO310" s="1011"/>
      <c r="AP310" s="1011"/>
      <c r="AQ310" s="1011"/>
      <c r="AR310" s="1011"/>
      <c r="AS310" s="1011"/>
      <c r="AT310" s="1011"/>
      <c r="AU310" s="1011"/>
      <c r="AV310" s="1011"/>
      <c r="AW310" s="1011"/>
      <c r="AX310" s="1011"/>
      <c r="AY310" s="1011"/>
      <c r="AZ310" s="1011"/>
      <c r="BA310" s="101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9"/>
      <c r="F1" s="1029"/>
      <c r="H1" s="24" t="s">
        <v>35</v>
      </c>
      <c r="K1" s="26" t="s">
        <v>36</v>
      </c>
      <c r="N1" s="28" t="s">
        <v>6403</v>
      </c>
      <c r="Q1" s="30" t="s">
        <v>38</v>
      </c>
      <c r="T1" s="31" t="s">
        <v>39</v>
      </c>
      <c r="W1" s="32" t="s">
        <v>6585</v>
      </c>
      <c r="Z1" s="33" t="s">
        <v>6631</v>
      </c>
      <c r="AC1" s="34" t="s">
        <v>42</v>
      </c>
      <c r="AF1" s="1030"/>
      <c r="AG1" s="1030"/>
    </row>
    <row r="2" ht="30.75" customHeight="1">
      <c r="A2" s="35" t="s">
        <v>43</v>
      </c>
      <c r="B2" s="36" t="s">
        <v>44</v>
      </c>
      <c r="C2" s="36" t="s">
        <v>45</v>
      </c>
      <c r="F2" s="36" t="s">
        <v>6771</v>
      </c>
      <c r="H2" s="1031"/>
      <c r="I2" s="1031"/>
      <c r="J2" s="1031"/>
      <c r="K2" s="1032"/>
      <c r="L2" s="1032"/>
      <c r="M2" s="1032"/>
      <c r="N2" s="1033" t="s">
        <v>54</v>
      </c>
      <c r="O2" s="1034"/>
      <c r="P2" s="1034"/>
      <c r="Q2" s="41" t="s">
        <v>48</v>
      </c>
      <c r="R2" s="41" t="s">
        <v>6772</v>
      </c>
      <c r="S2" s="1035"/>
      <c r="T2" s="42" t="s">
        <v>50</v>
      </c>
      <c r="U2" s="42" t="s">
        <v>54</v>
      </c>
      <c r="V2" s="42" t="s">
        <v>62</v>
      </c>
      <c r="W2" s="43" t="s">
        <v>52</v>
      </c>
      <c r="X2" s="1036"/>
      <c r="Y2" s="1036"/>
      <c r="Z2" s="45" t="s">
        <v>51</v>
      </c>
      <c r="AA2" s="1037"/>
      <c r="AB2" s="1037"/>
      <c r="AC2" s="1038" t="s">
        <v>6773</v>
      </c>
      <c r="AD2" s="1039"/>
      <c r="AE2" s="1039"/>
      <c r="AF2" s="1040"/>
      <c r="AG2" s="1040"/>
    </row>
    <row r="3">
      <c r="A3" s="1041" t="s">
        <v>3573</v>
      </c>
      <c r="B3" s="1042" t="s">
        <v>3514</v>
      </c>
      <c r="C3" s="1043" t="s">
        <v>1495</v>
      </c>
      <c r="D3" s="1044" t="s">
        <v>1048</v>
      </c>
      <c r="E3" s="1045" t="s">
        <v>1048</v>
      </c>
      <c r="F3" s="1046" t="s">
        <v>543</v>
      </c>
      <c r="G3" s="1042" t="s">
        <v>543</v>
      </c>
      <c r="H3" s="1047"/>
      <c r="I3" s="1048"/>
      <c r="J3" s="1048"/>
      <c r="K3" s="1049"/>
      <c r="L3" s="169"/>
      <c r="M3" s="169"/>
      <c r="N3" s="169"/>
      <c r="O3" s="169"/>
      <c r="P3" s="169"/>
      <c r="Q3" s="1050" t="s">
        <v>6774</v>
      </c>
      <c r="R3" s="1047"/>
      <c r="S3" s="1047"/>
      <c r="T3" s="1051" t="s">
        <v>6775</v>
      </c>
      <c r="U3" s="169"/>
      <c r="V3" s="169"/>
      <c r="W3" s="1052" t="s">
        <v>6776</v>
      </c>
      <c r="X3" s="169"/>
      <c r="Y3" s="169"/>
      <c r="Z3" s="1053" t="s">
        <v>1024</v>
      </c>
      <c r="AA3" s="169"/>
      <c r="AB3" s="169"/>
      <c r="AC3" s="169"/>
      <c r="AD3" s="169"/>
      <c r="AE3" s="169"/>
      <c r="AF3" s="774"/>
      <c r="AG3" s="774"/>
    </row>
    <row r="4">
      <c r="A4" s="1054" t="s">
        <v>4974</v>
      </c>
      <c r="B4" s="1042" t="s">
        <v>4515</v>
      </c>
      <c r="C4" s="1043" t="s">
        <v>1048</v>
      </c>
      <c r="D4" s="1044" t="s">
        <v>1048</v>
      </c>
      <c r="E4" s="1045" t="s">
        <v>1495</v>
      </c>
      <c r="F4" s="1046" t="s">
        <v>543</v>
      </c>
      <c r="G4" s="1042" t="s">
        <v>543</v>
      </c>
      <c r="H4" s="169"/>
      <c r="I4" s="174"/>
      <c r="J4" s="174"/>
      <c r="K4" s="169"/>
      <c r="L4" s="169"/>
      <c r="M4" s="169"/>
      <c r="N4" s="169"/>
      <c r="O4" s="169"/>
      <c r="P4" s="169"/>
      <c r="Q4" s="1055" t="s">
        <v>6777</v>
      </c>
      <c r="R4" s="169"/>
      <c r="S4" s="169"/>
      <c r="T4" s="1056" t="s">
        <v>6778</v>
      </c>
      <c r="U4" s="169"/>
      <c r="V4" s="169"/>
      <c r="W4" s="1050" t="s">
        <v>6779</v>
      </c>
      <c r="X4" s="169"/>
      <c r="Y4" s="169"/>
      <c r="Z4" s="1055" t="s">
        <v>1326</v>
      </c>
      <c r="AA4" s="169"/>
      <c r="AB4" s="169"/>
      <c r="AC4" s="169"/>
      <c r="AD4" s="169"/>
      <c r="AE4" s="169"/>
      <c r="AF4" s="774"/>
      <c r="AG4" s="774"/>
    </row>
    <row r="5">
      <c r="A5" s="1041" t="s">
        <v>3512</v>
      </c>
      <c r="B5" s="1042" t="s">
        <v>221</v>
      </c>
      <c r="C5" s="1043" t="s">
        <v>1288</v>
      </c>
      <c r="D5" s="1044" t="s">
        <v>1048</v>
      </c>
      <c r="E5" s="1045" t="s">
        <v>1048</v>
      </c>
      <c r="F5" s="1046" t="s">
        <v>439</v>
      </c>
      <c r="G5" s="1042" t="s">
        <v>633</v>
      </c>
      <c r="H5" s="169"/>
      <c r="I5" s="174"/>
      <c r="J5" s="174"/>
      <c r="K5" s="169"/>
      <c r="L5" s="169"/>
      <c r="M5" s="169"/>
      <c r="N5" s="169"/>
      <c r="O5" s="169"/>
      <c r="P5" s="169"/>
      <c r="Q5" s="1056" t="s">
        <v>3516</v>
      </c>
      <c r="R5" s="1057" t="s">
        <v>1997</v>
      </c>
      <c r="S5" s="169"/>
      <c r="T5" s="813" t="s">
        <v>1271</v>
      </c>
      <c r="U5" s="169"/>
      <c r="V5" s="169"/>
      <c r="W5" s="1055" t="s">
        <v>6780</v>
      </c>
      <c r="X5" s="169"/>
      <c r="Y5" s="169"/>
      <c r="Z5" s="253" t="s">
        <v>6781</v>
      </c>
      <c r="AA5" s="169"/>
      <c r="AB5" s="169"/>
      <c r="AC5" s="169"/>
      <c r="AD5" s="169"/>
      <c r="AE5" s="169"/>
      <c r="AF5" s="774"/>
      <c r="AG5" s="774"/>
    </row>
    <row r="6">
      <c r="A6" s="1058" t="s">
        <v>5991</v>
      </c>
      <c r="B6" s="1042" t="s">
        <v>332</v>
      </c>
      <c r="C6" s="1043" t="s">
        <v>1288</v>
      </c>
      <c r="D6" s="1044" t="s">
        <v>1495</v>
      </c>
      <c r="E6" s="1045" t="s">
        <v>1288</v>
      </c>
      <c r="F6" s="1046" t="s">
        <v>1495</v>
      </c>
      <c r="G6" s="1042" t="s">
        <v>1495</v>
      </c>
      <c r="H6" s="1059"/>
      <c r="I6" s="174"/>
      <c r="J6" s="174"/>
      <c r="K6" s="169"/>
      <c r="L6" s="169"/>
      <c r="M6" s="169"/>
      <c r="N6" s="169"/>
      <c r="O6" s="169"/>
      <c r="P6" s="169"/>
      <c r="Q6" s="1059"/>
      <c r="R6" s="1059"/>
      <c r="S6" s="1059"/>
      <c r="T6" s="1047"/>
      <c r="U6" s="174"/>
      <c r="V6" s="1056" t="s">
        <v>6782</v>
      </c>
      <c r="W6" s="169"/>
      <c r="X6" s="169"/>
      <c r="Y6" s="169"/>
      <c r="Z6" s="169"/>
      <c r="AA6" s="169"/>
      <c r="AB6" s="169"/>
      <c r="AC6" s="1056" t="s">
        <v>6783</v>
      </c>
      <c r="AD6" s="169"/>
      <c r="AE6" s="169"/>
      <c r="AF6" s="774"/>
      <c r="AG6" s="774"/>
    </row>
    <row r="7">
      <c r="A7" s="1060" t="s">
        <v>6177</v>
      </c>
      <c r="B7" s="1042" t="s">
        <v>330</v>
      </c>
      <c r="C7" s="1043" t="s">
        <v>1288</v>
      </c>
      <c r="D7" s="1044" t="s">
        <v>1048</v>
      </c>
      <c r="E7" s="1045" t="s">
        <v>1288</v>
      </c>
      <c r="F7" s="1046" t="s">
        <v>543</v>
      </c>
      <c r="G7" s="1042" t="s">
        <v>543</v>
      </c>
      <c r="H7" s="1047"/>
      <c r="I7" s="1048"/>
      <c r="J7" s="1048"/>
      <c r="K7" s="1049"/>
      <c r="L7" s="1049"/>
      <c r="M7" s="1061"/>
      <c r="N7" s="1061"/>
      <c r="O7" s="1061"/>
      <c r="P7" s="1061"/>
      <c r="Q7" s="813" t="s">
        <v>244</v>
      </c>
      <c r="R7" s="1047"/>
      <c r="S7" s="1047"/>
      <c r="T7" s="836" t="s">
        <v>1955</v>
      </c>
      <c r="U7" s="169"/>
      <c r="V7" s="169"/>
      <c r="W7" s="836" t="s">
        <v>540</v>
      </c>
      <c r="X7" s="1061"/>
      <c r="Y7" s="1061"/>
      <c r="Z7" s="1052" t="s">
        <v>6499</v>
      </c>
      <c r="AA7" s="1061"/>
      <c r="AB7" s="1061"/>
      <c r="AC7" s="169"/>
      <c r="AD7" s="1061"/>
      <c r="AE7" s="1061"/>
      <c r="AF7" s="1062"/>
      <c r="AG7" s="1062"/>
    </row>
    <row r="8">
      <c r="A8" s="1041" t="s">
        <v>1884</v>
      </c>
      <c r="B8" s="1042" t="s">
        <v>330</v>
      </c>
      <c r="C8" s="1043" t="s">
        <v>1048</v>
      </c>
      <c r="D8" s="1044" t="s">
        <v>1288</v>
      </c>
      <c r="E8" s="1045" t="s">
        <v>1288</v>
      </c>
      <c r="F8" s="1046" t="s">
        <v>439</v>
      </c>
      <c r="G8" s="1042" t="s">
        <v>439</v>
      </c>
      <c r="H8" s="169"/>
      <c r="I8" s="174"/>
      <c r="J8" s="1048"/>
      <c r="K8" s="169"/>
      <c r="L8" s="169"/>
      <c r="M8" s="169"/>
      <c r="N8" s="169"/>
      <c r="O8" s="169"/>
      <c r="P8" s="169"/>
      <c r="Q8" s="169"/>
      <c r="R8" s="169"/>
      <c r="S8" s="169"/>
      <c r="T8" s="1063" t="s">
        <v>1770</v>
      </c>
      <c r="U8" s="174"/>
      <c r="V8" s="811" t="s">
        <v>6784</v>
      </c>
      <c r="W8" s="169"/>
      <c r="X8" s="169"/>
      <c r="Y8" s="169"/>
      <c r="Z8" s="169"/>
      <c r="AA8" s="169"/>
      <c r="AB8" s="169"/>
      <c r="AC8" s="813" t="s">
        <v>216</v>
      </c>
      <c r="AD8" s="169"/>
      <c r="AE8" s="169"/>
      <c r="AF8" s="774"/>
      <c r="AG8" s="774"/>
    </row>
    <row r="9">
      <c r="A9" s="1041" t="s">
        <v>541</v>
      </c>
      <c r="B9" s="1042" t="s">
        <v>721</v>
      </c>
      <c r="C9" s="1043" t="s">
        <v>1048</v>
      </c>
      <c r="D9" s="1044" t="s">
        <v>1288</v>
      </c>
      <c r="E9" s="1045" t="s">
        <v>1288</v>
      </c>
      <c r="F9" s="1046" t="s">
        <v>1048</v>
      </c>
      <c r="G9" s="1042" t="s">
        <v>1048</v>
      </c>
      <c r="H9" s="1059"/>
      <c r="I9" s="174"/>
      <c r="J9" s="174"/>
      <c r="K9" s="169"/>
      <c r="L9" s="169"/>
      <c r="M9" s="169"/>
      <c r="N9" s="169"/>
      <c r="O9" s="169"/>
      <c r="P9" s="169"/>
      <c r="Q9" s="1059"/>
      <c r="R9" s="1059"/>
      <c r="S9" s="1059"/>
      <c r="T9" s="1064"/>
      <c r="U9" s="174"/>
      <c r="V9" s="1063" t="s">
        <v>6785</v>
      </c>
      <c r="W9" s="169"/>
      <c r="X9" s="169"/>
      <c r="Y9" s="169"/>
      <c r="Z9" s="169"/>
      <c r="AA9" s="169"/>
      <c r="AB9" s="169"/>
      <c r="AC9" s="169"/>
      <c r="AD9" s="169"/>
      <c r="AE9" s="169"/>
      <c r="AF9" s="774"/>
      <c r="AG9" s="774"/>
    </row>
    <row r="10">
      <c r="A10" s="1058" t="s">
        <v>328</v>
      </c>
      <c r="B10" s="1042" t="s">
        <v>721</v>
      </c>
      <c r="C10" s="1043" t="s">
        <v>1048</v>
      </c>
      <c r="D10" s="1044" t="s">
        <v>1288</v>
      </c>
      <c r="E10" s="1045" t="s">
        <v>1288</v>
      </c>
      <c r="F10" s="1046" t="s">
        <v>1048</v>
      </c>
      <c r="G10" s="1042" t="s">
        <v>1048</v>
      </c>
      <c r="H10" s="169"/>
      <c r="I10" s="174"/>
      <c r="J10" s="174"/>
      <c r="K10" s="169"/>
      <c r="L10" s="169"/>
      <c r="M10" s="169"/>
      <c r="N10" s="169"/>
      <c r="O10" s="169"/>
      <c r="P10" s="169"/>
      <c r="Q10" s="169"/>
      <c r="R10" s="169"/>
      <c r="S10" s="169"/>
      <c r="T10" s="169"/>
      <c r="U10" s="174"/>
      <c r="V10" s="169"/>
      <c r="W10" s="169"/>
      <c r="X10" s="169"/>
      <c r="Y10" s="169"/>
      <c r="Z10" s="169"/>
      <c r="AA10" s="169"/>
      <c r="AB10" s="169"/>
      <c r="AC10" s="1065" t="s">
        <v>6525</v>
      </c>
      <c r="AD10" s="169"/>
      <c r="AE10" s="169"/>
      <c r="AF10" s="774"/>
      <c r="AG10" s="774"/>
    </row>
    <row r="11">
      <c r="A11" s="1058" t="s">
        <v>5604</v>
      </c>
      <c r="B11" s="1042" t="s">
        <v>543</v>
      </c>
      <c r="C11" s="1043" t="s">
        <v>1288</v>
      </c>
      <c r="D11" s="1044" t="s">
        <v>1288</v>
      </c>
      <c r="E11" s="1045" t="s">
        <v>1048</v>
      </c>
      <c r="F11" s="1046" t="s">
        <v>1048</v>
      </c>
      <c r="G11" s="1042" t="s">
        <v>1048</v>
      </c>
      <c r="H11" s="169"/>
      <c r="I11" s="174"/>
      <c r="J11" s="1048"/>
      <c r="K11" s="169"/>
      <c r="L11" s="169"/>
      <c r="M11" s="169"/>
      <c r="N11" s="169"/>
      <c r="O11" s="169"/>
      <c r="P11" s="169"/>
      <c r="Q11" s="169"/>
      <c r="R11" s="169"/>
      <c r="S11" s="169"/>
      <c r="T11" s="1047"/>
      <c r="U11" s="174"/>
      <c r="V11" s="1055" t="s">
        <v>6786</v>
      </c>
      <c r="W11" s="169"/>
      <c r="X11" s="169"/>
      <c r="Y11" s="169"/>
      <c r="Z11" s="169"/>
      <c r="AA11" s="169"/>
      <c r="AB11" s="169"/>
      <c r="AC11" s="169"/>
      <c r="AD11" s="169"/>
      <c r="AE11" s="169"/>
      <c r="AF11" s="774"/>
      <c r="AG11" s="774"/>
    </row>
    <row r="12">
      <c r="A12" s="1041" t="s">
        <v>1046</v>
      </c>
      <c r="B12" s="1042" t="s">
        <v>543</v>
      </c>
      <c r="C12" s="1043" t="s">
        <v>1288</v>
      </c>
      <c r="D12" s="1044" t="s">
        <v>1288</v>
      </c>
      <c r="E12" s="1045" t="s">
        <v>1048</v>
      </c>
      <c r="F12" s="1046" t="s">
        <v>1048</v>
      </c>
      <c r="G12" s="1042" t="s">
        <v>1048</v>
      </c>
      <c r="H12" s="169"/>
      <c r="I12" s="174"/>
      <c r="J12" s="174"/>
      <c r="K12" s="169"/>
      <c r="L12" s="169"/>
      <c r="M12" s="169"/>
      <c r="N12" s="169"/>
      <c r="O12" s="169"/>
      <c r="P12" s="169"/>
      <c r="Q12" s="169"/>
      <c r="R12" s="169"/>
      <c r="S12" s="169"/>
      <c r="T12" s="169"/>
      <c r="U12" s="174"/>
      <c r="V12" s="169"/>
      <c r="W12" s="169"/>
      <c r="X12" s="169"/>
      <c r="Y12" s="169"/>
      <c r="Z12" s="169"/>
      <c r="AA12" s="169"/>
      <c r="AB12" s="169"/>
      <c r="AC12" s="1055" t="s">
        <v>6787</v>
      </c>
      <c r="AD12" s="169"/>
      <c r="AE12" s="169"/>
      <c r="AF12" s="774"/>
      <c r="AG12" s="774"/>
    </row>
    <row r="13">
      <c r="A13" s="1041" t="s">
        <v>1228</v>
      </c>
      <c r="B13" s="1042" t="s">
        <v>543</v>
      </c>
      <c r="C13" s="1043" t="s">
        <v>1048</v>
      </c>
      <c r="D13" s="1044" t="s">
        <v>1288</v>
      </c>
      <c r="E13" s="1045" t="s">
        <v>1288</v>
      </c>
      <c r="F13" s="1046" t="s">
        <v>1048</v>
      </c>
      <c r="G13" s="1042" t="s">
        <v>1048</v>
      </c>
      <c r="H13" s="169"/>
      <c r="I13" s="174"/>
      <c r="J13" s="174"/>
      <c r="K13" s="169"/>
      <c r="L13" s="169"/>
      <c r="M13" s="169"/>
      <c r="N13" s="169"/>
      <c r="O13" s="169"/>
      <c r="P13" s="169"/>
      <c r="Q13" s="169"/>
      <c r="R13" s="1050" t="s">
        <v>4601</v>
      </c>
      <c r="S13" s="169"/>
      <c r="T13" s="169"/>
      <c r="U13" s="169"/>
      <c r="V13" s="169"/>
      <c r="W13" s="169"/>
      <c r="X13" s="169"/>
      <c r="Y13" s="169"/>
      <c r="Z13" s="169"/>
      <c r="AA13" s="169"/>
      <c r="AB13" s="169"/>
      <c r="AC13" s="169"/>
      <c r="AD13" s="169"/>
      <c r="AE13" s="169"/>
      <c r="AF13" s="774"/>
      <c r="AG13" s="774"/>
    </row>
    <row r="14">
      <c r="A14" s="1058" t="s">
        <v>1112</v>
      </c>
      <c r="B14" s="1042" t="s">
        <v>439</v>
      </c>
      <c r="C14" s="1043" t="s">
        <v>1288</v>
      </c>
      <c r="D14" s="1044" t="s">
        <v>1288</v>
      </c>
      <c r="E14" s="1045" t="s">
        <v>1288</v>
      </c>
      <c r="F14" s="1046" t="s">
        <v>1048</v>
      </c>
      <c r="G14" s="1042" t="s">
        <v>1048</v>
      </c>
      <c r="H14" s="169"/>
      <c r="I14" s="174"/>
      <c r="J14" s="174"/>
      <c r="K14" s="169"/>
      <c r="L14" s="169"/>
      <c r="M14" s="169"/>
      <c r="N14" s="169"/>
      <c r="O14" s="169"/>
      <c r="P14" s="169"/>
      <c r="Q14" s="169"/>
      <c r="R14" s="169"/>
      <c r="S14" s="169"/>
      <c r="T14" s="169"/>
      <c r="U14" s="174"/>
      <c r="V14" s="169"/>
      <c r="W14" s="169"/>
      <c r="X14" s="169"/>
      <c r="Y14" s="169"/>
      <c r="Z14" s="169"/>
      <c r="AA14" s="253"/>
      <c r="AB14" s="169"/>
      <c r="AC14" s="811" t="s">
        <v>6788</v>
      </c>
      <c r="AD14" s="169"/>
      <c r="AE14" s="169"/>
      <c r="AF14" s="774"/>
      <c r="AG14" s="774"/>
    </row>
    <row r="15">
      <c r="A15" s="1041" t="s">
        <v>631</v>
      </c>
      <c r="B15" s="1042" t="s">
        <v>439</v>
      </c>
      <c r="C15" s="1043" t="s">
        <v>1288</v>
      </c>
      <c r="D15" s="1044" t="s">
        <v>1288</v>
      </c>
      <c r="E15" s="1045" t="s">
        <v>1288</v>
      </c>
      <c r="F15" s="1046" t="s">
        <v>1048</v>
      </c>
      <c r="G15" s="1042" t="s">
        <v>1048</v>
      </c>
      <c r="H15" s="169"/>
      <c r="I15" s="174"/>
      <c r="J15" s="174"/>
      <c r="K15" s="169"/>
      <c r="L15" s="169"/>
      <c r="M15" s="169"/>
      <c r="N15" s="169"/>
      <c r="O15" s="169"/>
      <c r="P15" s="169"/>
      <c r="Q15" s="169"/>
      <c r="R15" s="169"/>
      <c r="S15" s="169"/>
      <c r="T15" s="1047"/>
      <c r="U15" s="174"/>
      <c r="V15" s="813" t="s">
        <v>991</v>
      </c>
      <c r="W15" s="169"/>
      <c r="X15" s="169"/>
      <c r="Y15" s="169"/>
      <c r="Z15" s="169"/>
      <c r="AA15" s="169"/>
      <c r="AB15" s="169"/>
      <c r="AC15" s="169"/>
      <c r="AD15" s="169"/>
      <c r="AE15" s="169"/>
      <c r="AF15" s="774"/>
      <c r="AG15" s="774"/>
    </row>
    <row r="16">
      <c r="A16" s="1060" t="s">
        <v>5254</v>
      </c>
      <c r="B16" s="1042" t="s">
        <v>439</v>
      </c>
      <c r="C16" s="1043" t="s">
        <v>1288</v>
      </c>
      <c r="D16" s="1044" t="s">
        <v>1288</v>
      </c>
      <c r="E16" s="1045" t="s">
        <v>1288</v>
      </c>
      <c r="F16" s="1046" t="s">
        <v>439</v>
      </c>
      <c r="G16" s="1042" t="s">
        <v>439</v>
      </c>
      <c r="H16" s="910"/>
      <c r="I16" s="1066"/>
      <c r="J16" s="1066"/>
      <c r="K16" s="1067"/>
      <c r="L16" s="1067"/>
      <c r="M16" s="1067"/>
      <c r="N16" s="1067"/>
      <c r="O16" s="1067"/>
      <c r="P16" s="1067"/>
      <c r="Q16" s="813" t="s">
        <v>2828</v>
      </c>
      <c r="R16" s="910"/>
      <c r="S16" s="910"/>
      <c r="T16" s="836" t="s">
        <v>3136</v>
      </c>
      <c r="U16" s="92"/>
      <c r="V16" s="92"/>
      <c r="W16" s="836" t="s">
        <v>1405</v>
      </c>
      <c r="X16" s="1067"/>
      <c r="Y16" s="1067"/>
      <c r="Z16" s="1068"/>
      <c r="AA16" s="1067"/>
      <c r="AB16" s="1067"/>
      <c r="AC16" s="89"/>
      <c r="AD16" s="1049"/>
      <c r="AE16" s="1049"/>
      <c r="AF16" s="1069"/>
      <c r="AG16" s="1069"/>
    </row>
    <row r="17">
      <c r="A17" s="1041" t="s">
        <v>965</v>
      </c>
      <c r="B17" s="1042" t="s">
        <v>439</v>
      </c>
      <c r="C17" s="1043" t="s">
        <v>1288</v>
      </c>
      <c r="D17" s="1044" t="s">
        <v>1048</v>
      </c>
      <c r="E17" s="1045" t="s">
        <v>1288</v>
      </c>
      <c r="F17" s="1046" t="s">
        <v>1048</v>
      </c>
      <c r="G17" s="1042" t="s">
        <v>1048</v>
      </c>
      <c r="H17" s="169"/>
      <c r="I17" s="174"/>
      <c r="J17" s="174"/>
      <c r="K17" s="169"/>
      <c r="L17" s="169"/>
      <c r="M17" s="169"/>
      <c r="N17" s="169"/>
      <c r="O17" s="169"/>
      <c r="P17" s="169"/>
      <c r="Q17" s="169"/>
      <c r="R17" s="1056" t="s">
        <v>190</v>
      </c>
      <c r="S17" s="169"/>
      <c r="T17" s="169"/>
      <c r="U17" s="169"/>
      <c r="V17" s="169"/>
      <c r="W17" s="169"/>
      <c r="X17" s="169"/>
      <c r="Y17" s="169"/>
      <c r="Z17" s="169"/>
      <c r="AA17" s="169"/>
      <c r="AB17" s="169"/>
      <c r="AC17" s="169"/>
      <c r="AD17" s="169"/>
      <c r="AE17" s="169"/>
      <c r="AF17" s="774"/>
      <c r="AG17" s="774"/>
    </row>
    <row r="18">
      <c r="A18" s="1041" t="s">
        <v>5909</v>
      </c>
      <c r="B18" s="1042" t="s">
        <v>1495</v>
      </c>
      <c r="C18" s="1043" t="s">
        <v>1288</v>
      </c>
      <c r="D18" s="1044" t="s">
        <v>1288</v>
      </c>
      <c r="E18" s="1045" t="s">
        <v>1288</v>
      </c>
      <c r="F18" s="1046" t="s">
        <v>1048</v>
      </c>
      <c r="G18" s="1042" t="s">
        <v>1048</v>
      </c>
      <c r="H18" s="169"/>
      <c r="I18" s="174"/>
      <c r="J18" s="174"/>
      <c r="K18" s="169"/>
      <c r="L18" s="169"/>
      <c r="M18" s="169"/>
      <c r="N18" s="169"/>
      <c r="O18" s="169"/>
      <c r="P18" s="169"/>
      <c r="Q18" s="169"/>
      <c r="R18" s="169"/>
      <c r="S18" s="169"/>
      <c r="T18" s="169"/>
      <c r="U18" s="174"/>
      <c r="V18" s="169"/>
      <c r="W18" s="169"/>
      <c r="X18" s="169"/>
      <c r="Y18" s="169"/>
      <c r="Z18" s="169"/>
      <c r="AA18" s="169"/>
      <c r="AB18" s="169"/>
      <c r="AC18" s="811" t="s">
        <v>6789</v>
      </c>
      <c r="AD18" s="169"/>
      <c r="AE18" s="169"/>
      <c r="AF18" s="774"/>
      <c r="AG18" s="774"/>
    </row>
    <row r="19">
      <c r="A19" s="1041" t="s">
        <v>719</v>
      </c>
      <c r="B19" s="1042" t="s">
        <v>1495</v>
      </c>
      <c r="C19" s="1043" t="s">
        <v>1288</v>
      </c>
      <c r="D19" s="1044" t="s">
        <v>1288</v>
      </c>
      <c r="E19" s="1045" t="s">
        <v>1048</v>
      </c>
      <c r="F19" s="1046" t="s">
        <v>1048</v>
      </c>
      <c r="G19" s="1042" t="s">
        <v>1048</v>
      </c>
      <c r="H19" s="169"/>
      <c r="I19" s="174"/>
      <c r="J19" s="174"/>
      <c r="K19" s="169"/>
      <c r="L19" s="169"/>
      <c r="M19" s="169"/>
      <c r="N19" s="169"/>
      <c r="O19" s="169"/>
      <c r="P19" s="169"/>
      <c r="Q19" s="169"/>
      <c r="R19" s="1055" t="s">
        <v>834</v>
      </c>
      <c r="S19" s="169"/>
      <c r="T19" s="169"/>
      <c r="U19" s="169"/>
      <c r="V19" s="169"/>
      <c r="W19" s="169"/>
      <c r="X19" s="169"/>
      <c r="Y19" s="169"/>
      <c r="Z19" s="169"/>
      <c r="AA19" s="169"/>
      <c r="AB19" s="169"/>
      <c r="AC19" s="169"/>
      <c r="AD19" s="169"/>
      <c r="AE19" s="169"/>
      <c r="AF19" s="774"/>
      <c r="AG19" s="774"/>
    </row>
    <row r="20">
      <c r="A20" s="1041" t="s">
        <v>2485</v>
      </c>
      <c r="B20" s="1042" t="s">
        <v>1048</v>
      </c>
      <c r="C20" s="1043" t="s">
        <v>1048</v>
      </c>
      <c r="D20" s="1044" t="s">
        <v>1288</v>
      </c>
      <c r="E20" s="1045" t="s">
        <v>1288</v>
      </c>
      <c r="F20" s="1046" t="s">
        <v>1048</v>
      </c>
      <c r="G20" s="1042" t="s">
        <v>1048</v>
      </c>
      <c r="H20" s="169"/>
      <c r="I20" s="174"/>
      <c r="J20" s="174"/>
      <c r="K20" s="169"/>
      <c r="L20" s="169"/>
      <c r="M20" s="169"/>
      <c r="N20" s="169"/>
      <c r="O20" s="169"/>
      <c r="P20" s="169"/>
      <c r="Q20" s="169"/>
      <c r="R20" s="169"/>
      <c r="S20" s="169"/>
      <c r="T20" s="169"/>
      <c r="U20" s="1050" t="s">
        <v>6790</v>
      </c>
      <c r="V20" s="169"/>
      <c r="W20" s="169"/>
      <c r="X20" s="169"/>
      <c r="Y20" s="169"/>
      <c r="Z20" s="169"/>
      <c r="AA20" s="169"/>
      <c r="AB20" s="169"/>
      <c r="AC20" s="169"/>
      <c r="AD20" s="169"/>
      <c r="AE20" s="169"/>
      <c r="AF20" s="774"/>
      <c r="AG20" s="774"/>
    </row>
    <row r="21">
      <c r="A21" s="1060" t="s">
        <v>3804</v>
      </c>
      <c r="B21" s="1042" t="s">
        <v>1048</v>
      </c>
      <c r="C21" s="1043" t="s">
        <v>1288</v>
      </c>
      <c r="D21" s="1044" t="s">
        <v>1288</v>
      </c>
      <c r="E21" s="1045" t="s">
        <v>1288</v>
      </c>
      <c r="F21" s="1046" t="s">
        <v>1048</v>
      </c>
      <c r="G21" s="1042" t="s">
        <v>1048</v>
      </c>
      <c r="H21" s="169"/>
      <c r="I21" s="174"/>
      <c r="J21" s="174"/>
      <c r="K21" s="169"/>
      <c r="L21" s="169"/>
      <c r="M21" s="169"/>
      <c r="N21" s="169"/>
      <c r="O21" s="169"/>
      <c r="P21" s="169"/>
      <c r="Q21" s="169"/>
      <c r="R21" s="169"/>
      <c r="S21" s="169"/>
      <c r="T21" s="1047"/>
      <c r="U21" s="169"/>
      <c r="V21" s="813" t="s">
        <v>6021</v>
      </c>
      <c r="W21" s="169"/>
      <c r="X21" s="169"/>
      <c r="Y21" s="169"/>
      <c r="Z21" s="169"/>
      <c r="AA21" s="169"/>
      <c r="AB21" s="169"/>
      <c r="AC21" s="169"/>
      <c r="AD21" s="169"/>
      <c r="AE21" s="169"/>
      <c r="AF21" s="774"/>
      <c r="AG21" s="774"/>
    </row>
    <row r="22">
      <c r="A22" s="1060" t="s">
        <v>5428</v>
      </c>
      <c r="B22" s="1042" t="s">
        <v>1048</v>
      </c>
      <c r="C22" s="1043" t="s">
        <v>1048</v>
      </c>
      <c r="D22" s="1044" t="s">
        <v>1288</v>
      </c>
      <c r="E22" s="1045" t="s">
        <v>1288</v>
      </c>
      <c r="F22" s="1046" t="s">
        <v>1048</v>
      </c>
      <c r="G22" s="1042" t="s">
        <v>1048</v>
      </c>
      <c r="H22" s="169"/>
      <c r="I22" s="174"/>
      <c r="J22" s="174"/>
      <c r="K22" s="169"/>
      <c r="L22" s="169"/>
      <c r="M22" s="169"/>
      <c r="N22" s="1050" t="s">
        <v>2469</v>
      </c>
      <c r="O22" s="169"/>
      <c r="P22" s="169"/>
      <c r="Q22" s="169"/>
      <c r="R22" s="169"/>
      <c r="S22" s="169"/>
      <c r="T22" s="169"/>
      <c r="U22" s="169"/>
      <c r="V22" s="169"/>
      <c r="W22" s="169"/>
      <c r="X22" s="169"/>
      <c r="Y22" s="169"/>
      <c r="Z22" s="169"/>
      <c r="AA22" s="169"/>
      <c r="AB22" s="169"/>
      <c r="AC22" s="169"/>
      <c r="AD22" s="169"/>
      <c r="AE22" s="169"/>
      <c r="AF22" s="774"/>
      <c r="AG22" s="774"/>
    </row>
    <row r="23">
      <c r="A23" s="1041"/>
      <c r="B23" s="1042"/>
      <c r="C23" s="1043"/>
      <c r="D23" s="1044"/>
      <c r="E23" s="1045"/>
      <c r="F23" s="1046"/>
      <c r="G23" s="104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1"/>
      <c r="B24" s="1042"/>
      <c r="C24" s="1043"/>
      <c r="D24" s="1044"/>
      <c r="E24" s="1045"/>
      <c r="F24" s="1046"/>
      <c r="G24" s="104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1"/>
      <c r="B25" s="1042"/>
      <c r="C25" s="1043"/>
      <c r="D25" s="1044"/>
      <c r="E25" s="1045"/>
      <c r="F25" s="1046"/>
      <c r="G25" s="104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1"/>
      <c r="B26" s="1042"/>
      <c r="C26" s="1043"/>
      <c r="D26" s="1044"/>
      <c r="E26" s="1045"/>
      <c r="F26" s="1046"/>
      <c r="G26" s="104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1"/>
      <c r="B27" s="1042"/>
      <c r="C27" s="1043"/>
      <c r="D27" s="1044"/>
      <c r="E27" s="1045"/>
      <c r="F27" s="1046"/>
      <c r="G27" s="104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1"/>
      <c r="B28" s="1042"/>
      <c r="C28" s="1043"/>
      <c r="D28" s="1044"/>
      <c r="E28" s="1045"/>
      <c r="F28" s="1046"/>
      <c r="G28" s="104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1"/>
      <c r="B29" s="1042"/>
      <c r="C29" s="1043"/>
      <c r="D29" s="1044"/>
      <c r="E29" s="1045"/>
      <c r="F29" s="1046"/>
      <c r="G29" s="104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1"/>
      <c r="B30" s="1042"/>
      <c r="C30" s="1043"/>
      <c r="D30" s="1044"/>
      <c r="E30" s="1045"/>
      <c r="F30" s="1046"/>
      <c r="G30" s="104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70" t="s">
        <v>6792</v>
      </c>
      <c r="W1" s="1071" t="s">
        <v>6793</v>
      </c>
      <c r="AK1" s="1072" t="s">
        <v>6794</v>
      </c>
      <c r="BE1" s="1073" t="s">
        <v>6795</v>
      </c>
      <c r="BO1" s="1074" t="s">
        <v>6796</v>
      </c>
      <c r="BT1" s="1075" t="s">
        <v>6797</v>
      </c>
      <c r="CC1" s="1070" t="s">
        <v>6798</v>
      </c>
      <c r="CK1" s="1076" t="s">
        <v>6799</v>
      </c>
      <c r="CN1" s="1077" t="s">
        <v>6800</v>
      </c>
      <c r="CR1" s="1078" t="s">
        <v>6801</v>
      </c>
    </row>
    <row r="2">
      <c r="A2" s="36" t="s">
        <v>43</v>
      </c>
      <c r="B2" s="36" t="s">
        <v>44</v>
      </c>
      <c r="C2" s="36" t="s">
        <v>45</v>
      </c>
      <c r="F2" s="36" t="s">
        <v>6802</v>
      </c>
      <c r="H2" s="1079" t="s">
        <v>6803</v>
      </c>
      <c r="I2" s="1079" t="s">
        <v>6804</v>
      </c>
      <c r="J2" s="1079" t="s">
        <v>6805</v>
      </c>
      <c r="K2" s="1079" t="s">
        <v>6806</v>
      </c>
      <c r="L2" s="1079" t="s">
        <v>6807</v>
      </c>
      <c r="M2" s="1079" t="s">
        <v>6808</v>
      </c>
      <c r="N2" s="1079" t="s">
        <v>6809</v>
      </c>
      <c r="O2" s="1079" t="s">
        <v>6810</v>
      </c>
      <c r="P2" s="1079" t="s">
        <v>6811</v>
      </c>
      <c r="Q2" s="1079" t="s">
        <v>6812</v>
      </c>
      <c r="R2" s="1079" t="s">
        <v>6813</v>
      </c>
      <c r="S2" s="1079" t="s">
        <v>6814</v>
      </c>
      <c r="T2" s="1079" t="s">
        <v>6815</v>
      </c>
      <c r="U2" s="1079" t="s">
        <v>6816</v>
      </c>
      <c r="V2" s="1079" t="s">
        <v>6817</v>
      </c>
      <c r="W2" s="1080" t="s">
        <v>6818</v>
      </c>
      <c r="X2" s="1080" t="s">
        <v>6819</v>
      </c>
      <c r="Y2" s="1080" t="s">
        <v>6820</v>
      </c>
      <c r="Z2" s="1080" t="s">
        <v>6821</v>
      </c>
      <c r="AA2" s="1080" t="s">
        <v>6822</v>
      </c>
      <c r="AB2" s="1080" t="s">
        <v>6823</v>
      </c>
      <c r="AC2" s="1080" t="s">
        <v>6824</v>
      </c>
      <c r="AD2" s="1080" t="s">
        <v>6825</v>
      </c>
      <c r="AE2" s="1080" t="s">
        <v>6826</v>
      </c>
      <c r="AF2" s="1080" t="s">
        <v>6827</v>
      </c>
      <c r="AG2" s="1080" t="s">
        <v>6828</v>
      </c>
      <c r="AH2" s="1080" t="s">
        <v>6829</v>
      </c>
      <c r="AI2" s="1080" t="s">
        <v>6830</v>
      </c>
      <c r="AJ2" s="1080" t="s">
        <v>6831</v>
      </c>
      <c r="AK2" s="1081" t="s">
        <v>6832</v>
      </c>
      <c r="AL2" s="1081" t="s">
        <v>6833</v>
      </c>
      <c r="AM2" s="1081" t="s">
        <v>6834</v>
      </c>
      <c r="AN2" s="1081" t="s">
        <v>6835</v>
      </c>
      <c r="AO2" s="1081" t="s">
        <v>6836</v>
      </c>
      <c r="AP2" s="1081" t="s">
        <v>6837</v>
      </c>
      <c r="AQ2" s="1081" t="s">
        <v>6838</v>
      </c>
      <c r="AR2" s="1081" t="s">
        <v>6839</v>
      </c>
      <c r="AS2" s="1081" t="s">
        <v>6840</v>
      </c>
      <c r="AT2" s="1081" t="s">
        <v>6841</v>
      </c>
      <c r="AU2" s="1081" t="s">
        <v>6842</v>
      </c>
      <c r="AV2" s="1081" t="s">
        <v>6843</v>
      </c>
      <c r="AW2" s="1081" t="s">
        <v>6844</v>
      </c>
      <c r="AX2" s="1081" t="s">
        <v>6845</v>
      </c>
      <c r="AY2" s="1081" t="s">
        <v>6846</v>
      </c>
      <c r="AZ2" s="1081" t="s">
        <v>6847</v>
      </c>
      <c r="BA2" s="1081" t="s">
        <v>6848</v>
      </c>
      <c r="BB2" s="1081" t="s">
        <v>6849</v>
      </c>
      <c r="BC2" s="1081" t="s">
        <v>6850</v>
      </c>
      <c r="BD2" s="1081" t="s">
        <v>6851</v>
      </c>
      <c r="BE2" s="1082" t="s">
        <v>6852</v>
      </c>
      <c r="BF2" s="1082" t="s">
        <v>6853</v>
      </c>
      <c r="BG2" s="1082" t="s">
        <v>6854</v>
      </c>
      <c r="BH2" s="1082" t="s">
        <v>6855</v>
      </c>
      <c r="BI2" s="1082" t="s">
        <v>6856</v>
      </c>
      <c r="BJ2" s="1082" t="s">
        <v>6857</v>
      </c>
      <c r="BK2" s="1082" t="s">
        <v>6858</v>
      </c>
      <c r="BL2" s="1082" t="s">
        <v>6859</v>
      </c>
      <c r="BM2" s="1082" t="s">
        <v>6860</v>
      </c>
      <c r="BN2" s="1082" t="s">
        <v>6861</v>
      </c>
      <c r="BO2" s="1083" t="s">
        <v>6862</v>
      </c>
      <c r="BP2" s="1083" t="s">
        <v>6863</v>
      </c>
      <c r="BQ2" s="1083" t="s">
        <v>6864</v>
      </c>
      <c r="BR2" s="1083" t="s">
        <v>6865</v>
      </c>
      <c r="BS2" s="1083" t="s">
        <v>6866</v>
      </c>
      <c r="BT2" s="1084" t="s">
        <v>6867</v>
      </c>
      <c r="BU2" s="1084" t="s">
        <v>6868</v>
      </c>
      <c r="BV2" s="1084" t="s">
        <v>6869</v>
      </c>
      <c r="BW2" s="1084" t="s">
        <v>6870</v>
      </c>
      <c r="BX2" s="1084" t="s">
        <v>6871</v>
      </c>
      <c r="BY2" s="1084" t="s">
        <v>6872</v>
      </c>
      <c r="BZ2" s="1084" t="s">
        <v>6873</v>
      </c>
      <c r="CA2" s="1084" t="s">
        <v>6874</v>
      </c>
      <c r="CB2" s="1084" t="s">
        <v>6875</v>
      </c>
      <c r="CC2" s="1085" t="s">
        <v>6803</v>
      </c>
      <c r="CD2" s="1085" t="s">
        <v>6806</v>
      </c>
      <c r="CE2" s="1085" t="s">
        <v>6810</v>
      </c>
      <c r="CF2" s="1085" t="s">
        <v>6812</v>
      </c>
      <c r="CG2" s="1085" t="s">
        <v>6813</v>
      </c>
      <c r="CH2" s="1085" t="s">
        <v>6816</v>
      </c>
      <c r="CI2" s="1085" t="s">
        <v>6876</v>
      </c>
      <c r="CJ2" s="1085" t="s">
        <v>6877</v>
      </c>
      <c r="CK2" s="1086" t="s">
        <v>6878</v>
      </c>
      <c r="CL2" s="1086" t="s">
        <v>6879</v>
      </c>
      <c r="CM2" s="1086" t="s">
        <v>6880</v>
      </c>
      <c r="CN2" s="1087" t="s">
        <v>6881</v>
      </c>
      <c r="CO2" s="1087" t="s">
        <v>6882</v>
      </c>
      <c r="CP2" s="1087" t="s">
        <v>6883</v>
      </c>
      <c r="CQ2" s="1087" t="s">
        <v>6884</v>
      </c>
      <c r="CR2" s="1088" t="s">
        <v>6885</v>
      </c>
    </row>
    <row r="3">
      <c r="A3" s="1089" t="s">
        <v>719</v>
      </c>
      <c r="B3" s="1090" t="s">
        <v>6886</v>
      </c>
      <c r="C3" s="1091" t="s">
        <v>721</v>
      </c>
      <c r="D3" s="1092" t="s">
        <v>633</v>
      </c>
      <c r="E3" s="1093" t="s">
        <v>332</v>
      </c>
      <c r="F3" s="1094" t="s">
        <v>4725</v>
      </c>
      <c r="G3" s="1090" t="s">
        <v>2065</v>
      </c>
      <c r="H3" s="1095" t="s">
        <v>6887</v>
      </c>
      <c r="I3" s="1096" t="s">
        <v>6888</v>
      </c>
      <c r="J3" s="169"/>
      <c r="K3" s="89" t="s">
        <v>6889</v>
      </c>
      <c r="L3" s="169"/>
      <c r="M3" s="1050" t="s">
        <v>6890</v>
      </c>
      <c r="N3" s="169"/>
      <c r="O3" s="813" t="s">
        <v>6891</v>
      </c>
      <c r="P3" s="1056" t="s">
        <v>6892</v>
      </c>
      <c r="Q3" s="169"/>
      <c r="R3" s="813" t="s">
        <v>6893</v>
      </c>
      <c r="S3" s="169"/>
      <c r="T3" s="89" t="s">
        <v>6894</v>
      </c>
      <c r="U3" s="1055" t="s">
        <v>5892</v>
      </c>
      <c r="V3" s="1050" t="s">
        <v>6895</v>
      </c>
      <c r="W3" s="813" t="s">
        <v>6896</v>
      </c>
      <c r="X3" s="813" t="s">
        <v>1758</v>
      </c>
      <c r="Y3" s="813" t="s">
        <v>2571</v>
      </c>
      <c r="Z3" s="1050" t="s">
        <v>4578</v>
      </c>
      <c r="AA3" s="1097" t="s">
        <v>6897</v>
      </c>
      <c r="AB3" s="1055" t="s">
        <v>3075</v>
      </c>
      <c r="AC3" s="813" t="s">
        <v>5513</v>
      </c>
      <c r="AD3" s="1055" t="s">
        <v>6898</v>
      </c>
      <c r="AE3" s="169"/>
      <c r="AF3" s="1056" t="s">
        <v>6899</v>
      </c>
      <c r="AG3" s="1056" t="s">
        <v>588</v>
      </c>
      <c r="AH3" s="169"/>
      <c r="AI3" s="813" t="s">
        <v>1552</v>
      </c>
      <c r="AJ3" s="169"/>
      <c r="AK3" s="1055" t="s">
        <v>6900</v>
      </c>
      <c r="AL3" s="89" t="s">
        <v>6901</v>
      </c>
      <c r="AM3" s="89" t="s">
        <v>6902</v>
      </c>
      <c r="AN3" s="1056" t="s">
        <v>6903</v>
      </c>
      <c r="AO3" s="169"/>
      <c r="AP3" s="89" t="s">
        <v>6904</v>
      </c>
      <c r="AQ3" s="169"/>
      <c r="AR3" s="1055" t="s">
        <v>6905</v>
      </c>
      <c r="AS3" s="1055" t="s">
        <v>6906</v>
      </c>
      <c r="AT3" s="169"/>
      <c r="AU3" s="89" t="s">
        <v>6907</v>
      </c>
      <c r="AV3" s="169"/>
      <c r="AW3" s="169"/>
      <c r="AX3" s="1055" t="s">
        <v>6908</v>
      </c>
      <c r="AY3" s="1050" t="s">
        <v>4516</v>
      </c>
      <c r="AZ3" s="1055" t="s">
        <v>5129</v>
      </c>
      <c r="BA3" s="813" t="s">
        <v>6909</v>
      </c>
      <c r="BB3" s="1050" t="s">
        <v>6910</v>
      </c>
      <c r="BC3" s="169"/>
      <c r="BD3" s="169"/>
      <c r="BE3" s="169"/>
      <c r="BF3" s="169"/>
      <c r="BG3" s="169"/>
      <c r="BH3" s="169"/>
      <c r="BI3" s="169"/>
      <c r="BJ3" s="169"/>
      <c r="BK3" s="169"/>
      <c r="BL3" s="169"/>
      <c r="BM3" s="169"/>
      <c r="BN3" s="169"/>
      <c r="BO3" s="169"/>
      <c r="BP3" s="169"/>
      <c r="BQ3" s="169"/>
      <c r="BR3" s="169"/>
      <c r="BS3" s="169"/>
      <c r="BT3" s="169"/>
      <c r="BU3" s="1050" t="s">
        <v>4653</v>
      </c>
      <c r="BV3" s="1055"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9" t="s">
        <v>6911</v>
      </c>
      <c r="B4" s="1090" t="s">
        <v>6912</v>
      </c>
      <c r="C4" s="1091" t="s">
        <v>1048</v>
      </c>
      <c r="D4" s="1092" t="s">
        <v>439</v>
      </c>
      <c r="E4" s="1093" t="s">
        <v>439</v>
      </c>
      <c r="F4" s="1094" t="s">
        <v>438</v>
      </c>
      <c r="G4" s="1090" t="s">
        <v>1722</v>
      </c>
      <c r="H4" s="89" t="s">
        <v>6913</v>
      </c>
      <c r="I4" s="1055" t="s">
        <v>6914</v>
      </c>
      <c r="J4" s="253"/>
      <c r="K4" s="813" t="s">
        <v>6915</v>
      </c>
      <c r="L4" s="1055" t="s">
        <v>6916</v>
      </c>
      <c r="M4" s="1098" t="s">
        <v>6917</v>
      </c>
      <c r="N4" s="253" t="s">
        <v>6918</v>
      </c>
      <c r="O4" s="1056" t="s">
        <v>6919</v>
      </c>
      <c r="P4" s="1050" t="s">
        <v>6920</v>
      </c>
      <c r="Q4" s="1056" t="s">
        <v>6921</v>
      </c>
      <c r="R4" s="89" t="s">
        <v>6922</v>
      </c>
      <c r="S4" s="253" t="s">
        <v>6923</v>
      </c>
      <c r="T4" s="1057"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9" t="s">
        <v>6936</v>
      </c>
      <c r="AQ4" s="1098" t="s">
        <v>6937</v>
      </c>
      <c r="AR4" s="1098" t="s">
        <v>6905</v>
      </c>
      <c r="AS4" s="1056" t="s">
        <v>6938</v>
      </c>
      <c r="AT4" s="89" t="s">
        <v>6939</v>
      </c>
      <c r="AU4" s="1055" t="s">
        <v>6940</v>
      </c>
      <c r="AV4" s="89" t="s">
        <v>6941</v>
      </c>
      <c r="AW4" s="253" t="s">
        <v>6942</v>
      </c>
      <c r="AX4" s="253" t="s">
        <v>4154</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100" t="s">
        <v>6074</v>
      </c>
      <c r="B5" s="1090" t="s">
        <v>6215</v>
      </c>
      <c r="C5" s="1091" t="s">
        <v>721</v>
      </c>
      <c r="D5" s="1092" t="s">
        <v>439</v>
      </c>
      <c r="E5" s="1093" t="s">
        <v>1048</v>
      </c>
      <c r="F5" s="1094" t="s">
        <v>5246</v>
      </c>
      <c r="G5" s="1090" t="s">
        <v>5164</v>
      </c>
      <c r="H5" s="89" t="s">
        <v>6954</v>
      </c>
      <c r="I5" s="89" t="s">
        <v>6095</v>
      </c>
      <c r="J5" s="89"/>
      <c r="K5" s="1056" t="s">
        <v>6955</v>
      </c>
      <c r="L5" s="1050" t="s">
        <v>6956</v>
      </c>
      <c r="M5" s="89"/>
      <c r="N5" s="89"/>
      <c r="O5" s="1055" t="s">
        <v>6957</v>
      </c>
      <c r="P5" s="89" t="s">
        <v>6958</v>
      </c>
      <c r="Q5" s="89" t="s">
        <v>6959</v>
      </c>
      <c r="R5" s="1050" t="s">
        <v>6960</v>
      </c>
      <c r="S5" s="89"/>
      <c r="T5" s="1056" t="s">
        <v>6961</v>
      </c>
      <c r="U5" s="1050" t="s">
        <v>6962</v>
      </c>
      <c r="V5" s="89"/>
      <c r="W5" s="89" t="s">
        <v>1262</v>
      </c>
      <c r="X5" s="89"/>
      <c r="Y5" s="89" t="s">
        <v>6963</v>
      </c>
      <c r="Z5" s="1056" t="s">
        <v>1056</v>
      </c>
      <c r="AA5" s="910"/>
      <c r="AB5" s="89" t="s">
        <v>6964</v>
      </c>
      <c r="AC5" s="92"/>
      <c r="AD5" s="89" t="s">
        <v>6965</v>
      </c>
      <c r="AE5" s="89"/>
      <c r="AF5" s="89" t="s">
        <v>6966</v>
      </c>
      <c r="AG5" s="89" t="s">
        <v>119</v>
      </c>
      <c r="AH5" s="92"/>
      <c r="AI5" s="89"/>
      <c r="AJ5" s="89"/>
      <c r="AK5" s="89" t="s">
        <v>6967</v>
      </c>
      <c r="AL5" s="92"/>
      <c r="AM5" s="92"/>
      <c r="AN5" s="89" t="s">
        <v>6968</v>
      </c>
      <c r="AO5" s="1050" t="s">
        <v>6969</v>
      </c>
      <c r="AP5" s="89" t="s">
        <v>6970</v>
      </c>
      <c r="AQ5" s="89"/>
      <c r="AR5" s="89" t="s">
        <v>6971</v>
      </c>
      <c r="AS5" s="813" t="s">
        <v>6972</v>
      </c>
      <c r="AT5" s="89"/>
      <c r="AU5" s="1063" t="s">
        <v>6973</v>
      </c>
      <c r="AV5" s="769"/>
      <c r="AW5" s="769" t="s">
        <v>6974</v>
      </c>
      <c r="AX5" s="89" t="s">
        <v>3101</v>
      </c>
      <c r="AY5" s="89"/>
      <c r="AZ5" s="89" t="s">
        <v>6910</v>
      </c>
      <c r="BA5" s="1050"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9"/>
    </row>
    <row r="6" ht="15.75" customHeight="1">
      <c r="A6" s="1101" t="s">
        <v>6982</v>
      </c>
      <c r="B6" s="1090" t="s">
        <v>6983</v>
      </c>
      <c r="C6" s="1091" t="s">
        <v>440</v>
      </c>
      <c r="D6" s="1092" t="s">
        <v>332</v>
      </c>
      <c r="E6" s="1093" t="s">
        <v>1495</v>
      </c>
      <c r="F6" s="1094" t="s">
        <v>5231</v>
      </c>
      <c r="G6" s="1090" t="s">
        <v>5459</v>
      </c>
      <c r="H6" s="1056" t="s">
        <v>6984</v>
      </c>
      <c r="I6" s="813" t="s">
        <v>6985</v>
      </c>
      <c r="J6" s="89"/>
      <c r="K6" s="1055" t="s">
        <v>6986</v>
      </c>
      <c r="L6" s="813" t="s">
        <v>6987</v>
      </c>
      <c r="M6" s="92"/>
      <c r="N6" s="92"/>
      <c r="O6" s="813" t="s">
        <v>6988</v>
      </c>
      <c r="P6" s="92"/>
      <c r="Q6" s="89" t="s">
        <v>6989</v>
      </c>
      <c r="R6" s="1056" t="s">
        <v>6990</v>
      </c>
      <c r="S6" s="92"/>
      <c r="T6" s="1055" t="s">
        <v>6991</v>
      </c>
      <c r="U6" s="1056" t="s">
        <v>660</v>
      </c>
      <c r="V6" s="89" t="s">
        <v>6992</v>
      </c>
      <c r="W6" s="92"/>
      <c r="X6" s="1050" t="s">
        <v>6993</v>
      </c>
      <c r="Y6" s="1050" t="s">
        <v>1968</v>
      </c>
      <c r="Z6" s="92"/>
      <c r="AA6" s="92"/>
      <c r="AB6" s="92"/>
      <c r="AC6" s="89" t="s">
        <v>6994</v>
      </c>
      <c r="AD6" s="813" t="s">
        <v>359</v>
      </c>
      <c r="AE6" s="910"/>
      <c r="AF6" s="92"/>
      <c r="AG6" s="92"/>
      <c r="AH6" s="1050" t="s">
        <v>2049</v>
      </c>
      <c r="AI6" s="1056" t="s">
        <v>5330</v>
      </c>
      <c r="AJ6" s="838" t="s">
        <v>6995</v>
      </c>
      <c r="AK6" s="1056" t="s">
        <v>6996</v>
      </c>
      <c r="AL6" s="92"/>
      <c r="AM6" s="92"/>
      <c r="AN6" s="89" t="s">
        <v>6903</v>
      </c>
      <c r="AO6" s="89"/>
      <c r="AP6" s="1050" t="s">
        <v>6945</v>
      </c>
      <c r="AQ6" s="910"/>
      <c r="AR6" s="1050" t="s">
        <v>6997</v>
      </c>
      <c r="AS6" s="813" t="s">
        <v>6998</v>
      </c>
      <c r="AT6" s="1050" t="s">
        <v>6999</v>
      </c>
      <c r="AU6" s="1056" t="s">
        <v>7000</v>
      </c>
      <c r="AV6" s="92"/>
      <c r="AW6" s="92"/>
      <c r="AX6" s="1050" t="s">
        <v>3898</v>
      </c>
      <c r="AY6" s="910"/>
      <c r="AZ6" s="1056" t="s">
        <v>7001</v>
      </c>
      <c r="BA6" s="1056" t="s">
        <v>7002</v>
      </c>
      <c r="BB6" s="92"/>
      <c r="BC6" s="92"/>
      <c r="BD6" s="92"/>
      <c r="BE6" s="1102" t="s">
        <v>7003</v>
      </c>
      <c r="BF6" s="661"/>
      <c r="BG6" s="661"/>
      <c r="BH6" s="661"/>
      <c r="BI6" s="1102" t="s">
        <v>7004</v>
      </c>
      <c r="BJ6" s="661"/>
      <c r="BK6" s="710" t="s">
        <v>7005</v>
      </c>
      <c r="BL6" s="659" t="s">
        <v>7006</v>
      </c>
      <c r="BM6" s="661"/>
      <c r="BN6" s="661"/>
      <c r="BO6" s="1103"/>
      <c r="BP6" s="92"/>
      <c r="BQ6" s="1050" t="s">
        <v>7007</v>
      </c>
      <c r="BR6" s="92"/>
      <c r="BS6" s="92"/>
      <c r="BT6" s="92"/>
      <c r="BU6" s="92"/>
      <c r="BV6" s="92"/>
      <c r="BW6" s="92"/>
      <c r="BX6" s="92"/>
      <c r="BY6" s="92"/>
      <c r="BZ6" s="92"/>
      <c r="CA6" s="1056" t="s">
        <v>345</v>
      </c>
      <c r="CB6" s="910"/>
      <c r="CC6" s="1104"/>
      <c r="CD6" s="1104"/>
      <c r="CE6" s="1105"/>
      <c r="CF6" s="1105"/>
      <c r="CG6" s="1104" t="s">
        <v>7008</v>
      </c>
      <c r="CH6" s="1105"/>
      <c r="CI6" s="1105"/>
      <c r="CJ6" s="1104" t="s">
        <v>5164</v>
      </c>
      <c r="CK6" s="1106" t="s">
        <v>3774</v>
      </c>
      <c r="CL6" s="1106" t="s">
        <v>4109</v>
      </c>
      <c r="CM6" s="1104"/>
      <c r="CN6" s="1104"/>
      <c r="CO6" s="1104"/>
      <c r="CP6" s="1104"/>
      <c r="CQ6" s="1106" t="s">
        <v>7009</v>
      </c>
      <c r="CR6" s="96"/>
    </row>
    <row r="7" ht="15.75" customHeight="1">
      <c r="A7" s="1107" t="s">
        <v>5787</v>
      </c>
      <c r="B7" s="1090" t="s">
        <v>7010</v>
      </c>
      <c r="C7" s="1091" t="s">
        <v>330</v>
      </c>
      <c r="D7" s="1092" t="s">
        <v>721</v>
      </c>
      <c r="E7" s="1093" t="s">
        <v>543</v>
      </c>
      <c r="F7" s="1094" t="s">
        <v>4113</v>
      </c>
      <c r="G7" s="1090" t="s">
        <v>3101</v>
      </c>
      <c r="H7" s="813" t="s">
        <v>7011</v>
      </c>
      <c r="I7" s="1108" t="s">
        <v>7012</v>
      </c>
      <c r="J7" s="1109"/>
      <c r="K7" s="813" t="s">
        <v>7013</v>
      </c>
      <c r="L7" s="1047"/>
      <c r="M7" s="1055" t="s">
        <v>7014</v>
      </c>
      <c r="N7" s="169"/>
      <c r="O7" s="169"/>
      <c r="P7" s="253" t="s">
        <v>7015</v>
      </c>
      <c r="Q7" s="169"/>
      <c r="R7" s="89"/>
      <c r="S7" s="169"/>
      <c r="T7" s="169"/>
      <c r="U7" s="253" t="s">
        <v>7016</v>
      </c>
      <c r="V7" s="253"/>
      <c r="W7" s="1055" t="s">
        <v>7017</v>
      </c>
      <c r="X7" s="1055" t="s">
        <v>997</v>
      </c>
      <c r="Y7" s="813" t="s">
        <v>3611</v>
      </c>
      <c r="Z7" s="1055" t="s">
        <v>7018</v>
      </c>
      <c r="AA7" s="910"/>
      <c r="AB7" s="253" t="s">
        <v>5196</v>
      </c>
      <c r="AC7" s="813" t="s">
        <v>3204</v>
      </c>
      <c r="AD7" s="813" t="s">
        <v>2540</v>
      </c>
      <c r="AE7" s="1047"/>
      <c r="AF7" s="253" t="s">
        <v>7019</v>
      </c>
      <c r="AG7" s="253" t="s">
        <v>5695</v>
      </c>
      <c r="AH7" s="253"/>
      <c r="AI7" s="89" t="s">
        <v>747</v>
      </c>
      <c r="AJ7" s="253" t="s">
        <v>5488</v>
      </c>
      <c r="AK7" s="1099" t="s">
        <v>7020</v>
      </c>
      <c r="AL7" s="1050" t="s">
        <v>7021</v>
      </c>
      <c r="AM7" s="1050" t="s">
        <v>7022</v>
      </c>
      <c r="AN7" s="813" t="s">
        <v>7023</v>
      </c>
      <c r="AO7" s="1047"/>
      <c r="AP7" s="1056" t="s">
        <v>7024</v>
      </c>
      <c r="AQ7" s="1047"/>
      <c r="AR7" s="1056" t="s">
        <v>6978</v>
      </c>
      <c r="AS7" s="813" t="s">
        <v>7025</v>
      </c>
      <c r="AT7" s="1047"/>
      <c r="AU7" s="1057" t="s">
        <v>7026</v>
      </c>
      <c r="AV7" s="1047"/>
      <c r="AW7" s="1050" t="s">
        <v>7027</v>
      </c>
      <c r="AX7" s="813" t="s">
        <v>4212</v>
      </c>
      <c r="AY7" s="910"/>
      <c r="AZ7" s="813" t="s">
        <v>7028</v>
      </c>
      <c r="BA7" s="1057" t="s">
        <v>7029</v>
      </c>
      <c r="BB7" s="1056" t="s">
        <v>7030</v>
      </c>
      <c r="BC7" s="910"/>
      <c r="BD7" s="910"/>
      <c r="BE7" s="92"/>
      <c r="BF7" s="92"/>
      <c r="BG7" s="169"/>
      <c r="BH7" s="169"/>
      <c r="BI7" s="169"/>
      <c r="BJ7" s="169"/>
      <c r="BK7" s="169"/>
      <c r="BL7" s="169"/>
      <c r="BM7" s="169"/>
      <c r="BN7" s="169"/>
      <c r="BO7" s="169"/>
      <c r="BP7" s="169"/>
      <c r="BQ7" s="169"/>
      <c r="BR7" s="169"/>
      <c r="BS7" s="169"/>
      <c r="BT7" s="1110" t="s">
        <v>1895</v>
      </c>
      <c r="BU7" s="1056" t="s">
        <v>1905</v>
      </c>
      <c r="BV7" s="1056" t="s">
        <v>1841</v>
      </c>
      <c r="BW7" s="1050" t="s">
        <v>7031</v>
      </c>
      <c r="BX7" s="1050" t="s">
        <v>7032</v>
      </c>
      <c r="BY7" s="1050" t="s">
        <v>7033</v>
      </c>
      <c r="BZ7" s="1050" t="s">
        <v>7034</v>
      </c>
      <c r="CA7" s="1050" t="s">
        <v>373</v>
      </c>
      <c r="CB7" s="1111" t="s">
        <v>1945</v>
      </c>
      <c r="CC7" s="169"/>
      <c r="CD7" s="169"/>
      <c r="CE7" s="169"/>
      <c r="CF7" s="169"/>
      <c r="CG7" s="169"/>
      <c r="CH7" s="169"/>
      <c r="CI7" s="169"/>
      <c r="CJ7" s="169"/>
      <c r="CK7" s="169"/>
      <c r="CL7" s="169"/>
      <c r="CM7" s="169"/>
      <c r="CN7" s="169"/>
      <c r="CO7" s="169"/>
      <c r="CP7" s="169"/>
      <c r="CQ7" s="169"/>
      <c r="CR7" s="89" t="s">
        <v>7035</v>
      </c>
    </row>
    <row r="8" ht="15.75" customHeight="1">
      <c r="A8" s="1112" t="s">
        <v>7036</v>
      </c>
      <c r="B8" s="1090" t="s">
        <v>7037</v>
      </c>
      <c r="C8" s="1091" t="s">
        <v>439</v>
      </c>
      <c r="D8" s="1092" t="s">
        <v>543</v>
      </c>
      <c r="E8" s="1093" t="s">
        <v>543</v>
      </c>
      <c r="F8" s="1094" t="s">
        <v>219</v>
      </c>
      <c r="G8" s="1090" t="s">
        <v>4113</v>
      </c>
      <c r="H8" s="813" t="s">
        <v>7038</v>
      </c>
      <c r="I8" s="813" t="s">
        <v>7039</v>
      </c>
      <c r="J8" s="1047"/>
      <c r="K8" s="169"/>
      <c r="L8" s="169"/>
      <c r="M8" s="169"/>
      <c r="N8" s="169"/>
      <c r="O8" s="169"/>
      <c r="P8" s="89" t="s">
        <v>7040</v>
      </c>
      <c r="Q8" s="169"/>
      <c r="R8" s="1055" t="s">
        <v>7041</v>
      </c>
      <c r="S8" s="169"/>
      <c r="T8" s="169"/>
      <c r="U8" s="1099" t="s">
        <v>7042</v>
      </c>
      <c r="V8" s="1047"/>
      <c r="W8" s="1098" t="s">
        <v>851</v>
      </c>
      <c r="X8" s="1047"/>
      <c r="Y8" s="813" t="s">
        <v>7043</v>
      </c>
      <c r="Z8" s="1047"/>
      <c r="AA8" s="1047"/>
      <c r="AB8" s="1056" t="s">
        <v>7044</v>
      </c>
      <c r="AC8" s="813" t="s">
        <v>884</v>
      </c>
      <c r="AD8" s="1047"/>
      <c r="AE8" s="1047"/>
      <c r="AF8" s="169"/>
      <c r="AG8" s="169"/>
      <c r="AH8" s="169"/>
      <c r="AI8" s="253" t="s">
        <v>7045</v>
      </c>
      <c r="AJ8" s="253"/>
      <c r="AK8" s="1050" t="s">
        <v>7046</v>
      </c>
      <c r="AL8" s="253" t="s">
        <v>7047</v>
      </c>
      <c r="AM8" s="169"/>
      <c r="AN8" s="1055" t="s">
        <v>7021</v>
      </c>
      <c r="AO8" s="1047"/>
      <c r="AP8" s="169"/>
      <c r="AQ8" s="169"/>
      <c r="AR8" s="813" t="s">
        <v>7048</v>
      </c>
      <c r="AS8" s="253"/>
      <c r="AT8" s="253"/>
      <c r="AU8" s="813" t="s">
        <v>7049</v>
      </c>
      <c r="AV8" s="169"/>
      <c r="AW8" s="169"/>
      <c r="AX8" s="169"/>
      <c r="AY8" s="169"/>
      <c r="AZ8" s="813" t="s">
        <v>7050</v>
      </c>
      <c r="BA8" s="253" t="s">
        <v>7051</v>
      </c>
      <c r="BB8" s="169"/>
      <c r="BC8" s="169"/>
      <c r="BD8" s="169"/>
      <c r="BE8" s="692"/>
      <c r="BF8" s="691" t="s">
        <v>7052</v>
      </c>
      <c r="BG8" s="692"/>
      <c r="BH8" s="692"/>
      <c r="BI8" s="692"/>
      <c r="BJ8" s="692"/>
      <c r="BK8" s="692"/>
      <c r="BL8" s="692"/>
      <c r="BM8" s="692"/>
      <c r="BN8" s="692"/>
      <c r="BO8" s="169"/>
      <c r="BP8" s="169"/>
      <c r="BQ8" s="1056" t="s">
        <v>7053</v>
      </c>
      <c r="BR8" s="169"/>
      <c r="BS8" s="169"/>
      <c r="BT8" s="1113" t="s">
        <v>1055</v>
      </c>
      <c r="BU8" s="1055" t="s">
        <v>3411</v>
      </c>
      <c r="BV8" s="1050" t="s">
        <v>7054</v>
      </c>
      <c r="BW8" s="1099" t="s">
        <v>3989</v>
      </c>
      <c r="BX8" s="1047"/>
      <c r="BY8" s="1056" t="s">
        <v>737</v>
      </c>
      <c r="BZ8" s="1099" t="s">
        <v>2111</v>
      </c>
      <c r="CA8" s="1114" t="s">
        <v>2594</v>
      </c>
      <c r="CB8" s="1115"/>
      <c r="CC8" s="1116"/>
      <c r="CD8" s="1116"/>
      <c r="CE8" s="1116"/>
      <c r="CF8" s="1116"/>
      <c r="CG8" s="1116"/>
      <c r="CH8" s="1116"/>
      <c r="CI8" s="1116"/>
      <c r="CJ8" s="1116"/>
      <c r="CK8" s="1117" t="s">
        <v>2892</v>
      </c>
      <c r="CL8" s="1116"/>
      <c r="CM8" s="1116"/>
      <c r="CN8" s="1116"/>
      <c r="CO8" s="1118" t="s">
        <v>7026</v>
      </c>
      <c r="CP8" s="1116"/>
      <c r="CQ8" s="1116"/>
      <c r="CR8" s="1109"/>
    </row>
    <row r="9" ht="15.75" customHeight="1">
      <c r="A9" s="1119" t="s">
        <v>1970</v>
      </c>
      <c r="B9" s="1090" t="s">
        <v>7055</v>
      </c>
      <c r="C9" s="1091" t="s">
        <v>1288</v>
      </c>
      <c r="D9" s="1092" t="s">
        <v>1048</v>
      </c>
      <c r="E9" s="1093" t="s">
        <v>1495</v>
      </c>
      <c r="F9" s="1094" t="s">
        <v>439</v>
      </c>
      <c r="G9" s="1090" t="s">
        <v>4231</v>
      </c>
      <c r="H9" s="1120" t="s">
        <v>7056</v>
      </c>
      <c r="I9" s="1121" t="s">
        <v>1984</v>
      </c>
      <c r="J9" s="89" t="s">
        <v>7057</v>
      </c>
      <c r="K9" s="89" t="s">
        <v>7058</v>
      </c>
      <c r="L9" s="89" t="s">
        <v>7059</v>
      </c>
      <c r="M9" s="89" t="s">
        <v>7060</v>
      </c>
      <c r="N9" s="89" t="s">
        <v>7061</v>
      </c>
      <c r="O9" s="89" t="s">
        <v>7062</v>
      </c>
      <c r="P9" s="89" t="s">
        <v>7063</v>
      </c>
      <c r="Q9" s="89" t="s">
        <v>7064</v>
      </c>
      <c r="R9" s="89" t="s">
        <v>7065</v>
      </c>
      <c r="S9" s="1055" t="s">
        <v>7066</v>
      </c>
      <c r="T9" s="89" t="s">
        <v>7067</v>
      </c>
      <c r="U9" s="89" t="s">
        <v>7068</v>
      </c>
      <c r="V9" s="1055" t="s">
        <v>7069</v>
      </c>
      <c r="W9" s="89" t="s">
        <v>1808</v>
      </c>
      <c r="X9" s="89" t="s">
        <v>3875</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7"/>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16"/>
      <c r="CD9" s="1116"/>
      <c r="CE9" s="1116"/>
      <c r="CF9" s="1116"/>
      <c r="CG9" s="1116"/>
      <c r="CH9" s="1116"/>
      <c r="CI9" s="1116"/>
      <c r="CJ9" s="1116"/>
      <c r="CK9" s="1116"/>
      <c r="CL9" s="1116"/>
      <c r="CM9" s="1116"/>
      <c r="CN9" s="1116"/>
      <c r="CO9" s="1116"/>
      <c r="CP9" s="1116"/>
      <c r="CQ9" s="1116"/>
      <c r="CR9" s="753" t="s">
        <v>7082</v>
      </c>
    </row>
    <row r="10" ht="15.75" customHeight="1">
      <c r="A10" s="1122" t="s">
        <v>2559</v>
      </c>
      <c r="B10" s="1090" t="s">
        <v>7083</v>
      </c>
      <c r="C10" s="1091" t="s">
        <v>1048</v>
      </c>
      <c r="D10" s="1092" t="s">
        <v>1048</v>
      </c>
      <c r="E10" s="1093" t="s">
        <v>1288</v>
      </c>
      <c r="F10" s="1094" t="s">
        <v>633</v>
      </c>
      <c r="G10" s="1090" t="s">
        <v>5231</v>
      </c>
      <c r="H10" s="1120"/>
      <c r="I10" s="1120" t="s">
        <v>7084</v>
      </c>
      <c r="J10" s="169"/>
      <c r="K10" s="89" t="s">
        <v>7085</v>
      </c>
      <c r="L10" s="813" t="s">
        <v>7086</v>
      </c>
      <c r="M10" s="89" t="s">
        <v>7087</v>
      </c>
      <c r="N10" s="169"/>
      <c r="O10" s="89" t="s">
        <v>7088</v>
      </c>
      <c r="P10" s="89" t="s">
        <v>7089</v>
      </c>
      <c r="Q10" s="89" t="s">
        <v>7090</v>
      </c>
      <c r="R10" s="89" t="s">
        <v>7091</v>
      </c>
      <c r="S10" s="1056" t="s">
        <v>2605</v>
      </c>
      <c r="T10" s="169"/>
      <c r="U10" s="89" t="s">
        <v>3275</v>
      </c>
      <c r="V10" s="169"/>
      <c r="W10" s="89" t="s">
        <v>3462</v>
      </c>
      <c r="X10" s="813" t="s">
        <v>3599</v>
      </c>
      <c r="Y10" s="813"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50" t="s">
        <v>7097</v>
      </c>
      <c r="AT10" s="89" t="s">
        <v>7048</v>
      </c>
      <c r="AU10" s="89" t="s">
        <v>7020</v>
      </c>
      <c r="AV10" s="169"/>
      <c r="AW10" s="169"/>
      <c r="AX10" s="89" t="s">
        <v>4154</v>
      </c>
      <c r="AY10" s="89"/>
      <c r="AZ10" s="89" t="s">
        <v>7030</v>
      </c>
      <c r="BA10" s="253" t="s">
        <v>7078</v>
      </c>
      <c r="BB10" s="253" t="s">
        <v>7098</v>
      </c>
      <c r="BC10" s="253"/>
      <c r="BD10" s="253"/>
      <c r="BE10" s="661"/>
      <c r="BF10" s="661"/>
      <c r="BG10" s="692"/>
      <c r="BH10" s="692"/>
      <c r="BI10" s="692"/>
      <c r="BJ10" s="692"/>
      <c r="BK10" s="661"/>
      <c r="BL10" s="692"/>
      <c r="BM10" s="692"/>
      <c r="BN10" s="692"/>
      <c r="BO10" s="169"/>
      <c r="BP10" s="169"/>
      <c r="BQ10" s="169"/>
      <c r="BR10" s="169"/>
      <c r="BS10" s="169"/>
      <c r="BT10" s="1123" t="s">
        <v>1373</v>
      </c>
      <c r="BU10" s="169"/>
      <c r="BV10" s="89" t="s">
        <v>1198</v>
      </c>
      <c r="BW10" s="89" t="s">
        <v>2014</v>
      </c>
      <c r="BX10" s="169"/>
      <c r="BY10" s="169"/>
      <c r="BZ10" s="89" t="s">
        <v>3417</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6167</v>
      </c>
      <c r="B11" s="1090" t="s">
        <v>5454</v>
      </c>
      <c r="C11" s="1091" t="s">
        <v>721</v>
      </c>
      <c r="D11" s="1092" t="s">
        <v>633</v>
      </c>
      <c r="E11" s="1093" t="s">
        <v>1495</v>
      </c>
      <c r="F11" s="1094" t="s">
        <v>3514</v>
      </c>
      <c r="G11" s="1090" t="s">
        <v>4113</v>
      </c>
      <c r="H11" s="1125" t="str">
        <f>HYPERLINK("https://www.twitch.tv/videos/990301696","3:46.19")</f>
        <v>3:46.19</v>
      </c>
      <c r="I11" s="1120" t="s">
        <v>7099</v>
      </c>
      <c r="J11" s="89"/>
      <c r="K11" s="89" t="s">
        <v>7100</v>
      </c>
      <c r="L11" s="169"/>
      <c r="M11" s="1126" t="str">
        <f>HYPERLINK("https://youtu.be/muKa7MrNAp8","2:59.41")</f>
        <v>2:59.41</v>
      </c>
      <c r="N11" s="1098"/>
      <c r="O11" s="769" t="s">
        <v>7101</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7102</v>
      </c>
      <c r="X11" s="253"/>
      <c r="Y11" s="89" t="s">
        <v>7103</v>
      </c>
      <c r="Z11" s="169"/>
      <c r="AA11" s="169"/>
      <c r="AB11" s="169"/>
      <c r="AC11" s="89" t="s">
        <v>4105</v>
      </c>
      <c r="AD11" s="169"/>
      <c r="AE11" s="169"/>
      <c r="AF11" s="89" t="s">
        <v>5307</v>
      </c>
      <c r="AG11" s="253"/>
      <c r="AH11" s="253"/>
      <c r="AI11" s="1055" t="s">
        <v>7104</v>
      </c>
      <c r="AJ11" s="1047"/>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100" t="s">
        <v>1661</v>
      </c>
      <c r="B12" s="1090" t="s">
        <v>7107</v>
      </c>
      <c r="C12" s="1091" t="s">
        <v>543</v>
      </c>
      <c r="D12" s="1092" t="s">
        <v>1288</v>
      </c>
      <c r="E12" s="1093" t="s">
        <v>1495</v>
      </c>
      <c r="F12" s="1094" t="s">
        <v>721</v>
      </c>
      <c r="G12" s="1090" t="s">
        <v>4782</v>
      </c>
      <c r="H12" s="1120"/>
      <c r="I12" s="1120"/>
      <c r="J12" s="169"/>
      <c r="K12" s="169"/>
      <c r="L12" s="169"/>
      <c r="M12" s="253" t="s">
        <v>7108</v>
      </c>
      <c r="N12" s="169"/>
      <c r="O12" s="169"/>
      <c r="P12" s="169"/>
      <c r="Q12" s="1050" t="s">
        <v>1690</v>
      </c>
      <c r="R12" s="169"/>
      <c r="S12" s="169"/>
      <c r="T12" s="169"/>
      <c r="U12" s="169"/>
      <c r="V12" s="169"/>
      <c r="W12" s="253" t="s">
        <v>7109</v>
      </c>
      <c r="X12" s="253"/>
      <c r="Y12" s="1055" t="s">
        <v>1071</v>
      </c>
      <c r="Z12" s="169"/>
      <c r="AA12" s="169"/>
      <c r="AB12" s="253" t="s">
        <v>4329</v>
      </c>
      <c r="AC12" s="1050"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50" t="s">
        <v>7113</v>
      </c>
      <c r="BA12" s="1055" t="s">
        <v>6951</v>
      </c>
      <c r="BB12" s="169"/>
      <c r="BC12" s="169"/>
      <c r="BD12" s="169"/>
      <c r="BE12" s="169"/>
      <c r="BF12" s="169"/>
      <c r="BG12" s="169"/>
      <c r="BH12" s="169"/>
      <c r="BI12" s="169"/>
      <c r="BJ12" s="169"/>
      <c r="BK12" s="1050"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4780</v>
      </c>
      <c r="B13" s="1090" t="s">
        <v>7115</v>
      </c>
      <c r="C13" s="1091" t="s">
        <v>1288</v>
      </c>
      <c r="D13" s="1092" t="s">
        <v>543</v>
      </c>
      <c r="E13" s="1093" t="s">
        <v>1288</v>
      </c>
      <c r="F13" s="1094" t="s">
        <v>221</v>
      </c>
      <c r="G13" s="1090" t="s">
        <v>1408</v>
      </c>
      <c r="H13" s="1120"/>
      <c r="I13" s="1120" t="s">
        <v>7116</v>
      </c>
      <c r="J13" s="169"/>
      <c r="K13" s="813" t="s">
        <v>7117</v>
      </c>
      <c r="L13" s="169"/>
      <c r="M13" s="813" t="s">
        <v>7118</v>
      </c>
      <c r="N13" s="169"/>
      <c r="O13" s="169"/>
      <c r="P13" s="813" t="s">
        <v>7119</v>
      </c>
      <c r="Q13" s="169"/>
      <c r="R13" s="253" t="s">
        <v>7120</v>
      </c>
      <c r="S13" s="813" t="s">
        <v>7121</v>
      </c>
      <c r="T13" s="169"/>
      <c r="U13" s="813" t="s">
        <v>7122</v>
      </c>
      <c r="V13" s="910"/>
      <c r="W13" s="89" t="s">
        <v>4221</v>
      </c>
      <c r="X13" s="813" t="s">
        <v>7123</v>
      </c>
      <c r="Y13" s="253" t="s">
        <v>5685</v>
      </c>
      <c r="Z13" s="169"/>
      <c r="AA13" s="169"/>
      <c r="AB13" s="89" t="s">
        <v>7124</v>
      </c>
      <c r="AC13" s="1108" t="s">
        <v>4105</v>
      </c>
      <c r="AD13" s="169"/>
      <c r="AE13" s="169"/>
      <c r="AF13" s="253" t="s">
        <v>4685</v>
      </c>
      <c r="AG13" s="169"/>
      <c r="AH13" s="169"/>
      <c r="AI13" s="253" t="s">
        <v>4407</v>
      </c>
      <c r="AJ13" s="253"/>
      <c r="AK13" s="253" t="s">
        <v>7125</v>
      </c>
      <c r="AL13" s="169"/>
      <c r="AM13" s="169"/>
      <c r="AN13" s="813" t="s">
        <v>7125</v>
      </c>
      <c r="AO13" s="169"/>
      <c r="AP13" s="169"/>
      <c r="AQ13" s="169"/>
      <c r="AR13" s="89" t="s">
        <v>7126</v>
      </c>
      <c r="AS13" s="169"/>
      <c r="AT13" s="169"/>
      <c r="AU13" s="169"/>
      <c r="AV13" s="169"/>
      <c r="AW13" s="169"/>
      <c r="AX13" s="1056" t="s">
        <v>7127</v>
      </c>
      <c r="AY13" s="910"/>
      <c r="AZ13" s="813" t="s">
        <v>7128</v>
      </c>
      <c r="BA13" s="1099" t="s">
        <v>7129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7" t="s">
        <v>7130</v>
      </c>
      <c r="CD13" s="1137" t="s">
        <v>7131</v>
      </c>
      <c r="CE13" s="1117" t="s">
        <v>7130</v>
      </c>
      <c r="CF13" s="1116"/>
      <c r="CG13" s="1116"/>
      <c r="CH13" s="1116"/>
      <c r="CI13" s="1116"/>
      <c r="CJ13" s="1116"/>
      <c r="CK13" s="1116"/>
      <c r="CL13" s="1116"/>
      <c r="CM13" s="1116"/>
      <c r="CN13" s="1116"/>
      <c r="CO13" s="1116"/>
      <c r="CP13" s="1117" t="s">
        <v>5231</v>
      </c>
      <c r="CQ13" s="1116"/>
      <c r="CR13" s="169"/>
    </row>
    <row r="14" ht="15.75" customHeight="1">
      <c r="A14" s="1100" t="s">
        <v>3715</v>
      </c>
      <c r="B14" s="1090" t="s">
        <v>7132</v>
      </c>
      <c r="C14" s="1091" t="s">
        <v>1288</v>
      </c>
      <c r="D14" s="1092" t="s">
        <v>1048</v>
      </c>
      <c r="E14" s="1093" t="s">
        <v>1288</v>
      </c>
      <c r="F14" s="1094" t="s">
        <v>1048</v>
      </c>
      <c r="G14" s="1090" t="s">
        <v>4212</v>
      </c>
      <c r="H14" s="1120"/>
      <c r="I14" s="1120"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4987</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9" t="s">
        <v>7147</v>
      </c>
      <c r="AU14" s="89" t="s">
        <v>7148</v>
      </c>
      <c r="AV14" s="89" t="s">
        <v>7105</v>
      </c>
      <c r="AW14" s="169"/>
      <c r="AX14" s="253" t="s">
        <v>4315</v>
      </c>
      <c r="AY14" s="253"/>
      <c r="AZ14" s="253" t="s">
        <v>7149</v>
      </c>
      <c r="BA14" s="253" t="s">
        <v>7150</v>
      </c>
      <c r="BB14" s="89" t="s">
        <v>7151</v>
      </c>
      <c r="BC14" s="89"/>
      <c r="BD14" s="169"/>
      <c r="BE14" s="1138"/>
      <c r="BF14" s="1138"/>
      <c r="BG14" s="1138"/>
      <c r="BH14" s="1138"/>
      <c r="BI14" s="1138"/>
      <c r="BJ14" s="1138"/>
      <c r="BK14" s="1138"/>
      <c r="BL14" s="1138"/>
      <c r="BM14" s="1138"/>
      <c r="BN14" s="1138"/>
      <c r="BO14" s="169"/>
      <c r="BP14" s="169"/>
      <c r="BQ14" s="169"/>
      <c r="BR14" s="169"/>
      <c r="BS14" s="169"/>
      <c r="BT14" s="89" t="s">
        <v>7152</v>
      </c>
      <c r="BU14" s="169"/>
      <c r="BV14" s="89" t="s">
        <v>2226</v>
      </c>
      <c r="BW14" s="89" t="s">
        <v>7153</v>
      </c>
      <c r="BX14" s="169"/>
      <c r="BY14" s="169"/>
      <c r="BZ14" s="89" t="s">
        <v>5288</v>
      </c>
      <c r="CA14" s="169"/>
      <c r="CB14" s="169"/>
      <c r="CC14" s="1116"/>
      <c r="CD14" s="169"/>
      <c r="CE14" s="169"/>
      <c r="CF14" s="1116"/>
      <c r="CG14" s="1116"/>
      <c r="CH14" s="1104" t="s">
        <v>7154</v>
      </c>
      <c r="CI14" s="1104"/>
      <c r="CJ14" s="1117" t="s">
        <v>5231</v>
      </c>
      <c r="CK14" s="1104" t="s">
        <v>7155</v>
      </c>
      <c r="CL14" s="1104" t="s">
        <v>3235</v>
      </c>
      <c r="CM14" s="1104" t="s">
        <v>2561</v>
      </c>
      <c r="CN14" s="1104" t="s">
        <v>7025</v>
      </c>
      <c r="CO14" s="1104" t="s">
        <v>7022</v>
      </c>
      <c r="CP14" s="1116"/>
      <c r="CQ14" s="1116"/>
      <c r="CR14" s="174"/>
    </row>
    <row r="15">
      <c r="A15" s="1139" t="s">
        <v>2431</v>
      </c>
      <c r="B15" s="1090" t="s">
        <v>6223</v>
      </c>
      <c r="C15" s="1091" t="s">
        <v>438</v>
      </c>
      <c r="D15" s="1092" t="s">
        <v>1288</v>
      </c>
      <c r="E15" s="1093" t="s">
        <v>1288</v>
      </c>
      <c r="F15" s="1094" t="s">
        <v>438</v>
      </c>
      <c r="G15" s="1090" t="s">
        <v>4782</v>
      </c>
      <c r="H15" s="1140" t="s">
        <v>7156</v>
      </c>
      <c r="I15" s="1140" t="s">
        <v>7122</v>
      </c>
      <c r="J15" s="1050" t="s">
        <v>7157</v>
      </c>
      <c r="K15" s="1050" t="s">
        <v>7158</v>
      </c>
      <c r="L15" s="89" t="s">
        <v>7159</v>
      </c>
      <c r="M15" s="169"/>
      <c r="N15" s="1050" t="s">
        <v>2773</v>
      </c>
      <c r="O15" s="1050" t="s">
        <v>7160</v>
      </c>
      <c r="P15" s="169"/>
      <c r="Q15" s="89" t="s">
        <v>7161</v>
      </c>
      <c r="R15" s="89" t="s">
        <v>7162</v>
      </c>
      <c r="S15" s="1050" t="s">
        <v>7163</v>
      </c>
      <c r="T15" s="1050"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3512</v>
      </c>
      <c r="B16" s="1090" t="s">
        <v>7167</v>
      </c>
      <c r="C16" s="1091" t="s">
        <v>1048</v>
      </c>
      <c r="D16" s="1092" t="s">
        <v>1288</v>
      </c>
      <c r="E16" s="1093" t="s">
        <v>1048</v>
      </c>
      <c r="F16" s="1094" t="s">
        <v>1495</v>
      </c>
      <c r="G16" s="1090" t="s">
        <v>3898</v>
      </c>
      <c r="H16" s="1120"/>
      <c r="I16" s="1120" t="s">
        <v>7168</v>
      </c>
      <c r="J16" s="253"/>
      <c r="K16" s="253" t="s">
        <v>7169</v>
      </c>
      <c r="L16" s="253"/>
      <c r="M16" s="253" t="s">
        <v>7170</v>
      </c>
      <c r="N16" s="169"/>
      <c r="O16" s="253" t="s">
        <v>7171</v>
      </c>
      <c r="P16" s="169"/>
      <c r="Q16" s="169"/>
      <c r="R16" s="89" t="s">
        <v>7172</v>
      </c>
      <c r="S16" s="1098" t="s">
        <v>3549</v>
      </c>
      <c r="T16" s="253" t="s">
        <v>7173</v>
      </c>
      <c r="U16" s="89" t="s">
        <v>7174</v>
      </c>
      <c r="V16" s="253"/>
      <c r="W16" s="253" t="s">
        <v>5197</v>
      </c>
      <c r="X16" s="89" t="s">
        <v>2938</v>
      </c>
      <c r="Y16" s="253" t="s">
        <v>6457</v>
      </c>
      <c r="Z16" s="169"/>
      <c r="AA16" s="169"/>
      <c r="AB16" s="253" t="s">
        <v>3548</v>
      </c>
      <c r="AC16" s="89" t="s">
        <v>2723</v>
      </c>
      <c r="AD16" s="253" t="s">
        <v>7175</v>
      </c>
      <c r="AE16" s="1050" t="s">
        <v>7176</v>
      </c>
      <c r="AF16" s="1055"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5187</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23"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4231</v>
      </c>
      <c r="CN16" s="253" t="s">
        <v>7187</v>
      </c>
      <c r="CO16" s="253" t="s">
        <v>7003</v>
      </c>
      <c r="CP16" s="253" t="s">
        <v>4424</v>
      </c>
      <c r="CQ16" s="169"/>
      <c r="CR16" s="174"/>
    </row>
    <row r="17" ht="15.75" customHeight="1">
      <c r="A17" s="1142" t="s">
        <v>5607</v>
      </c>
      <c r="B17" s="1090" t="s">
        <v>7188</v>
      </c>
      <c r="C17" s="1091" t="s">
        <v>1288</v>
      </c>
      <c r="D17" s="1092" t="s">
        <v>1288</v>
      </c>
      <c r="E17" s="1093" t="s">
        <v>1288</v>
      </c>
      <c r="F17" s="1094" t="s">
        <v>1288</v>
      </c>
      <c r="G17" s="1090" t="s">
        <v>3514</v>
      </c>
      <c r="H17" s="1120"/>
      <c r="I17" s="1120" t="s">
        <v>7189</v>
      </c>
      <c r="J17" s="253"/>
      <c r="K17" s="253" t="s">
        <v>7190</v>
      </c>
      <c r="L17" s="253"/>
      <c r="M17" s="253"/>
      <c r="N17" s="253"/>
      <c r="O17" s="253" t="s">
        <v>7191</v>
      </c>
      <c r="P17" s="253"/>
      <c r="Q17" s="169"/>
      <c r="R17" s="169"/>
      <c r="S17" s="169"/>
      <c r="T17" s="253"/>
      <c r="U17" s="253" t="s">
        <v>7192</v>
      </c>
      <c r="V17" s="253"/>
      <c r="W17" s="253" t="s">
        <v>5598</v>
      </c>
      <c r="X17" s="253"/>
      <c r="Y17" s="253" t="s">
        <v>3284</v>
      </c>
      <c r="Z17" s="253"/>
      <c r="AA17" s="253"/>
      <c r="AB17" s="253" t="s">
        <v>7193</v>
      </c>
      <c r="AC17" s="253" t="s">
        <v>4732</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4154</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965</v>
      </c>
      <c r="B18" s="1090" t="s">
        <v>5529</v>
      </c>
      <c r="C18" s="1091" t="s">
        <v>633</v>
      </c>
      <c r="D18" s="1092" t="s">
        <v>1048</v>
      </c>
      <c r="E18" s="1093" t="s">
        <v>1048</v>
      </c>
      <c r="F18" s="1094" t="s">
        <v>438</v>
      </c>
      <c r="G18" s="1090" t="s">
        <v>330</v>
      </c>
      <c r="H18" s="1120"/>
      <c r="I18" s="1120"/>
      <c r="J18" s="169"/>
      <c r="K18" s="169"/>
      <c r="L18" s="169"/>
      <c r="M18" s="169"/>
      <c r="N18" s="169"/>
      <c r="O18" s="169"/>
      <c r="P18" s="169"/>
      <c r="Q18" s="169"/>
      <c r="R18" s="169"/>
      <c r="S18" s="169"/>
      <c r="T18" s="169"/>
      <c r="U18" s="169"/>
      <c r="V18" s="169"/>
      <c r="W18" s="1050" t="s">
        <v>414</v>
      </c>
      <c r="X18" s="169"/>
      <c r="Y18" s="169"/>
      <c r="Z18" s="169"/>
      <c r="AA18" s="1050" t="s">
        <v>7200</v>
      </c>
      <c r="AB18" s="1050" t="s">
        <v>1888</v>
      </c>
      <c r="AC18" s="1055" t="s">
        <v>3694</v>
      </c>
      <c r="AD18" s="1056" t="s">
        <v>3027</v>
      </c>
      <c r="AE18" s="169"/>
      <c r="AF18" s="1050" t="s">
        <v>2368</v>
      </c>
      <c r="AG18" s="1050" t="s">
        <v>2342</v>
      </c>
      <c r="AH18" s="169"/>
      <c r="AI18" s="89" t="s">
        <v>3594</v>
      </c>
      <c r="AJ18" s="169"/>
      <c r="AK18" s="169"/>
      <c r="AL18" s="169"/>
      <c r="AM18" s="169"/>
      <c r="AN18" s="813"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9" t="s">
        <v>6184</v>
      </c>
      <c r="B19" s="1090" t="s">
        <v>7202</v>
      </c>
      <c r="C19" s="1091" t="s">
        <v>1288</v>
      </c>
      <c r="D19" s="1092" t="s">
        <v>1288</v>
      </c>
      <c r="E19" s="1093" t="s">
        <v>1048</v>
      </c>
      <c r="F19" s="1094" t="s">
        <v>1495</v>
      </c>
      <c r="G19" s="1090" t="s">
        <v>3514</v>
      </c>
      <c r="H19" s="1120" t="s">
        <v>7203</v>
      </c>
      <c r="I19" s="1120"/>
      <c r="J19" s="169"/>
      <c r="K19" s="253" t="s">
        <v>7204</v>
      </c>
      <c r="L19" s="253"/>
      <c r="M19" s="169"/>
      <c r="N19" s="169"/>
      <c r="O19" s="169"/>
      <c r="P19" s="169"/>
      <c r="Q19" s="253" t="s">
        <v>7205</v>
      </c>
      <c r="R19" s="253" t="s">
        <v>7206</v>
      </c>
      <c r="S19" s="169"/>
      <c r="T19" s="253" t="s">
        <v>7207</v>
      </c>
      <c r="U19" s="1145" t="s">
        <v>7208</v>
      </c>
      <c r="V19" s="1145"/>
      <c r="W19" s="253" t="s">
        <v>255</v>
      </c>
      <c r="X19" s="253"/>
      <c r="Y19" s="253" t="s">
        <v>4243</v>
      </c>
      <c r="Z19" s="169"/>
      <c r="AA19" s="169"/>
      <c r="AB19" s="253" t="s">
        <v>7209</v>
      </c>
      <c r="AC19" s="253" t="s">
        <v>3214</v>
      </c>
      <c r="AD19" s="813" t="s">
        <v>702</v>
      </c>
      <c r="AE19" s="1047"/>
      <c r="AF19" s="253" t="s">
        <v>4978</v>
      </c>
      <c r="AG19" s="253" t="s">
        <v>4954</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4721</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1" t="s">
        <v>7211</v>
      </c>
    </row>
    <row r="20" ht="15.75" customHeight="1">
      <c r="A20" s="1147" t="s">
        <v>6181</v>
      </c>
      <c r="B20" s="1090" t="s">
        <v>7212</v>
      </c>
      <c r="C20" s="1091" t="s">
        <v>1288</v>
      </c>
      <c r="D20" s="1092" t="s">
        <v>1288</v>
      </c>
      <c r="E20" s="1093" t="s">
        <v>1288</v>
      </c>
      <c r="F20" s="1094" t="s">
        <v>1288</v>
      </c>
      <c r="G20" s="1090" t="s">
        <v>220</v>
      </c>
      <c r="H20" s="1120"/>
      <c r="I20" s="1120" t="s">
        <v>7213</v>
      </c>
      <c r="J20" s="253"/>
      <c r="K20" s="89" t="s">
        <v>7214</v>
      </c>
      <c r="L20" s="253"/>
      <c r="M20" s="169"/>
      <c r="N20" s="169" t="s">
        <v>7215</v>
      </c>
      <c r="O20" s="169"/>
      <c r="P20" s="169"/>
      <c r="Q20" s="169"/>
      <c r="R20" s="253" t="s">
        <v>7216</v>
      </c>
      <c r="S20" s="169"/>
      <c r="T20" s="253" t="s">
        <v>7217</v>
      </c>
      <c r="U20" s="253" t="s">
        <v>7218</v>
      </c>
      <c r="V20" s="253"/>
      <c r="W20" s="253" t="s">
        <v>4541</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4372</v>
      </c>
      <c r="B21" s="1090" t="s">
        <v>7226</v>
      </c>
      <c r="C21" s="1091" t="s">
        <v>1288</v>
      </c>
      <c r="D21" s="1092" t="s">
        <v>1288</v>
      </c>
      <c r="E21" s="1093" t="s">
        <v>1288</v>
      </c>
      <c r="F21" s="1094" t="s">
        <v>1288</v>
      </c>
      <c r="G21" s="1090" t="s">
        <v>219</v>
      </c>
      <c r="H21" s="1120"/>
      <c r="I21" s="1120"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3518</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4513</v>
      </c>
      <c r="B22" s="1090" t="s">
        <v>7234</v>
      </c>
      <c r="C22" s="1091" t="s">
        <v>1288</v>
      </c>
      <c r="D22" s="1092" t="s">
        <v>1048</v>
      </c>
      <c r="E22" s="1093" t="s">
        <v>1495</v>
      </c>
      <c r="F22" s="1094" t="s">
        <v>721</v>
      </c>
      <c r="G22" s="1090" t="s">
        <v>4154</v>
      </c>
      <c r="H22" s="1125" t="s">
        <v>7235</v>
      </c>
      <c r="I22" s="1125" t="s">
        <v>4521</v>
      </c>
      <c r="J22" s="1047"/>
      <c r="K22" s="253" t="s">
        <v>7236</v>
      </c>
      <c r="L22" s="253"/>
      <c r="M22" s="253"/>
      <c r="N22" s="253" t="s">
        <v>7237</v>
      </c>
      <c r="O22" s="253" t="s">
        <v>7238</v>
      </c>
      <c r="P22" s="253" t="s">
        <v>7239</v>
      </c>
      <c r="Q22" s="253" t="s">
        <v>7240</v>
      </c>
      <c r="R22" s="253" t="s">
        <v>7241</v>
      </c>
      <c r="S22" s="253" t="s">
        <v>4540</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50" t="s">
        <v>7252</v>
      </c>
      <c r="BF22" s="1151" t="s">
        <v>7253</v>
      </c>
      <c r="BG22" s="692"/>
      <c r="BH22" s="692"/>
      <c r="BI22" s="692"/>
      <c r="BJ22" s="692" t="s">
        <v>7254</v>
      </c>
      <c r="BK22" s="692" t="s">
        <v>7255</v>
      </c>
      <c r="BL22" s="692"/>
      <c r="BM22" s="692"/>
      <c r="BN22" s="692"/>
      <c r="BO22" s="169"/>
      <c r="BP22" s="1152" t="s">
        <v>6305</v>
      </c>
      <c r="BQ22" s="169"/>
      <c r="BR22" s="169"/>
      <c r="BS22" s="169"/>
      <c r="BT22" s="1143" t="s">
        <v>1930</v>
      </c>
      <c r="BU22" s="253" t="s">
        <v>2040</v>
      </c>
      <c r="BV22" s="253" t="s">
        <v>3768</v>
      </c>
      <c r="BW22" s="1055" t="s">
        <v>2411</v>
      </c>
      <c r="BX22" s="253" t="s">
        <v>2046</v>
      </c>
      <c r="BY22" s="253" t="s">
        <v>4751</v>
      </c>
      <c r="BZ22" s="253" t="s">
        <v>3994</v>
      </c>
      <c r="CA22" s="253" t="s">
        <v>7256</v>
      </c>
      <c r="CB22" s="253"/>
      <c r="CC22" s="1118" t="s">
        <v>7150</v>
      </c>
      <c r="CD22" s="1118" t="s">
        <v>6942</v>
      </c>
      <c r="CE22" s="1118" t="s">
        <v>7257</v>
      </c>
      <c r="CF22" s="1118"/>
      <c r="CG22" s="1116"/>
      <c r="CH22" s="1116"/>
      <c r="CI22" s="1116"/>
      <c r="CJ22" s="1116"/>
      <c r="CK22" s="1116"/>
      <c r="CL22" s="1116"/>
      <c r="CM22" s="1116"/>
      <c r="CN22" s="1116"/>
      <c r="CO22" s="1116"/>
      <c r="CP22" s="1116"/>
      <c r="CQ22" s="1116"/>
      <c r="CR22" s="836" t="s">
        <v>4339</v>
      </c>
    </row>
    <row r="23" ht="15.75" customHeight="1">
      <c r="A23" s="1112" t="s">
        <v>6209</v>
      </c>
      <c r="B23" s="1090" t="s">
        <v>1409</v>
      </c>
      <c r="C23" s="1091" t="s">
        <v>1288</v>
      </c>
      <c r="D23" s="1092" t="s">
        <v>1048</v>
      </c>
      <c r="E23" s="1093" t="s">
        <v>1288</v>
      </c>
      <c r="F23" s="1094" t="s">
        <v>543</v>
      </c>
      <c r="G23" s="1090" t="s">
        <v>4109</v>
      </c>
      <c r="H23" s="1120"/>
      <c r="I23" s="1120" t="s">
        <v>7258</v>
      </c>
      <c r="J23" s="253"/>
      <c r="K23" s="89" t="s">
        <v>7259</v>
      </c>
      <c r="L23" s="1056" t="s">
        <v>2982</v>
      </c>
      <c r="M23" s="169"/>
      <c r="N23" s="169"/>
      <c r="O23" s="169"/>
      <c r="P23" s="89" t="s">
        <v>7260</v>
      </c>
      <c r="Q23" s="169"/>
      <c r="R23" s="813" t="s">
        <v>7261</v>
      </c>
      <c r="S23" s="169"/>
      <c r="T23" s="169"/>
      <c r="U23" s="89" t="s">
        <v>818</v>
      </c>
      <c r="V23" s="253"/>
      <c r="W23" s="253" t="s">
        <v>3697</v>
      </c>
      <c r="X23" s="89" t="s">
        <v>2848</v>
      </c>
      <c r="Y23" s="813" t="s">
        <v>5316</v>
      </c>
      <c r="Z23" s="169"/>
      <c r="AA23" s="169"/>
      <c r="AB23" s="253" t="s">
        <v>7262</v>
      </c>
      <c r="AC23" s="253" t="s">
        <v>7263</v>
      </c>
      <c r="AD23" s="253" t="s">
        <v>7264</v>
      </c>
      <c r="AE23" s="253"/>
      <c r="AF23" s="253" t="s">
        <v>7265</v>
      </c>
      <c r="AG23" s="169"/>
      <c r="AH23" s="169"/>
      <c r="AI23" s="836" t="s">
        <v>3028</v>
      </c>
      <c r="AJ23" s="1109"/>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5058</v>
      </c>
      <c r="CL23" s="253" t="s">
        <v>2686</v>
      </c>
      <c r="CM23" s="253" t="s">
        <v>4212</v>
      </c>
      <c r="CN23" s="169"/>
      <c r="CO23" s="169"/>
      <c r="CP23" s="169"/>
      <c r="CQ23" s="169"/>
      <c r="CR23" s="174"/>
    </row>
    <row r="24">
      <c r="A24" s="1153" t="s">
        <v>4126</v>
      </c>
      <c r="B24" s="1090" t="s">
        <v>333</v>
      </c>
      <c r="C24" s="1091" t="s">
        <v>1288</v>
      </c>
      <c r="D24" s="1092" t="s">
        <v>1288</v>
      </c>
      <c r="E24" s="1093" t="s">
        <v>1288</v>
      </c>
      <c r="F24" s="1094" t="s">
        <v>1288</v>
      </c>
      <c r="G24" s="1090" t="s">
        <v>221</v>
      </c>
      <c r="H24" s="1120" t="s">
        <v>7267</v>
      </c>
      <c r="I24" s="1120"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101" t="s">
        <v>4798</v>
      </c>
      <c r="B25" s="1090" t="s">
        <v>1620</v>
      </c>
      <c r="C25" s="1091" t="s">
        <v>1288</v>
      </c>
      <c r="D25" s="1092" t="s">
        <v>1288</v>
      </c>
      <c r="E25" s="1093" t="s">
        <v>1288</v>
      </c>
      <c r="F25" s="1094" t="s">
        <v>1288</v>
      </c>
      <c r="G25" s="1090" t="s">
        <v>2933</v>
      </c>
      <c r="H25" s="1120" t="s">
        <v>7275</v>
      </c>
      <c r="I25" s="1120" t="s">
        <v>7276</v>
      </c>
      <c r="J25" s="89" t="s">
        <v>7277</v>
      </c>
      <c r="K25" s="1120" t="s">
        <v>7278</v>
      </c>
      <c r="L25" s="89" t="s">
        <v>7279</v>
      </c>
      <c r="M25" s="89" t="s">
        <v>7011</v>
      </c>
      <c r="N25" s="89" t="s">
        <v>7280</v>
      </c>
      <c r="O25" s="169"/>
      <c r="P25" s="89" t="s">
        <v>7281</v>
      </c>
      <c r="Q25" s="169"/>
      <c r="R25" s="89" t="s">
        <v>7101</v>
      </c>
      <c r="S25" s="769" t="s">
        <v>7282</v>
      </c>
      <c r="T25" s="169"/>
      <c r="U25" s="1154"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328</v>
      </c>
      <c r="B26" s="1090" t="s">
        <v>2836</v>
      </c>
      <c r="C26" s="1091" t="s">
        <v>1048</v>
      </c>
      <c r="D26" s="1092" t="s">
        <v>1495</v>
      </c>
      <c r="E26" s="1093" t="s">
        <v>1288</v>
      </c>
      <c r="F26" s="1094" t="s">
        <v>439</v>
      </c>
      <c r="G26" s="1090" t="s">
        <v>439</v>
      </c>
      <c r="H26" s="1120"/>
      <c r="I26" s="1120"/>
      <c r="J26" s="169"/>
      <c r="K26" s="169"/>
      <c r="L26" s="169"/>
      <c r="M26" s="169"/>
      <c r="N26" s="169"/>
      <c r="O26" s="169"/>
      <c r="P26" s="169"/>
      <c r="Q26" s="169"/>
      <c r="R26" s="169"/>
      <c r="S26" s="169"/>
      <c r="T26" s="169"/>
      <c r="U26" s="169"/>
      <c r="V26" s="169"/>
      <c r="W26" s="169"/>
      <c r="X26" s="1056" t="s">
        <v>7287</v>
      </c>
      <c r="Y26" s="1056" t="s">
        <v>5269</v>
      </c>
      <c r="Z26" s="169"/>
      <c r="AA26" s="169"/>
      <c r="AB26" s="169"/>
      <c r="AC26" s="169"/>
      <c r="AD26" s="1050"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6191</v>
      </c>
      <c r="B27" s="1090" t="s">
        <v>2868</v>
      </c>
      <c r="C27" s="1091" t="s">
        <v>1288</v>
      </c>
      <c r="D27" s="1092" t="s">
        <v>1288</v>
      </c>
      <c r="E27" s="1093" t="s">
        <v>1288</v>
      </c>
      <c r="F27" s="1094" t="s">
        <v>1288</v>
      </c>
      <c r="G27" s="1090" t="s">
        <v>721</v>
      </c>
      <c r="H27" s="1120"/>
      <c r="I27" s="1120"/>
      <c r="J27" s="169"/>
      <c r="K27" s="169"/>
      <c r="L27" s="169"/>
      <c r="M27" s="169"/>
      <c r="N27" s="169"/>
      <c r="O27" s="169"/>
      <c r="P27" s="169"/>
      <c r="Q27" s="169"/>
      <c r="R27" s="169"/>
      <c r="S27" s="169"/>
      <c r="T27" s="169"/>
      <c r="U27" s="1108" t="s">
        <v>7289</v>
      </c>
      <c r="V27" s="169"/>
      <c r="W27" s="169"/>
      <c r="X27" s="169"/>
      <c r="Y27" s="89" t="s">
        <v>7246</v>
      </c>
      <c r="Z27" s="169"/>
      <c r="AA27" s="169"/>
      <c r="AB27" s="89" t="s">
        <v>7290</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6032</v>
      </c>
      <c r="B28" s="1090" t="s">
        <v>2868</v>
      </c>
      <c r="C28" s="1091" t="s">
        <v>1288</v>
      </c>
      <c r="D28" s="1092" t="s">
        <v>1288</v>
      </c>
      <c r="E28" s="1093" t="s">
        <v>1288</v>
      </c>
      <c r="F28" s="1094" t="s">
        <v>1495</v>
      </c>
      <c r="G28" s="1090" t="s">
        <v>439</v>
      </c>
      <c r="H28" s="1120"/>
      <c r="I28" s="1120"/>
      <c r="J28" s="174"/>
      <c r="K28" s="174"/>
      <c r="L28" s="174"/>
      <c r="M28" s="174"/>
      <c r="N28" s="174"/>
      <c r="O28" s="174"/>
      <c r="P28" s="174"/>
      <c r="Q28" s="174"/>
      <c r="R28" s="769" t="s">
        <v>7291</v>
      </c>
      <c r="S28" s="174"/>
      <c r="T28" s="174"/>
      <c r="U28" s="174"/>
      <c r="V28" s="174"/>
      <c r="W28" s="174"/>
      <c r="X28" s="174"/>
      <c r="Y28" s="836" t="s">
        <v>480</v>
      </c>
      <c r="Z28" s="174"/>
      <c r="AA28" s="174"/>
      <c r="AB28" s="174"/>
      <c r="AC28" s="174"/>
      <c r="AD28" s="174"/>
      <c r="AE28" s="174"/>
      <c r="AF28" s="174"/>
      <c r="AG28" s="174"/>
      <c r="AH28" s="174"/>
      <c r="AI28" s="174"/>
      <c r="AJ28" s="174"/>
      <c r="AK28" s="174"/>
      <c r="AL28" s="174"/>
      <c r="AM28" s="174"/>
      <c r="AN28" s="174"/>
      <c r="AO28" s="174"/>
      <c r="AP28" s="174"/>
      <c r="AQ28" s="174"/>
      <c r="AR28" s="174"/>
      <c r="AS28" s="836" t="s">
        <v>7292</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3804</v>
      </c>
      <c r="B29" s="1090" t="s">
        <v>5187</v>
      </c>
      <c r="C29" s="1091" t="s">
        <v>1288</v>
      </c>
      <c r="D29" s="1092" t="s">
        <v>1288</v>
      </c>
      <c r="E29" s="1093" t="s">
        <v>1288</v>
      </c>
      <c r="F29" s="1094" t="s">
        <v>1288</v>
      </c>
      <c r="G29" s="1090" t="s">
        <v>330</v>
      </c>
      <c r="H29" s="1120"/>
      <c r="I29" s="1120"/>
      <c r="J29" s="169"/>
      <c r="K29" s="169"/>
      <c r="L29" s="169"/>
      <c r="M29" s="169"/>
      <c r="N29" s="169"/>
      <c r="O29" s="169"/>
      <c r="P29" s="169"/>
      <c r="Q29" s="169"/>
      <c r="R29" s="169"/>
      <c r="S29" s="169"/>
      <c r="T29" s="169"/>
      <c r="U29" s="169"/>
      <c r="V29" s="169"/>
      <c r="W29" s="253" t="s">
        <v>656</v>
      </c>
      <c r="X29" s="253"/>
      <c r="Y29" s="253" t="s">
        <v>3755</v>
      </c>
      <c r="Z29" s="169"/>
      <c r="AA29" s="169"/>
      <c r="AB29" s="253" t="s">
        <v>7293</v>
      </c>
      <c r="AC29" s="89" t="s">
        <v>5267</v>
      </c>
      <c r="AD29" s="253" t="s">
        <v>7294</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3779</v>
      </c>
      <c r="BW29" s="253" t="s">
        <v>2243</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5331</v>
      </c>
      <c r="B30" s="1090" t="s">
        <v>3101</v>
      </c>
      <c r="C30" s="1091" t="s">
        <v>1288</v>
      </c>
      <c r="D30" s="1092" t="s">
        <v>1288</v>
      </c>
      <c r="E30" s="1093" t="s">
        <v>1048</v>
      </c>
      <c r="F30" s="1094" t="s">
        <v>439</v>
      </c>
      <c r="G30" s="1090" t="s">
        <v>221</v>
      </c>
      <c r="H30" s="1120" t="s">
        <v>7295</v>
      </c>
      <c r="I30" s="1120"/>
      <c r="J30" s="169"/>
      <c r="K30" s="169"/>
      <c r="L30" s="169"/>
      <c r="M30" s="169"/>
      <c r="N30" s="169"/>
      <c r="O30" s="169"/>
      <c r="P30" s="169"/>
      <c r="Q30" s="169"/>
      <c r="R30" s="169"/>
      <c r="S30" s="169"/>
      <c r="T30" s="813" t="s">
        <v>7296</v>
      </c>
      <c r="U30" s="89" t="s">
        <v>7297</v>
      </c>
      <c r="V30" s="89" t="s">
        <v>6025</v>
      </c>
      <c r="W30" s="169"/>
      <c r="X30" s="89" t="s">
        <v>7298</v>
      </c>
      <c r="Y30" s="89" t="s">
        <v>7299</v>
      </c>
      <c r="Z30" s="169"/>
      <c r="AA30" s="169"/>
      <c r="AB30" s="813" t="s">
        <v>7300</v>
      </c>
      <c r="AC30" s="89" t="s">
        <v>4771</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7302</v>
      </c>
      <c r="CD30" s="169"/>
      <c r="CE30" s="169"/>
      <c r="CF30" s="169"/>
      <c r="CG30" s="169"/>
      <c r="CH30" s="169"/>
      <c r="CI30" s="169"/>
      <c r="CJ30" s="169"/>
      <c r="CK30" s="169"/>
      <c r="CL30" s="169"/>
      <c r="CM30" s="169"/>
      <c r="CN30" s="169"/>
      <c r="CO30" s="169"/>
      <c r="CP30" s="169"/>
      <c r="CQ30" s="169"/>
      <c r="CR30" s="169"/>
    </row>
    <row r="31">
      <c r="A31" s="1112" t="s">
        <v>4436</v>
      </c>
      <c r="B31" s="1090" t="s">
        <v>2065</v>
      </c>
      <c r="C31" s="1091" t="s">
        <v>1288</v>
      </c>
      <c r="D31" s="1092" t="s">
        <v>1288</v>
      </c>
      <c r="E31" s="1093" t="s">
        <v>1288</v>
      </c>
      <c r="F31" s="1094" t="s">
        <v>1288</v>
      </c>
      <c r="G31" s="1090" t="s">
        <v>5246</v>
      </c>
      <c r="H31" s="1120"/>
      <c r="I31" s="1159"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8" t="s">
        <v>7143</v>
      </c>
      <c r="AO31" s="1057"/>
      <c r="AP31" s="169"/>
      <c r="AQ31" s="89" t="s">
        <v>7307</v>
      </c>
      <c r="AR31" s="169"/>
      <c r="AS31" s="89" t="s">
        <v>7266</v>
      </c>
      <c r="AT31" s="169"/>
      <c r="AU31" s="169"/>
      <c r="AV31" s="169"/>
      <c r="AW31" s="169"/>
      <c r="AX31" s="89" t="s">
        <v>3373</v>
      </c>
      <c r="AY31" s="169"/>
      <c r="AZ31" s="1108"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9" t="s">
        <v>7309</v>
      </c>
      <c r="B32" s="1090" t="s">
        <v>5164</v>
      </c>
      <c r="C32" s="1091" t="s">
        <v>1288</v>
      </c>
      <c r="D32" s="1092" t="s">
        <v>1288</v>
      </c>
      <c r="E32" s="1093" t="s">
        <v>1288</v>
      </c>
      <c r="F32" s="1094" t="s">
        <v>1288</v>
      </c>
      <c r="G32" s="1090" t="s">
        <v>633</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7054</v>
      </c>
      <c r="BW32" s="1099" t="s">
        <v>2973</v>
      </c>
      <c r="BX32" s="1099" t="s">
        <v>7310</v>
      </c>
      <c r="BY32" s="169"/>
      <c r="BZ32" s="1099" t="s">
        <v>1631</v>
      </c>
      <c r="CA32" s="1099" t="s">
        <v>2136</v>
      </c>
      <c r="CB32" s="1099"/>
      <c r="CC32" s="1116"/>
      <c r="CD32" s="1116"/>
      <c r="CE32" s="1116"/>
      <c r="CF32" s="1116"/>
      <c r="CG32" s="1116"/>
      <c r="CH32" s="1116"/>
      <c r="CI32" s="1116"/>
      <c r="CJ32" s="1116"/>
      <c r="CK32" s="1116"/>
      <c r="CL32" s="1116"/>
      <c r="CM32" s="1116"/>
      <c r="CN32" s="1116"/>
      <c r="CO32" s="1116"/>
      <c r="CP32" s="1116"/>
      <c r="CQ32" s="1116"/>
      <c r="CR32" s="174"/>
    </row>
    <row r="33">
      <c r="A33" s="1089" t="s">
        <v>2324</v>
      </c>
      <c r="B33" s="1090" t="s">
        <v>5058</v>
      </c>
      <c r="C33" s="1091" t="s">
        <v>1288</v>
      </c>
      <c r="D33" s="1092" t="s">
        <v>1048</v>
      </c>
      <c r="E33" s="1093" t="s">
        <v>1288</v>
      </c>
      <c r="F33" s="1094" t="s">
        <v>1048</v>
      </c>
      <c r="G33" s="1090" t="s">
        <v>1048</v>
      </c>
      <c r="H33" s="1120"/>
      <c r="I33" s="1120"/>
      <c r="J33" s="169"/>
      <c r="K33" s="169"/>
      <c r="L33" s="169"/>
      <c r="M33" s="169"/>
      <c r="N33" s="169"/>
      <c r="O33" s="169"/>
      <c r="P33" s="169"/>
      <c r="Q33" s="169"/>
      <c r="R33" s="169"/>
      <c r="S33" s="169"/>
      <c r="T33" s="169"/>
      <c r="U33" s="169"/>
      <c r="V33" s="169"/>
      <c r="W33" s="169"/>
      <c r="X33" s="169"/>
      <c r="Y33" s="169"/>
      <c r="Z33" s="169"/>
      <c r="AA33" s="169"/>
      <c r="AB33" s="253"/>
      <c r="AC33" s="1056" t="s">
        <v>316</v>
      </c>
      <c r="AD33" s="1047"/>
      <c r="AE33" s="104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7"/>
    </row>
    <row r="34" ht="15.75" customHeight="1">
      <c r="A34" s="1142" t="s">
        <v>1112</v>
      </c>
      <c r="B34" s="1090" t="s">
        <v>1663</v>
      </c>
      <c r="C34" s="1091" t="s">
        <v>1288</v>
      </c>
      <c r="D34" s="1092" t="s">
        <v>1048</v>
      </c>
      <c r="E34" s="1093" t="s">
        <v>1288</v>
      </c>
      <c r="F34" s="1094" t="s">
        <v>1048</v>
      </c>
      <c r="G34" s="1090" t="s">
        <v>1048</v>
      </c>
      <c r="H34" s="1120"/>
      <c r="I34" s="1120"/>
      <c r="J34" s="169"/>
      <c r="K34" s="169"/>
      <c r="L34" s="169"/>
      <c r="M34" s="169"/>
      <c r="N34" s="169"/>
      <c r="O34" s="169"/>
      <c r="P34" s="169"/>
      <c r="Q34" s="169"/>
      <c r="R34" s="169"/>
      <c r="S34" s="169"/>
      <c r="T34" s="169"/>
      <c r="U34" s="169"/>
      <c r="V34" s="169"/>
      <c r="W34" s="1056" t="s">
        <v>4955</v>
      </c>
      <c r="X34" s="104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7311</v>
      </c>
      <c r="B35" s="1090" t="s">
        <v>4109</v>
      </c>
      <c r="C35" s="1091" t="s">
        <v>1048</v>
      </c>
      <c r="D35" s="1092" t="s">
        <v>1288</v>
      </c>
      <c r="E35" s="1093" t="s">
        <v>1288</v>
      </c>
      <c r="F35" s="1094" t="s">
        <v>1048</v>
      </c>
      <c r="G35" s="1090" t="s">
        <v>1048</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0" t="s">
        <v>6968</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9" t="s">
        <v>4041</v>
      </c>
      <c r="B36" s="1090" t="s">
        <v>220</v>
      </c>
      <c r="C36" s="1091" t="s">
        <v>1288</v>
      </c>
      <c r="D36" s="1092" t="s">
        <v>1288</v>
      </c>
      <c r="E36" s="1093" t="s">
        <v>1288</v>
      </c>
      <c r="F36" s="1094" t="s">
        <v>1288</v>
      </c>
      <c r="G36" s="1090" t="s">
        <v>1048</v>
      </c>
      <c r="H36" s="1120"/>
      <c r="I36" s="1120"/>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5359</v>
      </c>
      <c r="B37" s="1090" t="s">
        <v>2933</v>
      </c>
      <c r="C37" s="1091" t="s">
        <v>1288</v>
      </c>
      <c r="D37" s="1092" t="s">
        <v>1288</v>
      </c>
      <c r="E37" s="1093" t="s">
        <v>1288</v>
      </c>
      <c r="F37" s="1094" t="s">
        <v>1288</v>
      </c>
      <c r="G37" s="1090" t="s">
        <v>633</v>
      </c>
      <c r="H37" s="1120"/>
      <c r="I37" s="1120"/>
      <c r="J37" s="169"/>
      <c r="K37" s="89" t="s">
        <v>7312</v>
      </c>
      <c r="L37" s="169"/>
      <c r="M37" s="169"/>
      <c r="N37" s="169"/>
      <c r="O37" s="169"/>
      <c r="P37" s="169"/>
      <c r="Q37" s="169"/>
      <c r="R37" s="169"/>
      <c r="S37" s="169"/>
      <c r="T37" s="169"/>
      <c r="U37" s="169"/>
      <c r="V37" s="169"/>
      <c r="W37" s="253" t="s">
        <v>5560</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5991</v>
      </c>
      <c r="B38" s="1090" t="s">
        <v>4782</v>
      </c>
      <c r="C38" s="1091" t="s">
        <v>1288</v>
      </c>
      <c r="D38" s="1092" t="s">
        <v>1288</v>
      </c>
      <c r="E38" s="1093" t="s">
        <v>1288</v>
      </c>
      <c r="F38" s="1094" t="s">
        <v>1048</v>
      </c>
      <c r="G38" s="1090" t="s">
        <v>1048</v>
      </c>
      <c r="H38" s="1120"/>
      <c r="I38" s="1120"/>
      <c r="J38" s="169"/>
      <c r="K38" s="169"/>
      <c r="L38" s="169"/>
      <c r="M38" s="169"/>
      <c r="N38" s="169"/>
      <c r="O38" s="169"/>
      <c r="P38" s="169"/>
      <c r="Q38" s="169"/>
      <c r="R38" s="813"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7"/>
      <c r="CL38" s="1047"/>
      <c r="CM38" s="1047"/>
      <c r="CN38" s="1047"/>
      <c r="CO38" s="1047"/>
      <c r="CP38" s="1047"/>
      <c r="CQ38" s="1047"/>
      <c r="CR38" s="174"/>
    </row>
    <row r="39">
      <c r="A39" s="1144" t="s">
        <v>2684</v>
      </c>
      <c r="B39" s="1090" t="s">
        <v>5246</v>
      </c>
      <c r="C39" s="1091" t="s">
        <v>1048</v>
      </c>
      <c r="D39" s="1092" t="s">
        <v>1288</v>
      </c>
      <c r="E39" s="1093" t="s">
        <v>1288</v>
      </c>
      <c r="F39" s="1094" t="s">
        <v>1048</v>
      </c>
      <c r="G39" s="1090" t="s">
        <v>1048</v>
      </c>
      <c r="H39" s="1092"/>
      <c r="I39" s="109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9" t="s">
        <v>7314</v>
      </c>
      <c r="B40" s="1090" t="s">
        <v>330</v>
      </c>
      <c r="C40" s="1091" t="s">
        <v>1288</v>
      </c>
      <c r="D40" s="1092" t="s">
        <v>1288</v>
      </c>
      <c r="E40" s="1093" t="s">
        <v>1288</v>
      </c>
      <c r="F40" s="1094" t="s">
        <v>1048</v>
      </c>
      <c r="G40" s="1090" t="s">
        <v>1048</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3" t="s">
        <v>7315</v>
      </c>
      <c r="AE40" s="104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5206</v>
      </c>
      <c r="B41" s="1090" t="s">
        <v>438</v>
      </c>
      <c r="C41" s="1091" t="s">
        <v>1288</v>
      </c>
      <c r="D41" s="1092" t="s">
        <v>1288</v>
      </c>
      <c r="E41" s="1093" t="s">
        <v>1288</v>
      </c>
      <c r="F41" s="1094" t="s">
        <v>1288</v>
      </c>
      <c r="G41" s="1090" t="s">
        <v>1495</v>
      </c>
      <c r="H41" s="1120"/>
      <c r="I41" s="1120"/>
      <c r="J41" s="169"/>
      <c r="K41" s="169"/>
      <c r="L41" s="169"/>
      <c r="M41" s="169"/>
      <c r="N41" s="169"/>
      <c r="O41" s="169"/>
      <c r="P41" s="169"/>
      <c r="Q41" s="169"/>
      <c r="R41" s="169"/>
      <c r="S41" s="169"/>
      <c r="T41" s="169"/>
      <c r="U41" s="169"/>
      <c r="V41" s="169"/>
      <c r="W41" s="89" t="s">
        <v>3697</v>
      </c>
      <c r="X41" s="253"/>
      <c r="Y41" s="89" t="s">
        <v>5061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9" t="s">
        <v>7316</v>
      </c>
      <c r="B42" s="1090" t="s">
        <v>331</v>
      </c>
      <c r="C42" s="1091" t="s">
        <v>1048</v>
      </c>
      <c r="D42" s="1092" t="s">
        <v>1288</v>
      </c>
      <c r="E42" s="1093" t="s">
        <v>1288</v>
      </c>
      <c r="F42" s="1094" t="s">
        <v>1048</v>
      </c>
      <c r="G42" s="1090" t="s">
        <v>1048</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3" t="s">
        <v>3316</v>
      </c>
    </row>
    <row r="43">
      <c r="A43" s="1148" t="s">
        <v>3399</v>
      </c>
      <c r="B43" s="1090" t="s">
        <v>331</v>
      </c>
      <c r="C43" s="1091" t="s">
        <v>1288</v>
      </c>
      <c r="D43" s="1092" t="s">
        <v>1288</v>
      </c>
      <c r="E43" s="1093" t="s">
        <v>1288</v>
      </c>
      <c r="F43" s="1094" t="s">
        <v>1048</v>
      </c>
      <c r="G43" s="1090" t="s">
        <v>1048</v>
      </c>
      <c r="H43" s="1120"/>
      <c r="I43" s="1120"/>
      <c r="J43" s="169"/>
      <c r="K43" s="169"/>
      <c r="L43" s="169"/>
      <c r="M43" s="169"/>
      <c r="N43" s="169"/>
      <c r="O43" s="169"/>
      <c r="P43" s="169"/>
      <c r="Q43" s="169"/>
      <c r="R43" s="169"/>
      <c r="S43" s="169"/>
      <c r="T43" s="169"/>
      <c r="U43" s="1099"/>
      <c r="V43" s="1099"/>
      <c r="W43" s="169"/>
      <c r="X43" s="169"/>
      <c r="Y43" s="169"/>
      <c r="Z43" s="169"/>
      <c r="AA43" s="169"/>
      <c r="AB43" s="169"/>
      <c r="AC43" s="813"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7318</v>
      </c>
      <c r="B44" s="1090" t="s">
        <v>721</v>
      </c>
      <c r="C44" s="1091" t="s">
        <v>1288</v>
      </c>
      <c r="D44" s="1092" t="s">
        <v>1048</v>
      </c>
      <c r="E44" s="1093" t="s">
        <v>1048</v>
      </c>
      <c r="F44" s="1094" t="s">
        <v>439</v>
      </c>
      <c r="G44" s="1090" t="s">
        <v>721</v>
      </c>
      <c r="H44" s="1120"/>
      <c r="I44" s="1120"/>
      <c r="J44" s="169"/>
      <c r="K44" s="169"/>
      <c r="L44" s="169"/>
      <c r="M44" s="169"/>
      <c r="N44" s="169"/>
      <c r="O44" s="169"/>
      <c r="P44" s="169"/>
      <c r="Q44" s="169"/>
      <c r="R44" s="169"/>
      <c r="S44" s="169"/>
      <c r="T44" s="169"/>
      <c r="U44" s="813"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6" t="s">
        <v>7322</v>
      </c>
      <c r="AP44" s="1055"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4280</v>
      </c>
      <c r="B45" s="1090" t="s">
        <v>721</v>
      </c>
      <c r="C45" s="1091" t="s">
        <v>1288</v>
      </c>
      <c r="D45" s="1092" t="s">
        <v>1288</v>
      </c>
      <c r="E45" s="1093" t="s">
        <v>1288</v>
      </c>
      <c r="F45" s="1094" t="s">
        <v>1288</v>
      </c>
      <c r="G45" s="1090" t="s">
        <v>1048</v>
      </c>
      <c r="H45" s="1120"/>
      <c r="I45" s="1120"/>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7325</v>
      </c>
      <c r="B46" s="1090" t="s">
        <v>633</v>
      </c>
      <c r="C46" s="1091" t="s">
        <v>1288</v>
      </c>
      <c r="D46" s="1092" t="s">
        <v>1288</v>
      </c>
      <c r="E46" s="1093" t="s">
        <v>1288</v>
      </c>
      <c r="F46" s="1094" t="s">
        <v>1288</v>
      </c>
      <c r="G46" s="1090" t="s">
        <v>1048</v>
      </c>
      <c r="H46" s="1167"/>
      <c r="I46" s="1167"/>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4414</v>
      </c>
      <c r="B47" s="1090" t="s">
        <v>633</v>
      </c>
      <c r="C47" s="1091" t="s">
        <v>1288</v>
      </c>
      <c r="D47" s="1092" t="s">
        <v>1288</v>
      </c>
      <c r="E47" s="1093" t="s">
        <v>1288</v>
      </c>
      <c r="F47" s="1094" t="s">
        <v>1288</v>
      </c>
      <c r="G47" s="1090" t="s">
        <v>1495</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3233</v>
      </c>
      <c r="B48" s="1090" t="s">
        <v>1495</v>
      </c>
      <c r="C48" s="1091" t="s">
        <v>1288</v>
      </c>
      <c r="D48" s="1092" t="s">
        <v>1288</v>
      </c>
      <c r="E48" s="1093" t="s">
        <v>1288</v>
      </c>
      <c r="F48" s="1094" t="s">
        <v>1288</v>
      </c>
      <c r="G48" s="1090" t="s">
        <v>1048</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9" t="s">
        <v>7326</v>
      </c>
      <c r="B49" s="1090" t="s">
        <v>1495</v>
      </c>
      <c r="C49" s="1091" t="s">
        <v>1288</v>
      </c>
      <c r="D49" s="1092" t="s">
        <v>1288</v>
      </c>
      <c r="E49" s="1093" t="s">
        <v>1288</v>
      </c>
      <c r="F49" s="1094" t="s">
        <v>1288</v>
      </c>
      <c r="G49" s="1090" t="s">
        <v>1048</v>
      </c>
      <c r="H49" s="1120"/>
      <c r="I49" s="1120"/>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089"/>
      <c r="B50" s="1090"/>
      <c r="C50" s="1091"/>
      <c r="D50" s="1092"/>
      <c r="E50" s="1093"/>
      <c r="F50" s="1094"/>
      <c r="G50" s="1090"/>
      <c r="H50" s="1167"/>
      <c r="I50" s="117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8"/>
      <c r="BF50" s="1138"/>
      <c r="BG50" s="1138"/>
      <c r="BH50" s="1138"/>
      <c r="BI50" s="1138"/>
      <c r="BJ50" s="1138"/>
      <c r="BK50" s="1138"/>
      <c r="BL50" s="1138"/>
      <c r="BM50" s="1138"/>
      <c r="BN50" s="1138"/>
      <c r="BO50" s="169"/>
      <c r="BP50" s="169"/>
      <c r="BQ50" s="169"/>
      <c r="BR50" s="169"/>
      <c r="BS50" s="169"/>
      <c r="BT50" s="169"/>
      <c r="BU50" s="169"/>
      <c r="BV50" s="169"/>
      <c r="BW50" s="169"/>
      <c r="BX50" s="169"/>
      <c r="BY50" s="169"/>
      <c r="BZ50" s="169"/>
      <c r="CA50" s="169"/>
      <c r="CB50" s="169"/>
      <c r="CC50" s="1116"/>
      <c r="CD50" s="1116"/>
      <c r="CE50" s="1116"/>
      <c r="CF50" s="1116"/>
      <c r="CG50" s="1116"/>
      <c r="CH50" s="1116"/>
      <c r="CI50" s="1116"/>
      <c r="CJ50" s="1116"/>
      <c r="CK50" s="169"/>
      <c r="CL50" s="169"/>
      <c r="CM50" s="169"/>
      <c r="CN50" s="169"/>
      <c r="CO50" s="169"/>
      <c r="CP50" s="169"/>
      <c r="CQ50" s="169"/>
      <c r="CR50" s="169"/>
    </row>
    <row r="51">
      <c r="A51" s="1089"/>
      <c r="B51" s="1090"/>
      <c r="C51" s="1091"/>
      <c r="D51" s="1092"/>
      <c r="E51" s="1093"/>
      <c r="F51" s="1094"/>
      <c r="G51" s="1090"/>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9"/>
      <c r="B52" s="1090"/>
      <c r="C52" s="1091"/>
      <c r="D52" s="1092"/>
      <c r="E52" s="1093"/>
      <c r="F52" s="1094"/>
      <c r="G52" s="1090"/>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9"/>
      <c r="B53" s="1090"/>
      <c r="C53" s="1091"/>
      <c r="D53" s="1092"/>
      <c r="E53" s="1093"/>
      <c r="F53" s="1094"/>
      <c r="G53" s="1090"/>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8"/>
      <c r="BF53" s="1138"/>
      <c r="BG53" s="1138"/>
      <c r="BH53" s="1138"/>
      <c r="BI53" s="1138"/>
      <c r="BJ53" s="1138"/>
      <c r="BK53" s="1138"/>
      <c r="BL53" s="1138"/>
      <c r="BM53" s="1138"/>
      <c r="BN53" s="1138"/>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9"/>
      <c r="B54" s="1090"/>
      <c r="C54" s="1091"/>
      <c r="D54" s="1092"/>
      <c r="E54" s="1093"/>
      <c r="F54" s="1094"/>
      <c r="G54" s="1090"/>
      <c r="H54" s="1120"/>
      <c r="I54" s="109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9"/>
      <c r="B55" s="1090"/>
      <c r="C55" s="1091"/>
      <c r="D55" s="1092"/>
      <c r="E55" s="1093"/>
      <c r="F55" s="1094"/>
      <c r="G55" s="1090"/>
      <c r="H55" s="1120"/>
      <c r="I55" s="109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8"/>
      <c r="BF55" s="1138"/>
      <c r="BG55" s="1138"/>
      <c r="BH55" s="1138"/>
      <c r="BI55" s="1138"/>
      <c r="BJ55" s="1138"/>
      <c r="BK55" s="1138"/>
      <c r="BL55" s="1138"/>
      <c r="BM55" s="1138"/>
      <c r="BN55" s="1138"/>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9"/>
      <c r="B56" s="1090"/>
      <c r="C56" s="1091"/>
      <c r="D56" s="1092"/>
      <c r="E56" s="1093"/>
      <c r="F56" s="1094"/>
      <c r="G56" s="1090"/>
      <c r="H56" s="1120"/>
      <c r="I56" s="109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9"/>
      <c r="B57" s="1090"/>
      <c r="C57" s="1091"/>
      <c r="D57" s="1092"/>
      <c r="E57" s="1093"/>
      <c r="F57" s="1094"/>
      <c r="G57" s="1090"/>
      <c r="H57" s="1120"/>
      <c r="I57" s="109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9"/>
      <c r="B58" s="1090"/>
      <c r="C58" s="1091"/>
      <c r="D58" s="1092"/>
      <c r="E58" s="1093"/>
      <c r="F58" s="1094"/>
      <c r="G58" s="1090"/>
      <c r="H58" s="1092"/>
      <c r="I58" s="109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9"/>
      <c r="B59" s="1090"/>
      <c r="C59" s="1091"/>
      <c r="D59" s="1092"/>
      <c r="E59" s="1093"/>
      <c r="F59" s="1094"/>
      <c r="G59" s="1090"/>
      <c r="H59" s="1092"/>
      <c r="I59" s="109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9"/>
      <c r="B60" s="1090"/>
      <c r="C60" s="1091"/>
      <c r="D60" s="1092"/>
      <c r="E60" s="1093"/>
      <c r="F60" s="1094"/>
      <c r="G60" s="1090"/>
      <c r="H60" s="1092"/>
      <c r="I60" s="109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9"/>
      <c r="B61" s="1090"/>
      <c r="C61" s="1091"/>
      <c r="D61" s="1092"/>
      <c r="E61" s="1093"/>
      <c r="F61" s="1094"/>
      <c r="G61" s="1090"/>
      <c r="H61" s="1092"/>
      <c r="I61" s="109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9"/>
      <c r="B62" s="1090"/>
      <c r="C62" s="1091"/>
      <c r="D62" s="1092"/>
      <c r="E62" s="1093"/>
      <c r="F62" s="1094"/>
      <c r="G62" s="1090"/>
      <c r="H62" s="1092"/>
      <c r="I62" s="109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9"/>
      <c r="B63" s="1090"/>
      <c r="C63" s="1091"/>
      <c r="D63" s="1092"/>
      <c r="E63" s="1093"/>
      <c r="F63" s="1094"/>
      <c r="G63" s="1090"/>
      <c r="H63" s="1092"/>
      <c r="I63" s="109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9"/>
      <c r="B64" s="1090"/>
      <c r="C64" s="1091"/>
      <c r="D64" s="1092"/>
      <c r="E64" s="1093"/>
      <c r="F64" s="1094"/>
      <c r="G64" s="1090"/>
      <c r="H64" s="1092"/>
      <c r="I64" s="109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9"/>
      <c r="B65" s="1090"/>
      <c r="C65" s="1091"/>
      <c r="D65" s="1092"/>
      <c r="E65" s="1093"/>
      <c r="F65" s="1094"/>
      <c r="G65" s="1090"/>
      <c r="H65" s="1092"/>
      <c r="I65" s="109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9"/>
      <c r="B66" s="1090"/>
      <c r="C66" s="1091"/>
      <c r="D66" s="1092"/>
      <c r="E66" s="1093"/>
      <c r="F66" s="1094"/>
      <c r="G66" s="1090"/>
      <c r="H66" s="1092"/>
      <c r="I66" s="109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9"/>
      <c r="B67" s="1090"/>
      <c r="C67" s="1091"/>
      <c r="D67" s="1092"/>
      <c r="E67" s="1093"/>
      <c r="F67" s="1094"/>
      <c r="G67" s="1090"/>
      <c r="H67" s="1092"/>
      <c r="I67" s="109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9"/>
      <c r="B68" s="1090"/>
      <c r="C68" s="1091"/>
      <c r="D68" s="1092"/>
      <c r="E68" s="1093"/>
      <c r="F68" s="1094"/>
      <c r="G68" s="1090"/>
      <c r="H68" s="1092"/>
      <c r="I68" s="109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9"/>
      <c r="B69" s="1090"/>
      <c r="C69" s="1091"/>
      <c r="D69" s="1092"/>
      <c r="E69" s="1093"/>
      <c r="F69" s="1094"/>
      <c r="G69" s="1090"/>
      <c r="H69" s="1092"/>
      <c r="I69" s="109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9"/>
      <c r="B70" s="1090"/>
      <c r="C70" s="1091"/>
      <c r="D70" s="1092"/>
      <c r="E70" s="1093"/>
      <c r="F70" s="1094"/>
      <c r="G70" s="1090"/>
      <c r="H70" s="1092"/>
      <c r="I70" s="109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9"/>
      <c r="B71" s="1090"/>
      <c r="C71" s="1091"/>
      <c r="D71" s="1092"/>
      <c r="E71" s="1093"/>
      <c r="F71" s="1094"/>
      <c r="G71" s="1090"/>
      <c r="H71" s="1092"/>
      <c r="I71" s="109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9"/>
      <c r="B72" s="1090"/>
      <c r="C72" s="1091"/>
      <c r="D72" s="1092"/>
      <c r="E72" s="1093"/>
      <c r="F72" s="1094"/>
      <c r="G72" s="1090"/>
      <c r="H72" s="1092"/>
      <c r="I72" s="109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9"/>
      <c r="B73" s="1090"/>
      <c r="C73" s="1091"/>
      <c r="D73" s="1092"/>
      <c r="E73" s="1093"/>
      <c r="F73" s="1094"/>
      <c r="G73" s="1090"/>
      <c r="H73" s="1092"/>
      <c r="I73" s="109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9"/>
      <c r="B74" s="1090"/>
      <c r="C74" s="1091"/>
      <c r="D74" s="1092"/>
      <c r="E74" s="1093"/>
      <c r="F74" s="1094"/>
      <c r="G74" s="1090"/>
      <c r="H74" s="1092"/>
      <c r="I74" s="109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9"/>
      <c r="B75" s="1090"/>
      <c r="C75" s="1091"/>
      <c r="D75" s="1092"/>
      <c r="E75" s="1093"/>
      <c r="F75" s="1094"/>
      <c r="G75" s="1090"/>
      <c r="H75" s="1092"/>
      <c r="I75" s="109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9"/>
      <c r="B76" s="1090"/>
      <c r="C76" s="1091"/>
      <c r="D76" s="1092"/>
      <c r="E76" s="1093"/>
      <c r="F76" s="1094"/>
      <c r="G76" s="1090"/>
      <c r="H76" s="1092"/>
      <c r="I76" s="109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9"/>
      <c r="B77" s="1090"/>
      <c r="C77" s="1091"/>
      <c r="D77" s="1092"/>
      <c r="E77" s="1093"/>
      <c r="F77" s="1094"/>
      <c r="G77" s="1090"/>
      <c r="H77" s="1092"/>
      <c r="I77" s="109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9"/>
      <c r="B78" s="1090"/>
      <c r="C78" s="1091"/>
      <c r="D78" s="1092"/>
      <c r="E78" s="1093"/>
      <c r="F78" s="1094"/>
      <c r="G78" s="1090"/>
      <c r="H78" s="1092"/>
      <c r="I78" s="109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9"/>
      <c r="B79" s="1090"/>
      <c r="C79" s="1091"/>
      <c r="D79" s="1092"/>
      <c r="E79" s="1093"/>
      <c r="F79" s="1094"/>
      <c r="G79" s="1090"/>
      <c r="H79" s="1092"/>
      <c r="I79" s="109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9"/>
      <c r="B80" s="1090"/>
      <c r="C80" s="1091"/>
      <c r="D80" s="1092"/>
      <c r="E80" s="1093"/>
      <c r="F80" s="1094"/>
      <c r="G80" s="1090"/>
      <c r="H80" s="1092"/>
      <c r="I80" s="109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9"/>
      <c r="B81" s="1090"/>
      <c r="C81" s="1091"/>
      <c r="D81" s="1092"/>
      <c r="E81" s="1093"/>
      <c r="F81" s="1094"/>
      <c r="G81" s="1090"/>
      <c r="H81" s="1092"/>
      <c r="I81" s="109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9"/>
      <c r="B82" s="1090"/>
      <c r="C82" s="1091"/>
      <c r="D82" s="1092"/>
      <c r="E82" s="1093"/>
      <c r="F82" s="1094"/>
      <c r="G82" s="1090"/>
      <c r="H82" s="1092"/>
      <c r="I82" s="109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9"/>
      <c r="B83" s="1090"/>
      <c r="C83" s="1091"/>
      <c r="D83" s="1092"/>
      <c r="E83" s="1093"/>
      <c r="F83" s="1094"/>
      <c r="G83" s="1090"/>
      <c r="H83" s="1092"/>
      <c r="I83" s="109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9"/>
      <c r="B84" s="1090"/>
      <c r="C84" s="1091"/>
      <c r="D84" s="1092"/>
      <c r="E84" s="1093"/>
      <c r="F84" s="1094"/>
      <c r="G84" s="1090"/>
      <c r="H84" s="1092"/>
      <c r="I84" s="109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9"/>
      <c r="B85" s="1090"/>
      <c r="C85" s="1091"/>
      <c r="D85" s="1092"/>
      <c r="E85" s="1093"/>
      <c r="F85" s="1094"/>
      <c r="G85" s="1090"/>
      <c r="H85" s="1092"/>
      <c r="I85" s="109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9"/>
      <c r="B86" s="1090"/>
      <c r="C86" s="1091"/>
      <c r="D86" s="1092"/>
      <c r="E86" s="1093"/>
      <c r="F86" s="1094"/>
      <c r="G86" s="1090"/>
      <c r="H86" s="1092"/>
      <c r="I86" s="109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9"/>
      <c r="B87" s="1090"/>
      <c r="C87" s="1091"/>
      <c r="D87" s="1092"/>
      <c r="E87" s="1093"/>
      <c r="F87" s="1094"/>
      <c r="G87" s="1090"/>
      <c r="H87" s="1092"/>
      <c r="I87" s="109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9"/>
      <c r="B88" s="1090"/>
      <c r="C88" s="1091"/>
      <c r="D88" s="1092"/>
      <c r="E88" s="1093"/>
      <c r="F88" s="1094"/>
      <c r="G88" s="1090"/>
      <c r="H88" s="1092"/>
      <c r="I88" s="109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9"/>
      <c r="B89" s="1090"/>
      <c r="C89" s="1091"/>
      <c r="D89" s="1092"/>
      <c r="E89" s="1093"/>
      <c r="F89" s="1094"/>
      <c r="G89" s="1090"/>
      <c r="H89" s="1092"/>
      <c r="I89" s="109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9"/>
      <c r="B90" s="1090"/>
      <c r="C90" s="1091"/>
      <c r="D90" s="1092"/>
      <c r="E90" s="1093"/>
      <c r="F90" s="1094"/>
      <c r="G90" s="1090"/>
      <c r="H90" s="1092"/>
      <c r="I90" s="109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9"/>
      <c r="B91" s="1090"/>
      <c r="C91" s="1091"/>
      <c r="D91" s="1092"/>
      <c r="E91" s="1093"/>
      <c r="F91" s="1094"/>
      <c r="G91" s="1090"/>
      <c r="H91" s="1092"/>
      <c r="I91" s="109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9"/>
      <c r="B92" s="1090"/>
      <c r="C92" s="1091"/>
      <c r="D92" s="1092"/>
      <c r="E92" s="1093"/>
      <c r="F92" s="1094"/>
      <c r="G92" s="1090"/>
      <c r="H92" s="1092"/>
      <c r="I92" s="109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9"/>
      <c r="B93" s="1090"/>
      <c r="C93" s="1091"/>
      <c r="D93" s="1092"/>
      <c r="E93" s="1093"/>
      <c r="F93" s="1094"/>
      <c r="G93" s="1090"/>
      <c r="H93" s="1092"/>
      <c r="I93" s="109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9"/>
      <c r="B94" s="1090"/>
      <c r="C94" s="1091"/>
      <c r="D94" s="1092"/>
      <c r="E94" s="1093"/>
      <c r="F94" s="1094"/>
      <c r="G94" s="1090"/>
      <c r="H94" s="1092"/>
      <c r="I94" s="109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9"/>
      <c r="B95" s="1090"/>
      <c r="C95" s="1091"/>
      <c r="D95" s="1092"/>
      <c r="E95" s="1093"/>
      <c r="F95" s="1094"/>
      <c r="G95" s="1090"/>
      <c r="H95" s="1092"/>
      <c r="I95" s="109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9"/>
      <c r="B96" s="1090"/>
      <c r="C96" s="1091"/>
      <c r="D96" s="1092"/>
      <c r="E96" s="1093"/>
      <c r="F96" s="1094"/>
      <c r="G96" s="1090"/>
      <c r="H96" s="1092"/>
      <c r="I96" s="109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9"/>
      <c r="B97" s="1090"/>
      <c r="C97" s="1091"/>
      <c r="D97" s="1092"/>
      <c r="E97" s="1093"/>
      <c r="F97" s="1094"/>
      <c r="G97" s="1090"/>
      <c r="H97" s="1092"/>
      <c r="I97" s="109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9"/>
      <c r="B98" s="1090"/>
      <c r="C98" s="1091"/>
      <c r="D98" s="1092"/>
      <c r="E98" s="1093"/>
      <c r="F98" s="1094"/>
      <c r="G98" s="1090"/>
      <c r="H98" s="1092"/>
      <c r="I98" s="109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9"/>
      <c r="B99" s="1090"/>
      <c r="C99" s="1091"/>
      <c r="D99" s="1092"/>
      <c r="E99" s="1093"/>
      <c r="F99" s="1094"/>
      <c r="G99" s="1090"/>
      <c r="H99" s="1092"/>
      <c r="I99" s="109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9"/>
      <c r="B100" s="1090"/>
      <c r="C100" s="1091"/>
      <c r="D100" s="1092"/>
      <c r="E100" s="1093"/>
      <c r="F100" s="1094"/>
      <c r="G100" s="1090"/>
      <c r="H100" s="1092"/>
      <c r="I100" s="109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9"/>
      <c r="B101" s="1090"/>
      <c r="C101" s="1091"/>
      <c r="D101" s="1092"/>
      <c r="E101" s="1093"/>
      <c r="F101" s="1094"/>
      <c r="G101" s="1090"/>
      <c r="H101" s="1092"/>
      <c r="I101" s="109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9"/>
      <c r="B102" s="1090"/>
      <c r="C102" s="1091"/>
      <c r="D102" s="1092"/>
      <c r="E102" s="1093"/>
      <c r="F102" s="1094"/>
      <c r="G102" s="1090"/>
      <c r="H102" s="1092"/>
      <c r="I102" s="109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9"/>
      <c r="B103" s="1090"/>
      <c r="C103" s="1091"/>
      <c r="D103" s="1092"/>
      <c r="E103" s="1093"/>
      <c r="F103" s="1094"/>
      <c r="G103" s="1090"/>
      <c r="H103" s="1092"/>
      <c r="I103" s="109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9"/>
      <c r="B104" s="1090"/>
      <c r="C104" s="1091"/>
      <c r="D104" s="1092"/>
      <c r="E104" s="1093"/>
      <c r="F104" s="1094"/>
      <c r="G104" s="1090"/>
      <c r="H104" s="1092"/>
      <c r="I104" s="109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9"/>
      <c r="B105" s="1090"/>
      <c r="C105" s="1091"/>
      <c r="D105" s="1092"/>
      <c r="E105" s="1093"/>
      <c r="F105" s="1094"/>
      <c r="G105" s="1090"/>
      <c r="H105" s="1092"/>
      <c r="I105" s="109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9"/>
      <c r="B106" s="1090"/>
      <c r="C106" s="1091"/>
      <c r="D106" s="1092"/>
      <c r="E106" s="1093"/>
      <c r="F106" s="1094"/>
      <c r="G106" s="1090"/>
      <c r="H106" s="1092"/>
      <c r="I106" s="109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9"/>
      <c r="B107" s="1090"/>
      <c r="C107" s="1091"/>
      <c r="D107" s="1092"/>
      <c r="E107" s="1093"/>
      <c r="F107" s="1094"/>
      <c r="G107" s="1090"/>
      <c r="H107" s="1092"/>
      <c r="I107" s="109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9"/>
      <c r="B108" s="1090"/>
      <c r="C108" s="1091"/>
      <c r="D108" s="1092"/>
      <c r="E108" s="1093"/>
      <c r="F108" s="1094"/>
      <c r="G108" s="1090"/>
      <c r="H108" s="1092"/>
      <c r="I108" s="109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9"/>
      <c r="B109" s="1090"/>
      <c r="C109" s="1091"/>
      <c r="D109" s="1092"/>
      <c r="E109" s="1093"/>
      <c r="F109" s="1094"/>
      <c r="G109" s="1090"/>
      <c r="H109" s="1092"/>
      <c r="I109" s="109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9"/>
      <c r="B110" s="1090"/>
      <c r="C110" s="1091"/>
      <c r="D110" s="1092"/>
      <c r="E110" s="1093"/>
      <c r="F110" s="1094"/>
      <c r="G110" s="1090"/>
      <c r="H110" s="1092"/>
      <c r="I110" s="109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9"/>
      <c r="B111" s="1090"/>
      <c r="C111" s="1091"/>
      <c r="D111" s="1092"/>
      <c r="E111" s="1093"/>
      <c r="F111" s="1094"/>
      <c r="G111" s="1090"/>
      <c r="H111" s="1092"/>
      <c r="I111" s="109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9"/>
      <c r="B112" s="1090"/>
      <c r="C112" s="1091"/>
      <c r="D112" s="1092"/>
      <c r="E112" s="1093"/>
      <c r="F112" s="1094"/>
      <c r="G112" s="1090"/>
      <c r="H112" s="1092"/>
      <c r="I112" s="109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9"/>
      <c r="B113" s="1090"/>
      <c r="C113" s="1091"/>
      <c r="D113" s="1092"/>
      <c r="E113" s="1093"/>
      <c r="F113" s="1094"/>
      <c r="G113" s="1090"/>
      <c r="H113" s="1092"/>
      <c r="I113" s="109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9"/>
      <c r="B114" s="1090"/>
      <c r="C114" s="1091"/>
      <c r="D114" s="1092"/>
      <c r="E114" s="1093"/>
      <c r="F114" s="1094"/>
      <c r="G114" s="1090"/>
      <c r="H114" s="1092"/>
      <c r="I114" s="109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9"/>
      <c r="B115" s="1090"/>
      <c r="C115" s="1091"/>
      <c r="D115" s="1092"/>
      <c r="E115" s="1093"/>
      <c r="F115" s="1094"/>
      <c r="G115" s="1090"/>
      <c r="H115" s="1092"/>
      <c r="I115" s="109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9"/>
      <c r="B116" s="1090"/>
      <c r="C116" s="1091"/>
      <c r="D116" s="1092"/>
      <c r="E116" s="1093"/>
      <c r="F116" s="1094"/>
      <c r="G116" s="1090"/>
      <c r="H116" s="1092"/>
      <c r="I116" s="109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9"/>
      <c r="B117" s="1090"/>
      <c r="C117" s="1091"/>
      <c r="D117" s="1092"/>
      <c r="E117" s="1093"/>
      <c r="F117" s="1094"/>
      <c r="G117" s="1090"/>
      <c r="H117" s="1092"/>
      <c r="I117" s="109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9"/>
      <c r="B118" s="1090"/>
      <c r="C118" s="1091"/>
      <c r="D118" s="1092"/>
      <c r="E118" s="1093"/>
      <c r="F118" s="1094"/>
      <c r="G118" s="1090"/>
      <c r="H118" s="1092"/>
      <c r="I118" s="109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9"/>
      <c r="B119" s="1090"/>
      <c r="C119" s="1091"/>
      <c r="D119" s="1092"/>
      <c r="E119" s="1093"/>
      <c r="F119" s="1094"/>
      <c r="G119" s="1090"/>
      <c r="H119" s="1092"/>
      <c r="I119" s="109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9"/>
      <c r="B120" s="1090"/>
      <c r="C120" s="1091"/>
      <c r="D120" s="1092"/>
      <c r="E120" s="1093"/>
      <c r="F120" s="1094"/>
      <c r="G120" s="1090"/>
      <c r="H120" s="1092"/>
      <c r="I120" s="109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9"/>
      <c r="B121" s="1090"/>
      <c r="C121" s="1091"/>
      <c r="D121" s="1092"/>
      <c r="E121" s="1093"/>
      <c r="F121" s="1094"/>
      <c r="G121" s="1090"/>
      <c r="H121" s="1092"/>
      <c r="I121" s="109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9"/>
      <c r="B122" s="1090"/>
      <c r="C122" s="1091"/>
      <c r="D122" s="1092"/>
      <c r="E122" s="1093"/>
      <c r="F122" s="1094"/>
      <c r="G122" s="1090"/>
      <c r="H122" s="1092"/>
      <c r="I122" s="109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9"/>
      <c r="B123" s="1090"/>
      <c r="C123" s="1091"/>
      <c r="D123" s="1092"/>
      <c r="E123" s="1093"/>
      <c r="F123" s="1094"/>
      <c r="G123" s="1090"/>
      <c r="H123" s="1092"/>
      <c r="I123" s="109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9"/>
      <c r="B124" s="1090"/>
      <c r="C124" s="1091"/>
      <c r="D124" s="1092"/>
      <c r="E124" s="1093"/>
      <c r="F124" s="1094"/>
      <c r="G124" s="1090"/>
      <c r="H124" s="1092"/>
      <c r="I124" s="109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9"/>
      <c r="B125" s="1090"/>
      <c r="C125" s="1091"/>
      <c r="D125" s="1092"/>
      <c r="E125" s="1093"/>
      <c r="F125" s="1094"/>
      <c r="G125" s="1090"/>
      <c r="H125" s="1092"/>
      <c r="I125" s="109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9"/>
      <c r="B126" s="1090"/>
      <c r="C126" s="1091"/>
      <c r="D126" s="1092"/>
      <c r="E126" s="1093"/>
      <c r="F126" s="1094"/>
      <c r="G126" s="1090"/>
      <c r="H126" s="1092"/>
      <c r="I126" s="109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9"/>
      <c r="B127" s="1090"/>
      <c r="C127" s="1091"/>
      <c r="D127" s="1092"/>
      <c r="E127" s="1093"/>
      <c r="F127" s="1094"/>
      <c r="G127" s="1090"/>
      <c r="H127" s="1092"/>
      <c r="I127" s="109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9"/>
      <c r="B128" s="1090"/>
      <c r="C128" s="1091"/>
      <c r="D128" s="1092"/>
      <c r="E128" s="1093"/>
      <c r="F128" s="1094"/>
      <c r="G128" s="1090"/>
      <c r="H128" s="1092"/>
      <c r="I128" s="109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9"/>
      <c r="B129" s="1090"/>
      <c r="C129" s="1091"/>
      <c r="D129" s="1092"/>
      <c r="E129" s="1093"/>
      <c r="F129" s="1094"/>
      <c r="G129" s="1090"/>
      <c r="H129" s="1092"/>
      <c r="I129" s="109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9"/>
      <c r="B130" s="1090"/>
      <c r="C130" s="1091"/>
      <c r="D130" s="1092"/>
      <c r="E130" s="1093"/>
      <c r="F130" s="1094"/>
      <c r="G130" s="1090"/>
      <c r="H130" s="1092"/>
      <c r="I130" s="109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9"/>
      <c r="B131" s="1090"/>
      <c r="C131" s="1091"/>
      <c r="D131" s="1092"/>
      <c r="E131" s="1093"/>
      <c r="F131" s="1094"/>
      <c r="G131" s="1090"/>
      <c r="H131" s="1092"/>
      <c r="I131" s="109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9"/>
      <c r="B132" s="1090"/>
      <c r="C132" s="1091"/>
      <c r="D132" s="1092"/>
      <c r="E132" s="1093"/>
      <c r="F132" s="1094"/>
      <c r="G132" s="1090"/>
      <c r="H132" s="1092"/>
      <c r="I132" s="109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9"/>
      <c r="B133" s="1090"/>
      <c r="C133" s="1091"/>
      <c r="D133" s="1092"/>
      <c r="E133" s="1093"/>
      <c r="F133" s="1094"/>
      <c r="G133" s="1090"/>
      <c r="H133" s="1092"/>
      <c r="I133" s="109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9"/>
      <c r="B134" s="1090"/>
      <c r="C134" s="1091"/>
      <c r="D134" s="1092"/>
      <c r="E134" s="1093"/>
      <c r="F134" s="1094"/>
      <c r="G134" s="1090"/>
      <c r="H134" s="1092"/>
      <c r="I134" s="109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9"/>
      <c r="B135" s="1090"/>
      <c r="C135" s="1091"/>
      <c r="D135" s="1092"/>
      <c r="E135" s="1093"/>
      <c r="F135" s="1094"/>
      <c r="G135" s="1090"/>
      <c r="H135" s="1092"/>
      <c r="I135" s="109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9"/>
      <c r="B136" s="1090"/>
      <c r="C136" s="1091"/>
      <c r="D136" s="1092"/>
      <c r="E136" s="1093"/>
      <c r="F136" s="1094"/>
      <c r="G136" s="1090"/>
      <c r="H136" s="1092"/>
      <c r="I136" s="109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9"/>
      <c r="B137" s="1090"/>
      <c r="C137" s="1091"/>
      <c r="D137" s="1092"/>
      <c r="E137" s="1093"/>
      <c r="F137" s="1094"/>
      <c r="G137" s="1090"/>
      <c r="H137" s="1092"/>
      <c r="I137" s="109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9"/>
      <c r="B138" s="1090"/>
      <c r="C138" s="1091"/>
      <c r="D138" s="1092"/>
      <c r="E138" s="1093"/>
      <c r="F138" s="1094"/>
      <c r="G138" s="1090"/>
      <c r="H138" s="1092"/>
      <c r="I138" s="109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9"/>
      <c r="B139" s="1090"/>
      <c r="C139" s="1091"/>
      <c r="D139" s="1092"/>
      <c r="E139" s="1093"/>
      <c r="F139" s="1094"/>
      <c r="G139" s="1090"/>
      <c r="H139" s="1092"/>
      <c r="I139" s="109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9"/>
      <c r="B140" s="1090"/>
      <c r="C140" s="1091"/>
      <c r="D140" s="1092"/>
      <c r="E140" s="1093"/>
      <c r="F140" s="1094"/>
      <c r="G140" s="1090"/>
      <c r="H140" s="1092"/>
      <c r="I140" s="109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9"/>
      <c r="B141" s="1090"/>
      <c r="C141" s="1091"/>
      <c r="D141" s="1092"/>
      <c r="E141" s="1093"/>
      <c r="F141" s="1094"/>
      <c r="G141" s="1090"/>
      <c r="H141" s="1092"/>
      <c r="I141" s="109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9"/>
      <c r="B142" s="1090"/>
      <c r="C142" s="1091"/>
      <c r="D142" s="1092"/>
      <c r="E142" s="1093"/>
      <c r="F142" s="1094"/>
      <c r="G142" s="1090"/>
      <c r="H142" s="1092"/>
      <c r="I142" s="109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9"/>
      <c r="B143" s="1090"/>
      <c r="C143" s="1091"/>
      <c r="D143" s="1092"/>
      <c r="E143" s="1093"/>
      <c r="F143" s="1094"/>
      <c r="G143" s="1090"/>
      <c r="H143" s="1092"/>
      <c r="I143" s="109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9"/>
      <c r="B144" s="1090"/>
      <c r="C144" s="1091"/>
      <c r="D144" s="1092"/>
      <c r="E144" s="1093"/>
      <c r="F144" s="1094"/>
      <c r="G144" s="1090"/>
      <c r="H144" s="1092"/>
      <c r="I144" s="109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9"/>
      <c r="B145" s="1090"/>
      <c r="C145" s="1091"/>
      <c r="D145" s="1092"/>
      <c r="E145" s="1093"/>
      <c r="F145" s="1094"/>
      <c r="G145" s="1090"/>
      <c r="H145" s="1092"/>
      <c r="I145" s="109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9"/>
      <c r="B146" s="1090"/>
      <c r="C146" s="1091"/>
      <c r="D146" s="1092"/>
      <c r="E146" s="1093"/>
      <c r="F146" s="1094"/>
      <c r="G146" s="1090"/>
      <c r="H146" s="1092"/>
      <c r="I146" s="109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9"/>
      <c r="B147" s="1090"/>
      <c r="C147" s="1091"/>
      <c r="D147" s="1092"/>
      <c r="E147" s="1093"/>
      <c r="F147" s="1094"/>
      <c r="G147" s="1090"/>
      <c r="H147" s="1092"/>
      <c r="I147" s="109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9"/>
      <c r="B148" s="1090"/>
      <c r="C148" s="1091"/>
      <c r="D148" s="1092"/>
      <c r="E148" s="1093"/>
      <c r="F148" s="1094"/>
      <c r="G148" s="1090"/>
      <c r="H148" s="1092"/>
      <c r="I148" s="109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9"/>
      <c r="B149" s="1090"/>
      <c r="C149" s="1091"/>
      <c r="D149" s="1092"/>
      <c r="E149" s="1093"/>
      <c r="F149" s="1094"/>
      <c r="G149" s="1090"/>
      <c r="H149" s="1092"/>
      <c r="I149" s="109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9"/>
      <c r="B150" s="1090"/>
      <c r="C150" s="1091"/>
      <c r="D150" s="1092"/>
      <c r="E150" s="1093"/>
      <c r="F150" s="1094"/>
      <c r="G150" s="1090"/>
      <c r="H150" s="1092"/>
      <c r="I150" s="109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9"/>
      <c r="B151" s="1090"/>
      <c r="C151" s="1091"/>
      <c r="D151" s="1092"/>
      <c r="E151" s="1093"/>
      <c r="F151" s="1094"/>
      <c r="G151" s="1090"/>
      <c r="H151" s="1092"/>
      <c r="I151" s="109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9"/>
      <c r="B152" s="1090"/>
      <c r="C152" s="1091"/>
      <c r="D152" s="1092"/>
      <c r="E152" s="1093"/>
      <c r="F152" s="1094"/>
      <c r="G152" s="1090"/>
      <c r="H152" s="1092"/>
      <c r="I152" s="109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9"/>
      <c r="B153" s="1090"/>
      <c r="C153" s="1091"/>
      <c r="D153" s="1092"/>
      <c r="E153" s="1093"/>
      <c r="F153" s="1094"/>
      <c r="G153" s="1090"/>
      <c r="H153" s="1092"/>
      <c r="I153" s="109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9"/>
      <c r="B154" s="1090"/>
      <c r="C154" s="1091"/>
      <c r="D154" s="1092"/>
      <c r="E154" s="1093"/>
      <c r="F154" s="1094"/>
      <c r="G154" s="1090"/>
      <c r="H154" s="1092"/>
      <c r="I154" s="109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9"/>
      <c r="B155" s="1090"/>
      <c r="C155" s="1091"/>
      <c r="D155" s="1092"/>
      <c r="E155" s="1093"/>
      <c r="F155" s="1094"/>
      <c r="G155" s="1090"/>
      <c r="H155" s="1092"/>
      <c r="I155" s="109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9"/>
      <c r="B156" s="1090"/>
      <c r="C156" s="1091"/>
      <c r="D156" s="1092"/>
      <c r="E156" s="1093"/>
      <c r="F156" s="1094"/>
      <c r="G156" s="1090"/>
      <c r="H156" s="1092"/>
      <c r="I156" s="109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9"/>
      <c r="B157" s="1090"/>
      <c r="C157" s="1091"/>
      <c r="D157" s="1092"/>
      <c r="E157" s="1093"/>
      <c r="F157" s="1094"/>
      <c r="G157" s="1090"/>
      <c r="H157" s="1092"/>
      <c r="I157" s="109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9"/>
      <c r="B158" s="1090"/>
      <c r="C158" s="1091"/>
      <c r="D158" s="1092"/>
      <c r="E158" s="1093"/>
      <c r="F158" s="1094"/>
      <c r="G158" s="1090"/>
      <c r="H158" s="1092"/>
      <c r="I158" s="109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9"/>
      <c r="B159" s="1090"/>
      <c r="C159" s="1091"/>
      <c r="D159" s="1092"/>
      <c r="E159" s="1093"/>
      <c r="F159" s="1094"/>
      <c r="G159" s="1090"/>
      <c r="H159" s="1092"/>
      <c r="I159" s="109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9"/>
      <c r="B160" s="1090"/>
      <c r="C160" s="1091"/>
      <c r="D160" s="1092"/>
      <c r="E160" s="1093"/>
      <c r="F160" s="1094"/>
      <c r="G160" s="1090"/>
      <c r="H160" s="1092"/>
      <c r="I160" s="109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9"/>
      <c r="B161" s="1090"/>
      <c r="C161" s="1091"/>
      <c r="D161" s="1092"/>
      <c r="E161" s="1093"/>
      <c r="F161" s="1094"/>
      <c r="G161" s="1090"/>
      <c r="H161" s="1092"/>
      <c r="I161" s="109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9"/>
      <c r="B162" s="1090"/>
      <c r="C162" s="1091"/>
      <c r="D162" s="1092"/>
      <c r="E162" s="1093"/>
      <c r="F162" s="1094"/>
      <c r="G162" s="1090"/>
      <c r="H162" s="1092"/>
      <c r="I162" s="109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9"/>
      <c r="B163" s="1090"/>
      <c r="C163" s="1091"/>
      <c r="D163" s="1092"/>
      <c r="E163" s="1093"/>
      <c r="F163" s="1094"/>
      <c r="G163" s="1090"/>
      <c r="H163" s="1092"/>
      <c r="I163" s="109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9"/>
      <c r="B164" s="1090"/>
      <c r="C164" s="1091"/>
      <c r="D164" s="1092"/>
      <c r="E164" s="1093"/>
      <c r="F164" s="1094"/>
      <c r="G164" s="1090"/>
      <c r="H164" s="1092"/>
      <c r="I164" s="109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9"/>
      <c r="B165" s="1090"/>
      <c r="C165" s="1091"/>
      <c r="D165" s="1092"/>
      <c r="E165" s="1093"/>
      <c r="F165" s="1094"/>
      <c r="G165" s="1090"/>
      <c r="H165" s="1092"/>
      <c r="I165" s="109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9"/>
      <c r="B166" s="1090"/>
      <c r="C166" s="1091"/>
      <c r="D166" s="1092"/>
      <c r="E166" s="1093"/>
      <c r="F166" s="1094"/>
      <c r="G166" s="1090"/>
      <c r="H166" s="1092"/>
      <c r="I166" s="109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9"/>
      <c r="B167" s="1090"/>
      <c r="C167" s="1091"/>
      <c r="D167" s="1092"/>
      <c r="E167" s="1093"/>
      <c r="F167" s="1094"/>
      <c r="G167" s="1090"/>
      <c r="H167" s="1092"/>
      <c r="I167" s="109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9"/>
      <c r="B168" s="1090"/>
      <c r="C168" s="1091"/>
      <c r="D168" s="1092"/>
      <c r="E168" s="1093"/>
      <c r="F168" s="1094"/>
      <c r="G168" s="1090"/>
      <c r="H168" s="1092"/>
      <c r="I168" s="109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9"/>
      <c r="B169" s="1090"/>
      <c r="C169" s="1091"/>
      <c r="D169" s="1092"/>
      <c r="E169" s="1093"/>
      <c r="F169" s="1094"/>
      <c r="G169" s="1090"/>
      <c r="H169" s="1092"/>
      <c r="I169" s="109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9"/>
      <c r="B170" s="1090"/>
      <c r="C170" s="1091"/>
      <c r="D170" s="1092"/>
      <c r="E170" s="1093"/>
      <c r="F170" s="1094"/>
      <c r="G170" s="1090"/>
      <c r="H170" s="1092"/>
      <c r="I170" s="109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9"/>
      <c r="B171" s="1090"/>
      <c r="C171" s="1091"/>
      <c r="D171" s="1092"/>
      <c r="E171" s="1093"/>
      <c r="F171" s="1094"/>
      <c r="G171" s="1090"/>
      <c r="H171" s="1092"/>
      <c r="I171" s="109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9"/>
      <c r="B172" s="1090"/>
      <c r="C172" s="1091"/>
      <c r="D172" s="1092"/>
      <c r="E172" s="1093"/>
      <c r="F172" s="1094"/>
      <c r="G172" s="1090"/>
      <c r="H172" s="1092"/>
      <c r="I172" s="109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9"/>
      <c r="B173" s="1090"/>
      <c r="C173" s="1091"/>
      <c r="D173" s="1092"/>
      <c r="E173" s="1093"/>
      <c r="F173" s="1094"/>
      <c r="G173" s="1090"/>
      <c r="H173" s="1092"/>
      <c r="I173" s="109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9"/>
      <c r="B174" s="1090"/>
      <c r="C174" s="1091"/>
      <c r="D174" s="1092"/>
      <c r="E174" s="1093"/>
      <c r="F174" s="1094"/>
      <c r="G174" s="1090"/>
      <c r="H174" s="1092"/>
      <c r="I174" s="109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9"/>
      <c r="B175" s="1090"/>
      <c r="C175" s="1091"/>
      <c r="D175" s="1092"/>
      <c r="E175" s="1093"/>
      <c r="F175" s="1094"/>
      <c r="G175" s="1090"/>
      <c r="H175" s="1092"/>
      <c r="I175" s="109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9"/>
      <c r="B176" s="1090"/>
      <c r="C176" s="1091"/>
      <c r="D176" s="1092"/>
      <c r="E176" s="1093"/>
      <c r="F176" s="1094"/>
      <c r="G176" s="1090"/>
      <c r="H176" s="1092"/>
      <c r="I176" s="109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9"/>
      <c r="B177" s="1090"/>
      <c r="C177" s="1091"/>
      <c r="D177" s="1092"/>
      <c r="E177" s="1093"/>
      <c r="F177" s="1094"/>
      <c r="G177" s="1090"/>
      <c r="H177" s="1092"/>
      <c r="I177" s="109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9"/>
      <c r="B178" s="1090"/>
      <c r="C178" s="1091"/>
      <c r="D178" s="1092"/>
      <c r="E178" s="1093"/>
      <c r="F178" s="1094"/>
      <c r="G178" s="1090"/>
      <c r="H178" s="1092"/>
      <c r="I178" s="109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9"/>
      <c r="B179" s="1090"/>
      <c r="C179" s="1091"/>
      <c r="D179" s="1092"/>
      <c r="E179" s="1093"/>
      <c r="F179" s="1094"/>
      <c r="G179" s="1090"/>
      <c r="H179" s="1092"/>
      <c r="I179" s="109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9"/>
      <c r="B180" s="1090"/>
      <c r="C180" s="1091"/>
      <c r="D180" s="1092"/>
      <c r="E180" s="1093"/>
      <c r="F180" s="1094"/>
      <c r="G180" s="1090"/>
      <c r="H180" s="1092"/>
      <c r="I180" s="109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9"/>
      <c r="B181" s="1090"/>
      <c r="C181" s="1091"/>
      <c r="D181" s="1092"/>
      <c r="E181" s="1093"/>
      <c r="F181" s="1094"/>
      <c r="G181" s="1090"/>
      <c r="H181" s="1092"/>
      <c r="I181" s="109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9"/>
      <c r="B182" s="1090"/>
      <c r="C182" s="1091"/>
      <c r="D182" s="1092"/>
      <c r="E182" s="1093"/>
      <c r="F182" s="1094"/>
      <c r="G182" s="1090"/>
      <c r="H182" s="1092"/>
      <c r="I182" s="109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9"/>
      <c r="B183" s="1090"/>
      <c r="C183" s="1091"/>
      <c r="D183" s="1092"/>
      <c r="E183" s="1093"/>
      <c r="F183" s="1094"/>
      <c r="G183" s="1090"/>
      <c r="H183" s="1092"/>
      <c r="I183" s="109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9"/>
      <c r="B184" s="1090"/>
      <c r="C184" s="1091"/>
      <c r="D184" s="1092"/>
      <c r="E184" s="1093"/>
      <c r="F184" s="1094"/>
      <c r="G184" s="1090"/>
      <c r="H184" s="1092"/>
      <c r="I184" s="109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9"/>
      <c r="B185" s="1090"/>
      <c r="C185" s="1091"/>
      <c r="D185" s="1092"/>
      <c r="E185" s="1093"/>
      <c r="F185" s="1094"/>
      <c r="G185" s="1090"/>
      <c r="H185" s="1092"/>
      <c r="I185" s="109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9"/>
      <c r="B186" s="1090"/>
      <c r="C186" s="1091"/>
      <c r="D186" s="1092"/>
      <c r="E186" s="1093"/>
      <c r="F186" s="1094"/>
      <c r="G186" s="1090"/>
      <c r="H186" s="1092"/>
      <c r="I186" s="109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9"/>
      <c r="B187" s="1090"/>
      <c r="C187" s="1091"/>
      <c r="D187" s="1092"/>
      <c r="E187" s="1093"/>
      <c r="F187" s="1094"/>
      <c r="G187" s="1090"/>
      <c r="H187" s="1092"/>
      <c r="I187" s="109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9"/>
      <c r="B188" s="1090"/>
      <c r="C188" s="1091"/>
      <c r="D188" s="1092"/>
      <c r="E188" s="1093"/>
      <c r="F188" s="1094"/>
      <c r="G188" s="1090"/>
      <c r="H188" s="1092"/>
      <c r="I188" s="109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9"/>
      <c r="B189" s="1090"/>
      <c r="C189" s="1091"/>
      <c r="D189" s="1092"/>
      <c r="E189" s="1093"/>
      <c r="F189" s="1094"/>
      <c r="G189" s="1090"/>
      <c r="H189" s="1092"/>
      <c r="I189" s="109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9"/>
      <c r="B190" s="1090"/>
      <c r="C190" s="1091"/>
      <c r="D190" s="1092"/>
      <c r="E190" s="1093"/>
      <c r="F190" s="1094"/>
      <c r="G190" s="1090"/>
      <c r="H190" s="1092"/>
      <c r="I190" s="109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9"/>
      <c r="B191" s="1090"/>
      <c r="C191" s="1091"/>
      <c r="D191" s="1092"/>
      <c r="E191" s="1093"/>
      <c r="F191" s="1094"/>
      <c r="G191" s="1090"/>
      <c r="H191" s="1092"/>
      <c r="I191" s="109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9"/>
      <c r="B192" s="1090"/>
      <c r="C192" s="1091"/>
      <c r="D192" s="1092"/>
      <c r="E192" s="1093"/>
      <c r="F192" s="1094"/>
      <c r="G192" s="1090"/>
      <c r="H192" s="1092"/>
      <c r="I192" s="109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9"/>
      <c r="B193" s="1090"/>
      <c r="C193" s="1091"/>
      <c r="D193" s="1092"/>
      <c r="E193" s="1093"/>
      <c r="F193" s="1094"/>
      <c r="G193" s="1090"/>
      <c r="H193" s="1092"/>
      <c r="I193" s="109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9"/>
      <c r="B194" s="1090"/>
      <c r="C194" s="1091"/>
      <c r="D194" s="1092"/>
      <c r="E194" s="1093"/>
      <c r="F194" s="1094"/>
      <c r="G194" s="1090"/>
      <c r="H194" s="1092"/>
      <c r="I194" s="109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9"/>
      <c r="B195" s="1090"/>
      <c r="C195" s="1091"/>
      <c r="D195" s="1092"/>
      <c r="E195" s="1093"/>
      <c r="F195" s="1094"/>
      <c r="G195" s="1090"/>
      <c r="H195" s="1092"/>
      <c r="I195" s="109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9"/>
      <c r="B196" s="1090"/>
      <c r="C196" s="1091"/>
      <c r="D196" s="1092"/>
      <c r="E196" s="1093"/>
      <c r="F196" s="1094"/>
      <c r="G196" s="1090"/>
      <c r="H196" s="1092"/>
      <c r="I196" s="109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9"/>
      <c r="B197" s="1090"/>
      <c r="C197" s="1091"/>
      <c r="D197" s="1092"/>
      <c r="E197" s="1093"/>
      <c r="F197" s="1094"/>
      <c r="G197" s="1090"/>
      <c r="H197" s="1092"/>
      <c r="I197" s="109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9"/>
      <c r="B198" s="1090"/>
      <c r="C198" s="1091"/>
      <c r="D198" s="1092"/>
      <c r="E198" s="1093"/>
      <c r="F198" s="1094"/>
      <c r="G198" s="1090"/>
      <c r="H198" s="1092"/>
      <c r="I198" s="109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9"/>
      <c r="B199" s="1090"/>
      <c r="C199" s="1091"/>
      <c r="D199" s="1092"/>
      <c r="E199" s="1093"/>
      <c r="F199" s="1094"/>
      <c r="G199" s="1090"/>
      <c r="H199" s="1092"/>
      <c r="I199" s="109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9"/>
      <c r="B200" s="1090"/>
      <c r="C200" s="1091"/>
      <c r="D200" s="1092"/>
      <c r="E200" s="1093"/>
      <c r="F200" s="1094"/>
      <c r="G200" s="1090"/>
      <c r="H200" s="1092"/>
      <c r="I200" s="109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9"/>
      <c r="B201" s="1090"/>
      <c r="C201" s="1091"/>
      <c r="D201" s="1092"/>
      <c r="E201" s="1093"/>
      <c r="F201" s="1094"/>
      <c r="G201" s="1090"/>
      <c r="H201" s="1092"/>
      <c r="I201" s="109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9"/>
      <c r="B202" s="1090"/>
      <c r="C202" s="1091"/>
      <c r="D202" s="1092"/>
      <c r="E202" s="1093"/>
      <c r="F202" s="1094"/>
      <c r="G202" s="1090"/>
      <c r="H202" s="1092"/>
      <c r="I202" s="109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9"/>
      <c r="B203" s="1090"/>
      <c r="C203" s="1091"/>
      <c r="D203" s="1092"/>
      <c r="E203" s="1093"/>
      <c r="F203" s="1094"/>
      <c r="G203" s="1090"/>
      <c r="H203" s="1092"/>
      <c r="I203" s="109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9"/>
      <c r="B204" s="1090"/>
      <c r="C204" s="1091"/>
      <c r="D204" s="1092"/>
      <c r="E204" s="1093"/>
      <c r="F204" s="1094"/>
      <c r="G204" s="1090"/>
      <c r="H204" s="1092"/>
      <c r="I204" s="109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9"/>
      <c r="B205" s="1090"/>
      <c r="C205" s="1091"/>
      <c r="D205" s="1092"/>
      <c r="E205" s="1093"/>
      <c r="F205" s="1094"/>
      <c r="G205" s="1090"/>
      <c r="H205" s="1092"/>
      <c r="I205" s="109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9"/>
      <c r="B206" s="1090"/>
      <c r="C206" s="1091"/>
      <c r="D206" s="1092"/>
      <c r="E206" s="1093"/>
      <c r="F206" s="1094"/>
      <c r="G206" s="1090"/>
      <c r="H206" s="1092"/>
      <c r="I206" s="109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9"/>
      <c r="B207" s="1090"/>
      <c r="C207" s="1091"/>
      <c r="D207" s="1092"/>
      <c r="E207" s="1093"/>
      <c r="F207" s="1094"/>
      <c r="G207" s="1090"/>
      <c r="H207" s="1092"/>
      <c r="I207" s="109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9"/>
      <c r="B208" s="1090"/>
      <c r="C208" s="1091"/>
      <c r="D208" s="1092"/>
      <c r="E208" s="1093"/>
      <c r="F208" s="1094"/>
      <c r="G208" s="1090"/>
      <c r="H208" s="1092"/>
      <c r="I208" s="109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9"/>
      <c r="B209" s="1090"/>
      <c r="C209" s="1091"/>
      <c r="D209" s="1092"/>
      <c r="E209" s="1093"/>
      <c r="F209" s="1094"/>
      <c r="G209" s="1090"/>
      <c r="H209" s="1092"/>
      <c r="I209" s="109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9"/>
      <c r="B210" s="1090"/>
      <c r="C210" s="1091"/>
      <c r="D210" s="1092"/>
      <c r="E210" s="1093"/>
      <c r="F210" s="1094"/>
      <c r="G210" s="1090"/>
      <c r="H210" s="1092"/>
      <c r="I210" s="109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9"/>
      <c r="B211" s="1090"/>
      <c r="C211" s="1091"/>
      <c r="D211" s="1092"/>
      <c r="E211" s="1093"/>
      <c r="F211" s="1094"/>
      <c r="G211" s="1090"/>
      <c r="H211" s="1092"/>
      <c r="I211" s="109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9"/>
      <c r="B212" s="1090"/>
      <c r="C212" s="1091"/>
      <c r="D212" s="1092"/>
      <c r="E212" s="1093"/>
      <c r="F212" s="1094"/>
      <c r="G212" s="1090"/>
      <c r="H212" s="1092"/>
      <c r="I212" s="109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9"/>
      <c r="B213" s="1090"/>
      <c r="C213" s="1091"/>
      <c r="D213" s="1092"/>
      <c r="E213" s="1093"/>
      <c r="F213" s="1094"/>
      <c r="G213" s="1090"/>
      <c r="H213" s="1092"/>
      <c r="I213" s="109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9"/>
      <c r="B214" s="1090"/>
      <c r="C214" s="1091"/>
      <c r="D214" s="1092"/>
      <c r="E214" s="1093"/>
      <c r="F214" s="1094"/>
      <c r="G214" s="1090"/>
      <c r="H214" s="1092"/>
      <c r="I214" s="109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9"/>
      <c r="B215" s="1090"/>
      <c r="C215" s="1091"/>
      <c r="D215" s="1092"/>
      <c r="E215" s="1093"/>
      <c r="F215" s="1094"/>
      <c r="G215" s="1090"/>
      <c r="H215" s="1092"/>
      <c r="I215" s="109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9"/>
      <c r="B216" s="1090"/>
      <c r="C216" s="1091"/>
      <c r="D216" s="1092"/>
      <c r="E216" s="1093"/>
      <c r="F216" s="1094"/>
      <c r="G216" s="1090"/>
      <c r="H216" s="1092"/>
      <c r="I216" s="109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9"/>
      <c r="B217" s="1090"/>
      <c r="C217" s="1091"/>
      <c r="D217" s="1092"/>
      <c r="E217" s="1093"/>
      <c r="F217" s="1094"/>
      <c r="G217" s="1090"/>
      <c r="H217" s="1092"/>
      <c r="I217" s="109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9"/>
      <c r="B218" s="1090"/>
      <c r="C218" s="1091"/>
      <c r="D218" s="1092"/>
      <c r="E218" s="1093"/>
      <c r="F218" s="1094"/>
      <c r="G218" s="1090"/>
      <c r="H218" s="1092"/>
      <c r="I218" s="109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9"/>
      <c r="B219" s="1090"/>
      <c r="C219" s="1091"/>
      <c r="D219" s="1092"/>
      <c r="E219" s="1093"/>
      <c r="F219" s="1094"/>
      <c r="G219" s="1090"/>
      <c r="H219" s="1092"/>
      <c r="I219" s="109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9"/>
      <c r="B220" s="1090"/>
      <c r="C220" s="1091"/>
      <c r="D220" s="1092"/>
      <c r="E220" s="1093"/>
      <c r="F220" s="1094"/>
      <c r="G220" s="1090"/>
      <c r="H220" s="1092"/>
      <c r="I220" s="109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9"/>
      <c r="B221" s="1090"/>
      <c r="C221" s="1091"/>
      <c r="D221" s="1092"/>
      <c r="E221" s="1093"/>
      <c r="F221" s="1094"/>
      <c r="G221" s="1090"/>
      <c r="H221" s="1092"/>
      <c r="I221" s="109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9"/>
      <c r="B222" s="1090"/>
      <c r="C222" s="1091"/>
      <c r="D222" s="1092"/>
      <c r="E222" s="1093"/>
      <c r="F222" s="1094"/>
      <c r="G222" s="1090"/>
      <c r="H222" s="1092"/>
      <c r="I222" s="109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9"/>
      <c r="B223" s="1090"/>
      <c r="C223" s="1091"/>
      <c r="D223" s="1092"/>
      <c r="E223" s="1093"/>
      <c r="F223" s="1094"/>
      <c r="G223" s="1090"/>
      <c r="H223" s="1092"/>
      <c r="I223" s="109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9"/>
      <c r="B224" s="1090"/>
      <c r="C224" s="1091"/>
      <c r="D224" s="1092"/>
      <c r="E224" s="1093"/>
      <c r="F224" s="1094"/>
      <c r="G224" s="1090"/>
      <c r="H224" s="1092"/>
      <c r="I224" s="109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9"/>
      <c r="B225" s="1090"/>
      <c r="C225" s="1091"/>
      <c r="D225" s="1092"/>
      <c r="E225" s="1093"/>
      <c r="F225" s="1094"/>
      <c r="G225" s="1090"/>
      <c r="H225" s="1092"/>
      <c r="I225" s="109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9"/>
      <c r="B226" s="1090"/>
      <c r="C226" s="1091"/>
      <c r="D226" s="1092"/>
      <c r="E226" s="1093"/>
      <c r="F226" s="1094"/>
      <c r="G226" s="1090"/>
      <c r="H226" s="1092"/>
      <c r="I226" s="109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9"/>
      <c r="B227" s="1090"/>
      <c r="C227" s="1091"/>
      <c r="D227" s="1092"/>
      <c r="E227" s="1093"/>
      <c r="F227" s="1094"/>
      <c r="G227" s="1090"/>
      <c r="H227" s="1092"/>
      <c r="I227" s="109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9"/>
      <c r="B228" s="1090"/>
      <c r="C228" s="1091"/>
      <c r="D228" s="1092"/>
      <c r="E228" s="1093"/>
      <c r="F228" s="1094"/>
      <c r="G228" s="1090"/>
      <c r="H228" s="1092"/>
      <c r="I228" s="109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9"/>
      <c r="B229" s="1090"/>
      <c r="C229" s="1091"/>
      <c r="D229" s="1092"/>
      <c r="E229" s="1093"/>
      <c r="F229" s="1094"/>
      <c r="G229" s="1090"/>
      <c r="H229" s="1092"/>
      <c r="I229" s="109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9"/>
      <c r="B230" s="1090"/>
      <c r="C230" s="1091"/>
      <c r="D230" s="1092"/>
      <c r="E230" s="1093"/>
      <c r="F230" s="1094"/>
      <c r="G230" s="1090"/>
      <c r="H230" s="1092"/>
      <c r="I230" s="109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9"/>
      <c r="B231" s="1090"/>
      <c r="C231" s="1091"/>
      <c r="D231" s="1092"/>
      <c r="E231" s="1093"/>
      <c r="F231" s="1094"/>
      <c r="G231" s="1090"/>
      <c r="H231" s="1092"/>
      <c r="I231" s="109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9"/>
      <c r="B232" s="1090"/>
      <c r="C232" s="1091"/>
      <c r="D232" s="1092"/>
      <c r="E232" s="1093"/>
      <c r="F232" s="1094"/>
      <c r="G232" s="1090"/>
      <c r="H232" s="1092"/>
      <c r="I232" s="109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9"/>
      <c r="B233" s="1090"/>
      <c r="C233" s="1091"/>
      <c r="D233" s="1092"/>
      <c r="E233" s="1093"/>
      <c r="F233" s="1094"/>
      <c r="G233" s="1090"/>
      <c r="H233" s="1092"/>
      <c r="I233" s="109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9"/>
      <c r="B234" s="1090"/>
      <c r="C234" s="1091"/>
      <c r="D234" s="1092"/>
      <c r="E234" s="1093"/>
      <c r="F234" s="1094"/>
      <c r="G234" s="1090"/>
      <c r="H234" s="1092"/>
      <c r="I234" s="109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9"/>
      <c r="B235" s="1090"/>
      <c r="C235" s="1091"/>
      <c r="D235" s="1092"/>
      <c r="E235" s="1093"/>
      <c r="F235" s="1094"/>
      <c r="G235" s="1090"/>
      <c r="H235" s="1092"/>
      <c r="I235" s="109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9"/>
      <c r="B236" s="1090"/>
      <c r="C236" s="1091"/>
      <c r="D236" s="1092"/>
      <c r="E236" s="1093"/>
      <c r="F236" s="1094"/>
      <c r="G236" s="1090"/>
      <c r="H236" s="1092"/>
      <c r="I236" s="109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9"/>
      <c r="B237" s="1090"/>
      <c r="C237" s="1091"/>
      <c r="D237" s="1092"/>
      <c r="E237" s="1093"/>
      <c r="F237" s="1094"/>
      <c r="G237" s="1090"/>
      <c r="H237" s="1092"/>
      <c r="I237" s="109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9"/>
      <c r="B238" s="1090"/>
      <c r="C238" s="1091"/>
      <c r="D238" s="1092"/>
      <c r="E238" s="1093"/>
      <c r="F238" s="1094"/>
      <c r="G238" s="1090"/>
      <c r="H238" s="1092"/>
      <c r="I238" s="109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9"/>
      <c r="B239" s="1090"/>
      <c r="C239" s="1091"/>
      <c r="D239" s="1092"/>
      <c r="E239" s="1093"/>
      <c r="F239" s="1094"/>
      <c r="G239" s="1090"/>
      <c r="H239" s="1092"/>
      <c r="I239" s="109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9"/>
      <c r="B240" s="1090"/>
      <c r="C240" s="1091"/>
      <c r="D240" s="1092"/>
      <c r="E240" s="1093"/>
      <c r="F240" s="1094"/>
      <c r="G240" s="1090"/>
      <c r="H240" s="1092"/>
      <c r="I240" s="109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9"/>
      <c r="B241" s="1090"/>
      <c r="C241" s="1091"/>
      <c r="D241" s="1092"/>
      <c r="E241" s="1093"/>
      <c r="F241" s="1094"/>
      <c r="G241" s="1090"/>
      <c r="H241" s="1092"/>
      <c r="I241" s="109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9"/>
      <c r="B242" s="1090"/>
      <c r="C242" s="1091"/>
      <c r="D242" s="1092"/>
      <c r="E242" s="1093"/>
      <c r="F242" s="1094"/>
      <c r="G242" s="1090"/>
      <c r="H242" s="1092"/>
      <c r="I242" s="109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9"/>
      <c r="B243" s="1090"/>
      <c r="C243" s="1091"/>
      <c r="D243" s="1092"/>
      <c r="E243" s="1093"/>
      <c r="F243" s="1094"/>
      <c r="G243" s="1090"/>
      <c r="H243" s="1092"/>
      <c r="I243" s="109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9"/>
      <c r="B244" s="1090"/>
      <c r="C244" s="1091"/>
      <c r="D244" s="1092"/>
      <c r="E244" s="1093"/>
      <c r="F244" s="1094"/>
      <c r="G244" s="1090"/>
      <c r="H244" s="1092"/>
      <c r="I244" s="109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9"/>
      <c r="B245" s="1090"/>
      <c r="C245" s="1091"/>
      <c r="D245" s="1092"/>
      <c r="E245" s="1093"/>
      <c r="F245" s="1094"/>
      <c r="G245" s="1090"/>
      <c r="H245" s="1092"/>
      <c r="I245" s="109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9"/>
      <c r="B246" s="1090"/>
      <c r="C246" s="1091"/>
      <c r="D246" s="1092"/>
      <c r="E246" s="1093"/>
      <c r="F246" s="1094"/>
      <c r="G246" s="1090"/>
      <c r="H246" s="1092"/>
      <c r="I246" s="109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9"/>
      <c r="B247" s="1090"/>
      <c r="C247" s="1091"/>
      <c r="D247" s="1092"/>
      <c r="E247" s="1093"/>
      <c r="F247" s="1094"/>
      <c r="G247" s="1090"/>
      <c r="H247" s="1092"/>
      <c r="I247" s="109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9"/>
      <c r="B248" s="1090"/>
      <c r="C248" s="1091"/>
      <c r="D248" s="1092"/>
      <c r="E248" s="1093"/>
      <c r="F248" s="1094"/>
      <c r="G248" s="1090"/>
      <c r="H248" s="1092"/>
      <c r="I248" s="109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9"/>
      <c r="B249" s="1090"/>
      <c r="C249" s="1091"/>
      <c r="D249" s="1092"/>
      <c r="E249" s="1093"/>
      <c r="F249" s="1094"/>
      <c r="G249" s="1090"/>
      <c r="H249" s="1092"/>
      <c r="I249" s="109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9"/>
      <c r="B250" s="1090"/>
      <c r="C250" s="1091"/>
      <c r="D250" s="1092"/>
      <c r="E250" s="1093"/>
      <c r="F250" s="1094"/>
      <c r="G250" s="1090"/>
      <c r="H250" s="1092"/>
      <c r="I250" s="109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9"/>
      <c r="B251" s="1090"/>
      <c r="C251" s="1091"/>
      <c r="D251" s="1092"/>
      <c r="E251" s="1093"/>
      <c r="F251" s="1094"/>
      <c r="G251" s="1090"/>
      <c r="H251" s="1092"/>
      <c r="I251" s="109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7327</v>
      </c>
      <c r="C1" s="1173" t="s">
        <v>7328</v>
      </c>
      <c r="D1" s="1174" t="s">
        <v>7329</v>
      </c>
      <c r="E1" s="1174" t="s">
        <v>6804</v>
      </c>
      <c r="F1" s="1174" t="s">
        <v>6805</v>
      </c>
      <c r="G1" s="1174" t="s">
        <v>7330</v>
      </c>
      <c r="H1" s="1175" t="s">
        <v>7331</v>
      </c>
      <c r="I1" s="1175" t="s">
        <v>7332</v>
      </c>
      <c r="J1" s="1176" t="s">
        <v>6816</v>
      </c>
      <c r="K1" s="1176" t="s">
        <v>7333</v>
      </c>
      <c r="L1" s="1176" t="s">
        <v>7334</v>
      </c>
      <c r="M1" s="1176" t="s">
        <v>7335</v>
      </c>
      <c r="N1" s="1176" t="s">
        <v>6877</v>
      </c>
      <c r="O1" s="1176" t="s">
        <v>7336</v>
      </c>
      <c r="P1" s="1176" t="s">
        <v>7337</v>
      </c>
      <c r="Q1" s="1177" t="s">
        <v>7338</v>
      </c>
      <c r="R1" s="1177" t="s">
        <v>6812</v>
      </c>
      <c r="S1" s="1177" t="s">
        <v>7339</v>
      </c>
      <c r="T1" s="1177" t="s">
        <v>7340</v>
      </c>
      <c r="U1" s="1177" t="s">
        <v>7341</v>
      </c>
      <c r="V1" s="1177" t="s">
        <v>7342</v>
      </c>
      <c r="W1" s="1178" t="s">
        <v>6806</v>
      </c>
      <c r="X1" s="1178" t="s">
        <v>6807</v>
      </c>
      <c r="Y1" s="1178" t="s">
        <v>7343</v>
      </c>
      <c r="Z1" s="1178" t="s">
        <v>7344</v>
      </c>
      <c r="AA1" s="1178" t="s">
        <v>6809</v>
      </c>
      <c r="AB1" s="1178" t="s">
        <v>7345</v>
      </c>
      <c r="AC1" s="1178" t="s">
        <v>7346</v>
      </c>
      <c r="AD1" s="1174" t="s">
        <v>7347</v>
      </c>
      <c r="AE1" s="1174" t="s">
        <v>7348</v>
      </c>
      <c r="AF1" s="1179" t="s">
        <v>6813</v>
      </c>
      <c r="AG1" s="1179" t="s">
        <v>7349</v>
      </c>
      <c r="AH1" s="1179" t="s">
        <v>7350</v>
      </c>
      <c r="AI1" s="1179" t="s">
        <v>6814</v>
      </c>
      <c r="AJ1" s="1179" t="s">
        <v>7351</v>
      </c>
      <c r="AK1" s="1179" t="s">
        <v>7352</v>
      </c>
      <c r="AL1" s="1179" t="s">
        <v>7353</v>
      </c>
      <c r="AM1" s="1180" t="s">
        <v>6815</v>
      </c>
      <c r="AN1" s="1180" t="s">
        <v>7354</v>
      </c>
      <c r="AO1" s="1180" t="s">
        <v>7355</v>
      </c>
      <c r="AP1" s="1180" t="s">
        <v>7356</v>
      </c>
      <c r="AQ1" s="1180" t="s">
        <v>7357</v>
      </c>
      <c r="AR1" s="1180" t="s">
        <v>7358</v>
      </c>
      <c r="AS1" s="1180" t="s">
        <v>7359</v>
      </c>
      <c r="AT1" s="1181" t="s">
        <v>7360</v>
      </c>
      <c r="AU1" s="1171" t="s">
        <v>7361</v>
      </c>
      <c r="AV1" s="1182" t="s">
        <v>7362</v>
      </c>
      <c r="AW1" s="1183" t="s">
        <v>7363</v>
      </c>
    </row>
    <row r="2" ht="15.75" customHeight="1">
      <c r="A2" s="1184" t="s">
        <v>7364</v>
      </c>
      <c r="B2" s="1185" t="s">
        <v>7365</v>
      </c>
      <c r="C2" s="1186">
        <v>0.049152314814814815</v>
      </c>
      <c r="D2" s="1187" t="s">
        <v>7366</v>
      </c>
      <c r="E2" s="1187" t="s">
        <v>5930</v>
      </c>
      <c r="F2" s="1187" t="s">
        <v>7367</v>
      </c>
      <c r="G2" s="1187" t="s">
        <v>7368</v>
      </c>
      <c r="H2" s="1188" t="s">
        <v>7369</v>
      </c>
      <c r="I2" s="1188" t="s">
        <v>7370</v>
      </c>
      <c r="J2" s="1189" t="s">
        <v>7371</v>
      </c>
      <c r="K2" s="1189" t="s">
        <v>849</v>
      </c>
      <c r="L2" s="1189" t="s">
        <v>551</v>
      </c>
      <c r="M2" s="1189" t="s">
        <v>7372</v>
      </c>
      <c r="N2" s="1189" t="s">
        <v>7373</v>
      </c>
      <c r="O2" s="1189" t="s">
        <v>7374</v>
      </c>
      <c r="P2" s="1189" t="s">
        <v>1357</v>
      </c>
      <c r="Q2" s="1190" t="s">
        <v>7375</v>
      </c>
      <c r="R2" s="1190" t="s">
        <v>4815</v>
      </c>
      <c r="S2" s="1190" t="s">
        <v>7371</v>
      </c>
      <c r="T2" s="1190" t="s">
        <v>7376</v>
      </c>
      <c r="U2" s="1190" t="s">
        <v>7377</v>
      </c>
      <c r="V2" s="1190" t="s">
        <v>7209</v>
      </c>
      <c r="W2" s="1191" t="s">
        <v>7378</v>
      </c>
      <c r="X2" s="1192" t="s">
        <v>5431</v>
      </c>
      <c r="Y2" s="1192" t="s">
        <v>4972</v>
      </c>
      <c r="Z2" s="1192" t="s">
        <v>2777</v>
      </c>
      <c r="AA2" s="1192" t="s">
        <v>5280</v>
      </c>
      <c r="AB2" s="1192" t="s">
        <v>7379</v>
      </c>
      <c r="AC2" s="1192" t="s">
        <v>7380</v>
      </c>
      <c r="AD2" s="1187" t="s">
        <v>829</v>
      </c>
      <c r="AE2" s="1187" t="s">
        <v>3550</v>
      </c>
      <c r="AF2" s="1193" t="s">
        <v>7381</v>
      </c>
      <c r="AG2" s="1193" t="s">
        <v>7382</v>
      </c>
      <c r="AH2" s="1193" t="s">
        <v>3041</v>
      </c>
      <c r="AI2" s="1193" t="s">
        <v>4150</v>
      </c>
      <c r="AJ2" s="1193" t="s">
        <v>7383</v>
      </c>
      <c r="AK2" s="1193" t="s">
        <v>7384</v>
      </c>
      <c r="AL2" s="1193" t="s">
        <v>7385</v>
      </c>
      <c r="AM2" s="1194" t="s">
        <v>7386</v>
      </c>
      <c r="AN2" s="1194" t="s">
        <v>7387</v>
      </c>
      <c r="AO2" s="1194" t="s">
        <v>2524</v>
      </c>
      <c r="AP2" s="1194" t="s">
        <v>7388</v>
      </c>
      <c r="AQ2" s="1194" t="s">
        <v>7389</v>
      </c>
      <c r="AR2" s="1194" t="s">
        <v>2894</v>
      </c>
      <c r="AS2" s="1194" t="s">
        <v>1052</v>
      </c>
      <c r="AT2" s="1195" t="s">
        <v>7390</v>
      </c>
      <c r="AU2" s="1196" t="s">
        <v>7391</v>
      </c>
      <c r="AV2" s="1196" t="str">
        <f t="shared" ref="AV2:AV24" si="1">TEXT(AU2-C2,"m:ss")</f>
        <v>2:29</v>
      </c>
      <c r="AW2" s="1197"/>
    </row>
    <row r="3" ht="15.75" customHeight="1">
      <c r="A3" s="1198" t="s">
        <v>7392</v>
      </c>
      <c r="B3" s="1199" t="s">
        <v>7393</v>
      </c>
      <c r="C3" s="1186">
        <v>0.04970104166666667</v>
      </c>
      <c r="D3" s="1187" t="s">
        <v>7394</v>
      </c>
      <c r="E3" s="1187" t="s">
        <v>7395</v>
      </c>
      <c r="F3" s="1187" t="s">
        <v>7396</v>
      </c>
      <c r="G3" s="1187" t="s">
        <v>7397</v>
      </c>
      <c r="H3" s="1188" t="s">
        <v>7398</v>
      </c>
      <c r="I3" s="1188" t="s">
        <v>7399</v>
      </c>
      <c r="J3" s="1189" t="s">
        <v>7400</v>
      </c>
      <c r="K3" s="1189" t="s">
        <v>6010</v>
      </c>
      <c r="L3" s="1189" t="s">
        <v>7401</v>
      </c>
      <c r="M3" s="1189" t="s">
        <v>7402</v>
      </c>
      <c r="N3" s="1189" t="s">
        <v>7403</v>
      </c>
      <c r="O3" s="1189" t="s">
        <v>7404</v>
      </c>
      <c r="P3" s="1189" t="s">
        <v>7405</v>
      </c>
      <c r="Q3" s="1190" t="s">
        <v>7406</v>
      </c>
      <c r="R3" s="1190" t="s">
        <v>7407</v>
      </c>
      <c r="S3" s="1190" t="s">
        <v>7032</v>
      </c>
      <c r="T3" s="1190" t="s">
        <v>7408</v>
      </c>
      <c r="U3" s="1190" t="s">
        <v>7409</v>
      </c>
      <c r="V3" s="1190" t="s">
        <v>7410</v>
      </c>
      <c r="W3" s="1192" t="s">
        <v>7411</v>
      </c>
      <c r="X3" s="1192" t="s">
        <v>2522</v>
      </c>
      <c r="Y3" s="1192" t="s">
        <v>958</v>
      </c>
      <c r="Z3" s="1192" t="s">
        <v>7412</v>
      </c>
      <c r="AA3" s="1192" t="s">
        <v>5869</v>
      </c>
      <c r="AB3" s="1192" t="s">
        <v>5955</v>
      </c>
      <c r="AC3" s="1192" t="s">
        <v>4599</v>
      </c>
      <c r="AD3" s="1187" t="s">
        <v>7413</v>
      </c>
      <c r="AE3" s="1187" t="s">
        <v>7414</v>
      </c>
      <c r="AF3" s="1193" t="s">
        <v>7415</v>
      </c>
      <c r="AG3" s="1193" t="s">
        <v>7416</v>
      </c>
      <c r="AH3" s="1193" t="s">
        <v>2463</v>
      </c>
      <c r="AI3" s="1193" t="s">
        <v>7417</v>
      </c>
      <c r="AJ3" s="1193" t="s">
        <v>7418</v>
      </c>
      <c r="AK3" s="1193" t="s">
        <v>7419</v>
      </c>
      <c r="AL3" s="1193" t="s">
        <v>3339</v>
      </c>
      <c r="AM3" s="1194" t="s">
        <v>1524</v>
      </c>
      <c r="AN3" s="1194" t="s">
        <v>7420</v>
      </c>
      <c r="AO3" s="1194" t="s">
        <v>7421</v>
      </c>
      <c r="AP3" s="1194" t="s">
        <v>7422</v>
      </c>
      <c r="AQ3" s="1194" t="s">
        <v>7423</v>
      </c>
      <c r="AR3" s="1194" t="s">
        <v>5022</v>
      </c>
      <c r="AS3" s="1194" t="s">
        <v>4415</v>
      </c>
      <c r="AT3" s="1195" t="s">
        <v>7424</v>
      </c>
      <c r="AU3" s="1196" t="s">
        <v>7425</v>
      </c>
      <c r="AV3" s="1196" t="str">
        <f t="shared" si="1"/>
        <v>12:26</v>
      </c>
    </row>
    <row r="4" ht="15.75" customHeight="1">
      <c r="A4" s="1200" t="s">
        <v>7426</v>
      </c>
      <c r="B4" s="1201" t="s">
        <v>7427</v>
      </c>
      <c r="C4" s="1186">
        <v>0.05072997685185185</v>
      </c>
      <c r="D4" s="1187" t="s">
        <v>7428</v>
      </c>
      <c r="E4" s="1187" t="s">
        <v>7429</v>
      </c>
      <c r="F4" s="1187" t="s">
        <v>7430</v>
      </c>
      <c r="G4" s="1187" t="s">
        <v>574</v>
      </c>
      <c r="H4" s="1188" t="s">
        <v>7431</v>
      </c>
      <c r="I4" s="1188" t="s">
        <v>236</v>
      </c>
      <c r="J4" s="1189" t="s">
        <v>7432</v>
      </c>
      <c r="K4" s="1189" t="s">
        <v>7433</v>
      </c>
      <c r="L4" s="1189" t="s">
        <v>7434</v>
      </c>
      <c r="M4" s="1189" t="s">
        <v>7435</v>
      </c>
      <c r="N4" s="1189" t="s">
        <v>7436</v>
      </c>
      <c r="O4" s="1189" t="s">
        <v>7437</v>
      </c>
      <c r="P4" s="1189" t="s">
        <v>4738</v>
      </c>
      <c r="Q4" s="1190" t="s">
        <v>7438</v>
      </c>
      <c r="R4" s="1190" t="s">
        <v>7439</v>
      </c>
      <c r="S4" s="1190" t="s">
        <v>7440</v>
      </c>
      <c r="T4" s="1190" t="s">
        <v>7441</v>
      </c>
      <c r="U4" s="1190" t="s">
        <v>7442</v>
      </c>
      <c r="V4" s="1190" t="s">
        <v>7443</v>
      </c>
      <c r="W4" s="1192" t="s">
        <v>7444</v>
      </c>
      <c r="X4" s="1192" t="s">
        <v>7445</v>
      </c>
      <c r="Y4" s="1192" t="s">
        <v>5603</v>
      </c>
      <c r="Z4" s="1192" t="s">
        <v>7446</v>
      </c>
      <c r="AA4" s="1192" t="s">
        <v>197</v>
      </c>
      <c r="AB4" s="1192" t="s">
        <v>7447</v>
      </c>
      <c r="AC4" s="1192" t="s">
        <v>5409</v>
      </c>
      <c r="AD4" s="1187" t="s">
        <v>7448</v>
      </c>
      <c r="AE4" s="1187" t="s">
        <v>2497</v>
      </c>
      <c r="AF4" s="1193" t="s">
        <v>2664</v>
      </c>
      <c r="AG4" s="1193" t="s">
        <v>4049</v>
      </c>
      <c r="AH4" s="1193" t="s">
        <v>7449</v>
      </c>
      <c r="AI4" s="1193" t="s">
        <v>7450</v>
      </c>
      <c r="AJ4" s="1193" t="s">
        <v>7451</v>
      </c>
      <c r="AK4" s="1193" t="s">
        <v>1622</v>
      </c>
      <c r="AL4" s="1193" t="s">
        <v>7452</v>
      </c>
      <c r="AM4" s="1194" t="s">
        <v>7453</v>
      </c>
      <c r="AN4" s="1194" t="s">
        <v>1900</v>
      </c>
      <c r="AO4" s="1194" t="s">
        <v>7454</v>
      </c>
      <c r="AP4" s="1194" t="s">
        <v>7455</v>
      </c>
      <c r="AQ4" s="1194" t="s">
        <v>7456</v>
      </c>
      <c r="AR4" s="1194" t="s">
        <v>7457</v>
      </c>
      <c r="AS4" s="1194" t="s">
        <v>4690</v>
      </c>
      <c r="AT4" s="1195" t="s">
        <v>7458</v>
      </c>
      <c r="AU4" s="1196" t="s">
        <v>7459</v>
      </c>
      <c r="AV4" s="1202" t="str">
        <f t="shared" si="1"/>
        <v>2:41</v>
      </c>
    </row>
    <row r="5" ht="15.75" customHeight="1">
      <c r="A5" s="1203" t="s">
        <v>328</v>
      </c>
      <c r="B5" s="1204" t="s">
        <v>7365</v>
      </c>
      <c r="C5" s="1205">
        <v>0.0493287037037037</v>
      </c>
      <c r="D5" s="1206" t="s">
        <v>7366</v>
      </c>
      <c r="E5" s="1207" t="s">
        <v>5930</v>
      </c>
      <c r="F5" s="1208" t="s">
        <v>7460</v>
      </c>
      <c r="G5" s="1209" t="s">
        <v>7461</v>
      </c>
      <c r="H5" s="1209" t="s">
        <v>4992</v>
      </c>
      <c r="I5" s="1207" t="s">
        <v>7370</v>
      </c>
      <c r="J5" s="1207" t="s">
        <v>7371</v>
      </c>
      <c r="K5" s="1207" t="s">
        <v>849</v>
      </c>
      <c r="L5" s="1208" t="s">
        <v>2416</v>
      </c>
      <c r="M5" s="1207" t="s">
        <v>7372</v>
      </c>
      <c r="N5" s="1208" t="s">
        <v>7462</v>
      </c>
      <c r="O5" s="1207" t="s">
        <v>7374</v>
      </c>
      <c r="P5" s="1207" t="s">
        <v>1357</v>
      </c>
      <c r="Q5" s="1207" t="s">
        <v>7375</v>
      </c>
      <c r="R5" s="1207" t="s">
        <v>4815</v>
      </c>
      <c r="S5" s="1207" t="s">
        <v>7371</v>
      </c>
      <c r="T5" s="1207" t="s">
        <v>7376</v>
      </c>
      <c r="U5" s="1207" t="s">
        <v>7377</v>
      </c>
      <c r="V5" s="1210" t="s">
        <v>7209</v>
      </c>
      <c r="W5" s="1207" t="s">
        <v>7378</v>
      </c>
      <c r="X5" s="1207" t="s">
        <v>5431</v>
      </c>
      <c r="Y5" s="1211">
        <v>46.72</v>
      </c>
      <c r="Z5" s="1207" t="s">
        <v>2777</v>
      </c>
      <c r="AA5" s="1207" t="s">
        <v>5280</v>
      </c>
      <c r="AB5" s="1207" t="s">
        <v>7379</v>
      </c>
      <c r="AC5" s="1209" t="s">
        <v>4774</v>
      </c>
      <c r="AD5" s="1209" t="s">
        <v>7463</v>
      </c>
      <c r="AE5" s="1210" t="s">
        <v>3550</v>
      </c>
      <c r="AF5" s="1211" t="s">
        <v>7464</v>
      </c>
      <c r="AG5" s="1212" t="s">
        <v>7465</v>
      </c>
      <c r="AH5" s="1207" t="s">
        <v>3041</v>
      </c>
      <c r="AI5" s="1209" t="s">
        <v>7466</v>
      </c>
      <c r="AJ5" s="1207" t="s">
        <v>7383</v>
      </c>
      <c r="AK5" s="1211" t="s">
        <v>7467</v>
      </c>
      <c r="AL5" s="1210" t="s">
        <v>7385</v>
      </c>
      <c r="AM5" s="1207" t="s">
        <v>7386</v>
      </c>
      <c r="AN5" s="1212" t="s">
        <v>3390</v>
      </c>
      <c r="AO5" s="1212" t="s">
        <v>5785</v>
      </c>
      <c r="AP5" s="1212" t="s">
        <v>7468</v>
      </c>
      <c r="AQ5" s="1210" t="s">
        <v>7389</v>
      </c>
      <c r="AR5" s="1212" t="s">
        <v>7469</v>
      </c>
      <c r="AS5" s="1212" t="s">
        <v>2923</v>
      </c>
      <c r="AT5" s="1212" t="s">
        <v>7470</v>
      </c>
      <c r="AU5" s="1213" t="s">
        <v>7391</v>
      </c>
      <c r="AV5" s="1214" t="str">
        <f t="shared" si="1"/>
        <v>2:14</v>
      </c>
      <c r="AW5" s="1215"/>
    </row>
    <row r="6" ht="15.75" customHeight="1">
      <c r="A6" s="1216" t="s">
        <v>5663</v>
      </c>
      <c r="B6" s="1204" t="s">
        <v>7365</v>
      </c>
      <c r="C6" s="1217">
        <v>0.049444444444444444</v>
      </c>
      <c r="D6" s="1218" t="s">
        <v>7471</v>
      </c>
      <c r="E6" s="1219" t="str">
        <f>HYPERLINK("https://www.twitch.tv/videos/570947817","1:12.27")</f>
        <v>1:12.27</v>
      </c>
      <c r="F6" s="1213" t="s">
        <v>7472</v>
      </c>
      <c r="G6" s="1220" t="s">
        <v>7368</v>
      </c>
      <c r="H6" s="1213" t="s">
        <v>7473</v>
      </c>
      <c r="I6" s="1213" t="s">
        <v>2453</v>
      </c>
      <c r="J6" s="1218" t="s">
        <v>7474</v>
      </c>
      <c r="K6" s="1213" t="s">
        <v>7475</v>
      </c>
      <c r="L6" s="1213" t="s">
        <v>3201</v>
      </c>
      <c r="M6" s="1213" t="s">
        <v>5599</v>
      </c>
      <c r="N6" s="1221" t="s">
        <v>7476</v>
      </c>
      <c r="O6" s="1213" t="s">
        <v>7477</v>
      </c>
      <c r="P6" s="1214" t="s">
        <v>6653</v>
      </c>
      <c r="Q6" s="1221" t="s">
        <v>7478</v>
      </c>
      <c r="R6" s="1213" t="s">
        <v>5830</v>
      </c>
      <c r="S6" s="1213" t="s">
        <v>3098</v>
      </c>
      <c r="T6" s="1214" t="s">
        <v>7479</v>
      </c>
      <c r="U6" s="1213" t="s">
        <v>7480</v>
      </c>
      <c r="V6" s="1213" t="s">
        <v>4434</v>
      </c>
      <c r="W6" s="1222" t="s">
        <v>7481</v>
      </c>
      <c r="X6" s="1214" t="s">
        <v>7482</v>
      </c>
      <c r="Y6" s="1220" t="s">
        <v>4972</v>
      </c>
      <c r="Z6" s="1213" t="s">
        <v>7294</v>
      </c>
      <c r="AA6" s="1219" t="str">
        <f>HYPERLINK("https://www.twitch.tv/videos/571775470","1:28.03")</f>
        <v>1:28.03</v>
      </c>
      <c r="AB6" s="1214" t="s">
        <v>191</v>
      </c>
      <c r="AC6" s="1220" t="str">
        <f>HYPERLINK("https://clips.twitch.tv/HelpfulSaltyCoyoteHoneyBadger","47.19")</f>
        <v>47.19</v>
      </c>
      <c r="AD6" s="1220" t="str">
        <f>HYPERLINK("https://www.twitch.tv/videos/625954575","1:47.79")</f>
        <v>1:47.79</v>
      </c>
      <c r="AE6" s="1214" t="s">
        <v>3795</v>
      </c>
      <c r="AF6" s="1214" t="s">
        <v>7483</v>
      </c>
      <c r="AG6" s="1219" t="str">
        <f>HYPERLINK("https://www.twitch.tv/videos/566334947","1:28.73")</f>
        <v>1:28.73</v>
      </c>
      <c r="AH6" s="1213" t="s">
        <v>7484</v>
      </c>
      <c r="AI6" s="1220" t="str">
        <f>HYPERLINK("https://www.twitch.tv/videos/584107631","1:27.68")</f>
        <v>1:27.68</v>
      </c>
      <c r="AJ6" s="1214" t="s">
        <v>7485</v>
      </c>
      <c r="AK6" s="1213" t="s">
        <v>3600</v>
      </c>
      <c r="AL6" s="1213" t="s">
        <v>7486</v>
      </c>
      <c r="AM6" s="1221" t="s">
        <v>1689</v>
      </c>
      <c r="AN6" s="1221" t="s">
        <v>3274</v>
      </c>
      <c r="AO6" s="1223" t="s">
        <v>2524</v>
      </c>
      <c r="AP6" s="1213" t="s">
        <v>7487</v>
      </c>
      <c r="AQ6" s="1214" t="s">
        <v>7488</v>
      </c>
      <c r="AR6" s="1220" t="s">
        <v>2894</v>
      </c>
      <c r="AS6" s="1220" t="str">
        <f>HYPERLINK("https://www.twitch.tv/videos/571767101","42.86")</f>
        <v>42.86</v>
      </c>
      <c r="AT6" s="1218" t="s">
        <v>7489</v>
      </c>
      <c r="AU6" s="1224" t="s">
        <v>7490</v>
      </c>
      <c r="AV6" s="1214" t="str">
        <f t="shared" si="1"/>
        <v>2:32</v>
      </c>
      <c r="AW6" s="1225" t="s">
        <v>7491</v>
      </c>
    </row>
    <row r="7" ht="15.75" customHeight="1">
      <c r="A7" s="1226" t="s">
        <v>5758</v>
      </c>
      <c r="B7" s="1204" t="s">
        <v>7365</v>
      </c>
      <c r="C7" s="1205">
        <v>0.04957175925925926</v>
      </c>
      <c r="D7" s="1227" t="s">
        <v>7492</v>
      </c>
      <c r="E7" s="1209" t="s">
        <v>7493</v>
      </c>
      <c r="F7" s="1228" t="s">
        <v>7367</v>
      </c>
      <c r="G7" s="1212" t="s">
        <v>7494</v>
      </c>
      <c r="H7" s="1229" t="s">
        <v>4699</v>
      </c>
      <c r="I7" s="1212" t="s">
        <v>1527</v>
      </c>
      <c r="J7" s="1230" t="s">
        <v>7495</v>
      </c>
      <c r="K7" s="1212" t="s">
        <v>6480</v>
      </c>
      <c r="L7" s="1207" t="s">
        <v>551</v>
      </c>
      <c r="M7" s="1230" t="s">
        <v>7496</v>
      </c>
      <c r="N7" s="1207" t="s">
        <v>7373</v>
      </c>
      <c r="O7" s="1231" t="s">
        <v>7497</v>
      </c>
      <c r="P7" s="1212" t="s">
        <v>5589</v>
      </c>
      <c r="Q7" s="1212" t="s">
        <v>7498</v>
      </c>
      <c r="R7" s="1212" t="s">
        <v>7435</v>
      </c>
      <c r="S7" s="1212" t="s">
        <v>7499</v>
      </c>
      <c r="T7" s="1212" t="s">
        <v>7500</v>
      </c>
      <c r="U7" s="1212" t="s">
        <v>7501</v>
      </c>
      <c r="V7" s="1232" t="s">
        <v>7502</v>
      </c>
      <c r="W7" s="1233" t="s">
        <v>7503</v>
      </c>
      <c r="X7" s="1212" t="s">
        <v>7504</v>
      </c>
      <c r="Y7" s="1234" t="str">
        <f>HYPERLINK("https://www.twitch.tv/videos/578211232","46.63")</f>
        <v>46.63</v>
      </c>
      <c r="Z7" s="1235" t="s">
        <v>2220</v>
      </c>
      <c r="AA7" s="1209" t="s">
        <v>7505</v>
      </c>
      <c r="AB7" s="1207" t="s">
        <v>7379</v>
      </c>
      <c r="AC7" s="1212" t="s">
        <v>4773</v>
      </c>
      <c r="AD7" s="1212" t="s">
        <v>7506</v>
      </c>
      <c r="AE7" s="1211" t="s">
        <v>7507</v>
      </c>
      <c r="AF7" s="1209" t="s">
        <v>7508</v>
      </c>
      <c r="AG7" s="1210" t="s">
        <v>7382</v>
      </c>
      <c r="AH7" s="1212" t="s">
        <v>4088</v>
      </c>
      <c r="AI7" s="1232" t="s">
        <v>7509</v>
      </c>
      <c r="AJ7" s="1211" t="s">
        <v>7510</v>
      </c>
      <c r="AK7" s="1212" t="s">
        <v>1368</v>
      </c>
      <c r="AL7" s="1212" t="s">
        <v>1846</v>
      </c>
      <c r="AM7" s="1212" t="s">
        <v>7500</v>
      </c>
      <c r="AN7" s="1236" t="s">
        <v>7387</v>
      </c>
      <c r="AO7" s="1212" t="s">
        <v>7469</v>
      </c>
      <c r="AP7" s="1212" t="s">
        <v>7511</v>
      </c>
      <c r="AQ7" s="1212" t="s">
        <v>7512</v>
      </c>
      <c r="AR7" s="1212" t="s">
        <v>3899</v>
      </c>
      <c r="AS7" s="1212" t="s">
        <v>7513</v>
      </c>
      <c r="AT7" s="1237" t="s">
        <v>7390</v>
      </c>
      <c r="AU7" s="1238" t="s">
        <v>7514</v>
      </c>
      <c r="AV7" s="1214" t="str">
        <f t="shared" si="1"/>
        <v>2:59</v>
      </c>
      <c r="AW7" s="1239"/>
    </row>
    <row r="8" ht="15.75" customHeight="1">
      <c r="A8" s="1240" t="s">
        <v>2632</v>
      </c>
      <c r="B8" s="1204" t="s">
        <v>7365</v>
      </c>
      <c r="C8" s="1241">
        <v>0.04982638888888889</v>
      </c>
      <c r="D8" s="1242" t="s">
        <v>7515</v>
      </c>
      <c r="E8" s="1243" t="s">
        <v>7516</v>
      </c>
      <c r="F8" s="1243" t="s">
        <v>7517</v>
      </c>
      <c r="G8" s="1243" t="s">
        <v>7518</v>
      </c>
      <c r="H8" s="1244" t="s">
        <v>7519</v>
      </c>
      <c r="I8" s="1245" t="s">
        <v>5113</v>
      </c>
      <c r="J8" s="1246" t="s">
        <v>7421</v>
      </c>
      <c r="K8" s="1246" t="s">
        <v>6480</v>
      </c>
      <c r="L8" s="1246" t="s">
        <v>5260</v>
      </c>
      <c r="M8" s="1246" t="s">
        <v>7520</v>
      </c>
      <c r="N8" s="1247" t="s">
        <v>6078</v>
      </c>
      <c r="O8" s="1246" t="s">
        <v>7521</v>
      </c>
      <c r="P8" s="1246" t="s">
        <v>1527</v>
      </c>
      <c r="Q8" s="1248" t="s">
        <v>7522</v>
      </c>
      <c r="R8" s="1248" t="s">
        <v>798</v>
      </c>
      <c r="S8" s="1249" t="str">
        <f>HYPERLINK("https://clips.twitch.tv/AbstemiousClumsyLaptopCharlietheUnicorn","1:17.62")</f>
        <v>1:17.62</v>
      </c>
      <c r="T8" s="1248" t="s">
        <v>7523</v>
      </c>
      <c r="U8" s="1250" t="s">
        <v>5810</v>
      </c>
      <c r="V8" s="1250" t="s">
        <v>3283</v>
      </c>
      <c r="W8" s="1251" t="s">
        <v>6090</v>
      </c>
      <c r="X8" s="1251" t="s">
        <v>3566</v>
      </c>
      <c r="Y8" s="1251" t="s">
        <v>3333</v>
      </c>
      <c r="Z8" s="1251" t="s">
        <v>7524</v>
      </c>
      <c r="AA8" s="1251" t="s">
        <v>7465</v>
      </c>
      <c r="AB8" s="1251" t="s">
        <v>7525</v>
      </c>
      <c r="AC8" s="1251" t="s">
        <v>1064</v>
      </c>
      <c r="AD8" s="1243" t="s">
        <v>7526</v>
      </c>
      <c r="AE8" s="1243" t="s">
        <v>4652</v>
      </c>
      <c r="AF8" s="1252" t="s">
        <v>7527</v>
      </c>
      <c r="AG8" s="1252" t="s">
        <v>7528</v>
      </c>
      <c r="AH8" s="1252" t="s">
        <v>4662</v>
      </c>
      <c r="AI8" s="1252" t="s">
        <v>7529</v>
      </c>
      <c r="AJ8" s="1252" t="s">
        <v>7530</v>
      </c>
      <c r="AK8" s="1252" t="s">
        <v>7531</v>
      </c>
      <c r="AL8" s="1252" t="s">
        <v>2009</v>
      </c>
      <c r="AM8" s="1253" t="s">
        <v>7433</v>
      </c>
      <c r="AN8" s="1254" t="s">
        <v>3953</v>
      </c>
      <c r="AO8" s="1254" t="s">
        <v>7532</v>
      </c>
      <c r="AP8" s="1253" t="s">
        <v>7533</v>
      </c>
      <c r="AQ8" s="1253" t="s">
        <v>6065</v>
      </c>
      <c r="AR8" s="1253" t="s">
        <v>385</v>
      </c>
      <c r="AS8" s="1253" t="s">
        <v>847</v>
      </c>
      <c r="AT8" s="1224" t="s">
        <v>7534</v>
      </c>
      <c r="AU8" s="1238" t="s">
        <v>7535</v>
      </c>
      <c r="AV8" s="1214" t="str">
        <f t="shared" si="1"/>
        <v>3:00</v>
      </c>
      <c r="AW8" s="1255" t="s">
        <v>7536</v>
      </c>
    </row>
    <row r="9" ht="15.75" customHeight="1">
      <c r="A9" s="1256" t="s">
        <v>6074</v>
      </c>
      <c r="B9" s="1204" t="s">
        <v>7365</v>
      </c>
      <c r="C9" s="1217">
        <v>0.04982638888888889</v>
      </c>
      <c r="D9" s="1232" t="s">
        <v>7537</v>
      </c>
      <c r="E9" s="1213" t="s">
        <v>943</v>
      </c>
      <c r="F9" s="1213" t="s">
        <v>7538</v>
      </c>
      <c r="G9" s="1213" t="s">
        <v>7539</v>
      </c>
      <c r="H9" s="1232" t="s">
        <v>7540</v>
      </c>
      <c r="I9" s="1213" t="s">
        <v>7541</v>
      </c>
      <c r="J9" s="1213" t="s">
        <v>7542</v>
      </c>
      <c r="K9" s="1213" t="s">
        <v>7543</v>
      </c>
      <c r="L9" s="1213" t="s">
        <v>2402</v>
      </c>
      <c r="M9" s="1213" t="s">
        <v>3518</v>
      </c>
      <c r="N9" s="1213" t="s">
        <v>7544</v>
      </c>
      <c r="O9" s="1213" t="s">
        <v>7545</v>
      </c>
      <c r="P9" s="1213" t="s">
        <v>7541</v>
      </c>
      <c r="Q9" s="1213" t="s">
        <v>7546</v>
      </c>
      <c r="R9" s="1213" t="s">
        <v>3253</v>
      </c>
      <c r="S9" s="1257" t="s">
        <v>7547</v>
      </c>
      <c r="T9" s="1213" t="s">
        <v>6010</v>
      </c>
      <c r="U9" s="1213" t="s">
        <v>7548</v>
      </c>
      <c r="V9" s="1213" t="s">
        <v>7549</v>
      </c>
      <c r="W9" s="1213" t="s">
        <v>7550</v>
      </c>
      <c r="X9" s="1213" t="s">
        <v>1281</v>
      </c>
      <c r="Y9" s="1213" t="s">
        <v>5283</v>
      </c>
      <c r="Z9" s="1213" t="s">
        <v>7551</v>
      </c>
      <c r="AA9" s="1213" t="s">
        <v>7552</v>
      </c>
      <c r="AB9" s="1213" t="s">
        <v>1685</v>
      </c>
      <c r="AC9" s="1213" t="s">
        <v>2497</v>
      </c>
      <c r="AD9" s="1213" t="s">
        <v>2538</v>
      </c>
      <c r="AE9" s="1213" t="s">
        <v>7507</v>
      </c>
      <c r="AF9" s="1213" t="s">
        <v>7553</v>
      </c>
      <c r="AG9" s="1213" t="s">
        <v>7554</v>
      </c>
      <c r="AH9" s="1213" t="s">
        <v>7555</v>
      </c>
      <c r="AI9" s="1213" t="s">
        <v>2593</v>
      </c>
      <c r="AJ9" s="1213" t="s">
        <v>7556</v>
      </c>
      <c r="AK9" s="1213" t="s">
        <v>3336</v>
      </c>
      <c r="AL9" s="1213" t="s">
        <v>7557</v>
      </c>
      <c r="AM9" s="1213" t="s">
        <v>7558</v>
      </c>
      <c r="AN9" s="1232" t="s">
        <v>2416</v>
      </c>
      <c r="AO9" s="1213" t="s">
        <v>7559</v>
      </c>
      <c r="AP9" s="1213" t="s">
        <v>7560</v>
      </c>
      <c r="AQ9" s="1213" t="s">
        <v>7561</v>
      </c>
      <c r="AR9" s="1213" t="s">
        <v>7562</v>
      </c>
      <c r="AS9" s="1213" t="s">
        <v>4237</v>
      </c>
      <c r="AT9" s="1213" t="s">
        <v>7563</v>
      </c>
      <c r="AU9" s="1213" t="s">
        <v>7564</v>
      </c>
      <c r="AV9" s="1214" t="str">
        <f t="shared" si="1"/>
        <v>3:07</v>
      </c>
      <c r="AW9" s="1215" t="s">
        <v>7565</v>
      </c>
    </row>
    <row r="10" ht="15.75" customHeight="1">
      <c r="A10" s="1258" t="s">
        <v>1555</v>
      </c>
      <c r="B10" s="1204" t="s">
        <v>7365</v>
      </c>
      <c r="C10" s="1205">
        <v>0.049895833333333334</v>
      </c>
      <c r="D10" s="1232" t="s">
        <v>7566</v>
      </c>
      <c r="E10" s="1259" t="s">
        <v>943</v>
      </c>
      <c r="F10" s="1243" t="s">
        <v>7567</v>
      </c>
      <c r="G10" s="1259" t="s">
        <v>7568</v>
      </c>
      <c r="H10" s="1260" t="s">
        <v>7369</v>
      </c>
      <c r="I10" s="1245" t="s">
        <v>4955</v>
      </c>
      <c r="J10" s="1246" t="s">
        <v>7569</v>
      </c>
      <c r="K10" s="1247" t="s">
        <v>7570</v>
      </c>
      <c r="L10" s="1246" t="s">
        <v>7571</v>
      </c>
      <c r="M10" s="1246" t="s">
        <v>4602</v>
      </c>
      <c r="N10" s="1246" t="s">
        <v>7572</v>
      </c>
      <c r="O10" s="1247" t="s">
        <v>7573</v>
      </c>
      <c r="P10" s="1246" t="s">
        <v>7574</v>
      </c>
      <c r="Q10" s="1248" t="s">
        <v>733</v>
      </c>
      <c r="R10" s="1250" t="s">
        <v>7575</v>
      </c>
      <c r="S10" s="1250" t="s">
        <v>7576</v>
      </c>
      <c r="T10" s="1250" t="s">
        <v>7577</v>
      </c>
      <c r="U10" s="1250" t="s">
        <v>7578</v>
      </c>
      <c r="V10" s="1248" t="s">
        <v>4819</v>
      </c>
      <c r="W10" s="1251" t="s">
        <v>7579</v>
      </c>
      <c r="X10" s="1261" t="s">
        <v>7580</v>
      </c>
      <c r="Y10" s="1251" t="s">
        <v>2921</v>
      </c>
      <c r="Z10" s="1251" t="s">
        <v>7581</v>
      </c>
      <c r="AA10" s="1251" t="s">
        <v>7582</v>
      </c>
      <c r="AB10" s="1261" t="s">
        <v>5760</v>
      </c>
      <c r="AC10" s="1261" t="s">
        <v>1983</v>
      </c>
      <c r="AD10" s="1259" t="s">
        <v>7583</v>
      </c>
      <c r="AE10" s="1259" t="s">
        <v>7584</v>
      </c>
      <c r="AF10" s="1262" t="s">
        <v>7585</v>
      </c>
      <c r="AG10" s="1252" t="s">
        <v>7586</v>
      </c>
      <c r="AH10" s="1252" t="s">
        <v>7587</v>
      </c>
      <c r="AI10" s="1252" t="s">
        <v>7588</v>
      </c>
      <c r="AJ10" s="1262" t="s">
        <v>7589</v>
      </c>
      <c r="AK10" s="1262" t="s">
        <v>951</v>
      </c>
      <c r="AL10" s="1252" t="s">
        <v>5804</v>
      </c>
      <c r="AM10" s="1254" t="s">
        <v>7590</v>
      </c>
      <c r="AN10" s="1253" t="s">
        <v>2356</v>
      </c>
      <c r="AO10" s="1254" t="s">
        <v>7591</v>
      </c>
      <c r="AP10" s="1253" t="s">
        <v>5108</v>
      </c>
      <c r="AQ10" s="1254" t="s">
        <v>7592</v>
      </c>
      <c r="AR10" s="1253" t="s">
        <v>155</v>
      </c>
      <c r="AS10" s="1253" t="s">
        <v>3758</v>
      </c>
      <c r="AT10" s="1247" t="s">
        <v>5572</v>
      </c>
      <c r="AU10" s="1263" t="s">
        <v>7593</v>
      </c>
      <c r="AV10" s="1214" t="str">
        <f t="shared" si="1"/>
        <v>2:22</v>
      </c>
      <c r="AW10" s="1239" t="s">
        <v>7594</v>
      </c>
    </row>
    <row r="11" ht="15.75" customHeight="1">
      <c r="A11" s="1216" t="s">
        <v>1661</v>
      </c>
      <c r="B11" s="1204" t="s">
        <v>7365</v>
      </c>
      <c r="C11" s="1217">
        <v>0.05005787037037037</v>
      </c>
      <c r="D11" s="1232" t="s">
        <v>7595</v>
      </c>
      <c r="E11" s="1214" t="s">
        <v>2755</v>
      </c>
      <c r="F11" s="1213" t="s">
        <v>7596</v>
      </c>
      <c r="G11" s="1213" t="s">
        <v>7597</v>
      </c>
      <c r="H11" s="1213" t="s">
        <v>7598</v>
      </c>
      <c r="I11" s="1214" t="s">
        <v>5482</v>
      </c>
      <c r="J11" s="1213" t="s">
        <v>7599</v>
      </c>
      <c r="K11" s="1213" t="s">
        <v>7600</v>
      </c>
      <c r="L11" s="1213" t="s">
        <v>4420</v>
      </c>
      <c r="M11" s="1213" t="s">
        <v>7601</v>
      </c>
      <c r="N11" s="1213" t="s">
        <v>7602</v>
      </c>
      <c r="O11" s="1213" t="s">
        <v>7603</v>
      </c>
      <c r="P11" s="1214" t="s">
        <v>3452</v>
      </c>
      <c r="Q11" s="1214" t="s">
        <v>7604</v>
      </c>
      <c r="R11" s="1214" t="s">
        <v>7605</v>
      </c>
      <c r="S11" s="1264" t="s">
        <v>7474</v>
      </c>
      <c r="T11" s="1214" t="s">
        <v>7606</v>
      </c>
      <c r="U11" s="1213" t="s">
        <v>7607</v>
      </c>
      <c r="V11" s="1214" t="s">
        <v>2046</v>
      </c>
      <c r="W11" s="1214" t="s">
        <v>7608</v>
      </c>
      <c r="X11" s="1213" t="s">
        <v>6597</v>
      </c>
      <c r="Y11" s="1214" t="s">
        <v>7609</v>
      </c>
      <c r="Z11" s="1213" t="s">
        <v>7610</v>
      </c>
      <c r="AA11" s="1214" t="s">
        <v>154</v>
      </c>
      <c r="AB11" s="1213" t="s">
        <v>1195</v>
      </c>
      <c r="AC11" s="1214" t="s">
        <v>4738</v>
      </c>
      <c r="AD11" s="1214" t="s">
        <v>7611</v>
      </c>
      <c r="AE11" s="1213" t="s">
        <v>7612</v>
      </c>
      <c r="AF11" s="1214" t="s">
        <v>7613</v>
      </c>
      <c r="AG11" s="1214" t="s">
        <v>679</v>
      </c>
      <c r="AH11" s="1213" t="s">
        <v>4721</v>
      </c>
      <c r="AI11" s="1214" t="s">
        <v>7417</v>
      </c>
      <c r="AJ11" s="1213" t="s">
        <v>7614</v>
      </c>
      <c r="AK11" s="1214" t="s">
        <v>7615</v>
      </c>
      <c r="AL11" s="1214" t="s">
        <v>5081</v>
      </c>
      <c r="AM11" s="1213" t="s">
        <v>7616</v>
      </c>
      <c r="AN11" s="1214" t="s">
        <v>3263</v>
      </c>
      <c r="AO11" s="1213" t="s">
        <v>7617</v>
      </c>
      <c r="AP11" s="1214" t="s">
        <v>7618</v>
      </c>
      <c r="AQ11" s="1214" t="s">
        <v>7619</v>
      </c>
      <c r="AR11" s="1214" t="s">
        <v>1691</v>
      </c>
      <c r="AS11" s="1214" t="s">
        <v>4288</v>
      </c>
      <c r="AT11" s="1214" t="s">
        <v>7620</v>
      </c>
      <c r="AU11" s="1213" t="s">
        <v>7621</v>
      </c>
      <c r="AV11" s="1214" t="str">
        <f t="shared" si="1"/>
        <v>2:01</v>
      </c>
      <c r="AW11" s="1225" t="s">
        <v>7622</v>
      </c>
    </row>
    <row r="12" ht="15.75" customHeight="1">
      <c r="A12" s="1216" t="s">
        <v>5428</v>
      </c>
      <c r="B12" s="1265" t="s">
        <v>7365</v>
      </c>
      <c r="C12" s="1217">
        <v>0.05005787037037037</v>
      </c>
      <c r="D12" s="1232" t="s">
        <v>7623</v>
      </c>
      <c r="E12" s="1232" t="s">
        <v>7624</v>
      </c>
      <c r="F12" s="1232" t="s">
        <v>4899</v>
      </c>
      <c r="G12" s="1232" t="s">
        <v>7625</v>
      </c>
      <c r="H12" s="1232" t="s">
        <v>6023</v>
      </c>
      <c r="I12" s="1232" t="s">
        <v>5134</v>
      </c>
      <c r="J12" s="1232" t="s">
        <v>2595</v>
      </c>
      <c r="K12" s="1232" t="s">
        <v>7626</v>
      </c>
      <c r="L12" s="1232" t="s">
        <v>2746</v>
      </c>
      <c r="M12" s="1232" t="s">
        <v>7627</v>
      </c>
      <c r="N12" s="1232" t="s">
        <v>7628</v>
      </c>
      <c r="O12" s="1232" t="s">
        <v>7629</v>
      </c>
      <c r="P12" s="1232" t="s">
        <v>3452</v>
      </c>
      <c r="Q12" s="1232" t="s">
        <v>4193</v>
      </c>
      <c r="R12" s="1232" t="s">
        <v>1716</v>
      </c>
      <c r="S12" s="1266" t="s">
        <v>7630</v>
      </c>
      <c r="T12" s="1232" t="s">
        <v>7631</v>
      </c>
      <c r="U12" s="1232" t="s">
        <v>7632</v>
      </c>
      <c r="V12" s="1232" t="s">
        <v>7633</v>
      </c>
      <c r="W12" s="1232" t="s">
        <v>7634</v>
      </c>
      <c r="X12" s="1232" t="s">
        <v>7635</v>
      </c>
      <c r="Y12" s="1232" t="s">
        <v>3751</v>
      </c>
      <c r="Z12" s="1232" t="s">
        <v>7636</v>
      </c>
      <c r="AA12" s="1251" t="s">
        <v>3997</v>
      </c>
      <c r="AB12" s="1232" t="s">
        <v>5818</v>
      </c>
      <c r="AC12" s="1232" t="s">
        <v>7637</v>
      </c>
      <c r="AD12" s="1232" t="s">
        <v>7638</v>
      </c>
      <c r="AE12" s="1232" t="s">
        <v>7639</v>
      </c>
      <c r="AF12" s="1232" t="s">
        <v>7640</v>
      </c>
      <c r="AG12" s="1232" t="s">
        <v>7641</v>
      </c>
      <c r="AH12" s="1232" t="s">
        <v>7642</v>
      </c>
      <c r="AI12" s="1232" t="s">
        <v>7082</v>
      </c>
      <c r="AJ12" s="1232" t="s">
        <v>7643</v>
      </c>
      <c r="AK12" s="1232" t="s">
        <v>3879</v>
      </c>
      <c r="AL12" s="1232" t="s">
        <v>4420</v>
      </c>
      <c r="AM12" s="1232" t="s">
        <v>4445</v>
      </c>
      <c r="AN12" s="1232" t="s">
        <v>7385</v>
      </c>
      <c r="AO12" s="1232" t="s">
        <v>2357</v>
      </c>
      <c r="AP12" s="1267" t="s">
        <v>7388</v>
      </c>
      <c r="AQ12" s="1232" t="s">
        <v>1901</v>
      </c>
      <c r="AR12" s="1232" t="s">
        <v>5761</v>
      </c>
      <c r="AS12" s="1232" t="s">
        <v>4181</v>
      </c>
      <c r="AT12" s="1232" t="s">
        <v>7644</v>
      </c>
      <c r="AU12" s="1268" t="s">
        <v>7645</v>
      </c>
      <c r="AV12" s="1214" t="str">
        <f t="shared" si="1"/>
        <v>2:36</v>
      </c>
      <c r="AW12" s="1269" t="s">
        <v>7646</v>
      </c>
    </row>
    <row r="13">
      <c r="A13" s="1270" t="s">
        <v>6032</v>
      </c>
      <c r="B13" s="1271" t="s">
        <v>7365</v>
      </c>
      <c r="C13" s="1205">
        <v>0.05016203703703704</v>
      </c>
      <c r="D13" s="1212" t="s">
        <v>7647</v>
      </c>
      <c r="E13" s="1212" t="s">
        <v>4129</v>
      </c>
      <c r="F13" s="1212" t="s">
        <v>7648</v>
      </c>
      <c r="G13" s="1211" t="s">
        <v>7649</v>
      </c>
      <c r="H13" s="1212" t="s">
        <v>7650</v>
      </c>
      <c r="I13" s="1212" t="s">
        <v>3348</v>
      </c>
      <c r="J13" s="1212" t="s">
        <v>7651</v>
      </c>
      <c r="K13" s="1212" t="s">
        <v>7652</v>
      </c>
      <c r="L13" s="1212" t="s">
        <v>2294</v>
      </c>
      <c r="M13" s="1212" t="s">
        <v>5952</v>
      </c>
      <c r="N13" s="1212" t="s">
        <v>1641</v>
      </c>
      <c r="O13" s="1212" t="s">
        <v>7653</v>
      </c>
      <c r="P13" s="1212" t="s">
        <v>7654</v>
      </c>
      <c r="Q13" s="1212" t="s">
        <v>7655</v>
      </c>
      <c r="R13" s="1212" t="s">
        <v>7656</v>
      </c>
      <c r="S13" s="1212" t="s">
        <v>3924</v>
      </c>
      <c r="T13" s="1212" t="s">
        <v>7657</v>
      </c>
      <c r="U13" s="1212" t="s">
        <v>4828</v>
      </c>
      <c r="V13" s="1212" t="s">
        <v>7658</v>
      </c>
      <c r="W13" s="1212" t="s">
        <v>7659</v>
      </c>
      <c r="X13" s="1212" t="s">
        <v>7660</v>
      </c>
      <c r="Y13" s="1212" t="s">
        <v>3009</v>
      </c>
      <c r="Z13" s="1212" t="s">
        <v>6118</v>
      </c>
      <c r="AA13" s="1212" t="s">
        <v>7661</v>
      </c>
      <c r="AB13" s="1212" t="s">
        <v>3422</v>
      </c>
      <c r="AC13" s="1211">
        <v>48.67</v>
      </c>
      <c r="AD13" s="1212" t="s">
        <v>7662</v>
      </c>
      <c r="AE13" s="1211">
        <v>47.81</v>
      </c>
      <c r="AF13" s="1212" t="s">
        <v>7663</v>
      </c>
      <c r="AG13" s="1212" t="s">
        <v>7664</v>
      </c>
      <c r="AH13" s="1212" t="s">
        <v>4721</v>
      </c>
      <c r="AI13" s="1212" t="s">
        <v>7665</v>
      </c>
      <c r="AJ13" s="1211" t="s">
        <v>7666</v>
      </c>
      <c r="AK13" s="1212" t="s">
        <v>2163</v>
      </c>
      <c r="AL13" s="1212" t="s">
        <v>7667</v>
      </c>
      <c r="AM13" s="1211" t="s">
        <v>7668</v>
      </c>
      <c r="AN13" s="1212" t="s">
        <v>7669</v>
      </c>
      <c r="AO13" s="1212" t="s">
        <v>2200</v>
      </c>
      <c r="AP13" s="1212" t="s">
        <v>7670</v>
      </c>
      <c r="AQ13" s="1212" t="s">
        <v>7671</v>
      </c>
      <c r="AR13" s="1212" t="s">
        <v>7672</v>
      </c>
      <c r="AS13" s="1211">
        <v>46.49</v>
      </c>
      <c r="AT13" s="1212" t="s">
        <v>7673</v>
      </c>
      <c r="AU13" s="1238" t="s">
        <v>7674</v>
      </c>
      <c r="AV13" s="1238" t="str">
        <f t="shared" si="1"/>
        <v>3:05</v>
      </c>
      <c r="AW13" s="1272"/>
    </row>
    <row r="14" ht="15.75" customHeight="1">
      <c r="A14" s="1273" t="s">
        <v>5543</v>
      </c>
      <c r="B14" s="1204" t="s">
        <v>7365</v>
      </c>
      <c r="C14" s="1217">
        <v>0.05018518518518519</v>
      </c>
      <c r="D14" s="1232" t="s">
        <v>7675</v>
      </c>
      <c r="E14" s="1214" t="s">
        <v>7676</v>
      </c>
      <c r="F14" s="1214" t="s">
        <v>7677</v>
      </c>
      <c r="G14" s="1214" t="s">
        <v>7678</v>
      </c>
      <c r="H14" s="1213" t="s">
        <v>5684</v>
      </c>
      <c r="I14" s="1214" t="s">
        <v>1695</v>
      </c>
      <c r="J14" s="1213" t="s">
        <v>7421</v>
      </c>
      <c r="K14" s="1214" t="s">
        <v>7679</v>
      </c>
      <c r="L14" s="1213" t="s">
        <v>3892</v>
      </c>
      <c r="M14" s="1214" t="s">
        <v>7680</v>
      </c>
      <c r="N14" s="1214" t="s">
        <v>7681</v>
      </c>
      <c r="O14" s="1214" t="s">
        <v>7682</v>
      </c>
      <c r="P14" s="1214" t="s">
        <v>3292</v>
      </c>
      <c r="Q14" s="1214" t="s">
        <v>3981</v>
      </c>
      <c r="R14" s="1214" t="s">
        <v>7683</v>
      </c>
      <c r="S14" s="1214" t="s">
        <v>7684</v>
      </c>
      <c r="T14" s="1214" t="s">
        <v>6013</v>
      </c>
      <c r="U14" s="1213" t="s">
        <v>7685</v>
      </c>
      <c r="V14" s="1214" t="s">
        <v>4819</v>
      </c>
      <c r="W14" s="1213" t="s">
        <v>5718</v>
      </c>
      <c r="X14" s="1213" t="s">
        <v>7668</v>
      </c>
      <c r="Y14" s="1214" t="s">
        <v>2342</v>
      </c>
      <c r="Z14" s="1213" t="s">
        <v>7686</v>
      </c>
      <c r="AA14" s="1214" t="s">
        <v>7687</v>
      </c>
      <c r="AB14" s="1214" t="s">
        <v>2894</v>
      </c>
      <c r="AC14" s="1214" t="s">
        <v>4474</v>
      </c>
      <c r="AD14" s="1213" t="s">
        <v>7688</v>
      </c>
      <c r="AE14" s="1214" t="s">
        <v>4147</v>
      </c>
      <c r="AF14" s="1274" t="s">
        <v>7381</v>
      </c>
      <c r="AG14" s="1213" t="s">
        <v>506</v>
      </c>
      <c r="AH14" s="1214" t="s">
        <v>7033</v>
      </c>
      <c r="AI14" s="1214" t="s">
        <v>7689</v>
      </c>
      <c r="AJ14" s="1214" t="s">
        <v>7690</v>
      </c>
      <c r="AK14" s="1214" t="s">
        <v>7691</v>
      </c>
      <c r="AL14" s="1214" t="s">
        <v>7692</v>
      </c>
      <c r="AM14" s="1214" t="s">
        <v>7693</v>
      </c>
      <c r="AN14" s="1214" t="s">
        <v>2543</v>
      </c>
      <c r="AO14" s="1214" t="s">
        <v>7475</v>
      </c>
      <c r="AP14" s="1214" t="s">
        <v>7694</v>
      </c>
      <c r="AQ14" s="1214" t="s">
        <v>1023</v>
      </c>
      <c r="AR14" s="1214" t="s">
        <v>6036</v>
      </c>
      <c r="AS14" s="1214" t="s">
        <v>5289</v>
      </c>
      <c r="AT14" s="1214" t="s">
        <v>7695</v>
      </c>
      <c r="AU14" s="1213" t="s">
        <v>7696</v>
      </c>
      <c r="AV14" s="1214" t="str">
        <f t="shared" si="1"/>
        <v>2:26</v>
      </c>
      <c r="AW14" s="1275"/>
    </row>
    <row r="15" ht="15.75" customHeight="1">
      <c r="A15" s="1226" t="s">
        <v>1112</v>
      </c>
      <c r="B15" s="1204" t="s">
        <v>7365</v>
      </c>
      <c r="C15" s="1205">
        <v>0.05025462962962963</v>
      </c>
      <c r="D15" s="1232" t="s">
        <v>7697</v>
      </c>
      <c r="E15" s="1243" t="s">
        <v>7395</v>
      </c>
      <c r="F15" s="1259" t="s">
        <v>7698</v>
      </c>
      <c r="G15" s="1276" t="s">
        <v>7699</v>
      </c>
      <c r="H15" s="1245" t="s">
        <v>7700</v>
      </c>
      <c r="I15" s="1245" t="s">
        <v>7701</v>
      </c>
      <c r="J15" s="1246" t="s">
        <v>7702</v>
      </c>
      <c r="K15" s="1247" t="s">
        <v>7703</v>
      </c>
      <c r="L15" s="1247" t="s">
        <v>4357</v>
      </c>
      <c r="M15" s="1277" t="str">
        <f>HYPERLINK("https://youtu.be/teAIifUZjFw","1:14.18")</f>
        <v>1:14.18</v>
      </c>
      <c r="N15" s="1247" t="s">
        <v>2996</v>
      </c>
      <c r="O15" s="1247" t="s">
        <v>7704</v>
      </c>
      <c r="P15" s="1247" t="s">
        <v>1565</v>
      </c>
      <c r="Q15" s="1250" t="s">
        <v>7705</v>
      </c>
      <c r="R15" s="1248" t="s">
        <v>7706</v>
      </c>
      <c r="S15" s="1248" t="s">
        <v>4752</v>
      </c>
      <c r="T15" s="1278" t="str">
        <f>HYPERLINK("https://youtu.be/AiXricVH5ss","1:24.99")</f>
        <v>1:24.99</v>
      </c>
      <c r="U15" s="1279" t="str">
        <f>HYPERLINK("https://www.twitch.tv/videos/450151935","2:00.31")</f>
        <v>2:00.31</v>
      </c>
      <c r="V15" s="1248" t="s">
        <v>7707</v>
      </c>
      <c r="W15" s="1280" t="str">
        <f>HYPERLINK("https://youtu.be/eafNhBoXVWA","1:46.09")</f>
        <v>1:46.09</v>
      </c>
      <c r="X15" s="1261" t="s">
        <v>4837</v>
      </c>
      <c r="Y15" s="1261" t="s">
        <v>7541</v>
      </c>
      <c r="Z15" s="1261" t="s">
        <v>7708</v>
      </c>
      <c r="AA15" s="1251" t="s">
        <v>7382</v>
      </c>
      <c r="AB15" s="1261" t="s">
        <v>6679</v>
      </c>
      <c r="AC15" s="1261" t="s">
        <v>5273</v>
      </c>
      <c r="AD15" s="1281" t="str">
        <f>HYPERLINK("https://youtu.be/8FEcTKESSh0","1:49.80")</f>
        <v>1:49.80</v>
      </c>
      <c r="AE15" s="1243" t="s">
        <v>5603</v>
      </c>
      <c r="AF15" s="1262" t="s">
        <v>7709</v>
      </c>
      <c r="AG15" s="1262" t="s">
        <v>7710</v>
      </c>
      <c r="AH15" s="1262" t="s">
        <v>7711</v>
      </c>
      <c r="AI15" s="1262" t="s">
        <v>7712</v>
      </c>
      <c r="AJ15" s="1262" t="s">
        <v>7713</v>
      </c>
      <c r="AK15" s="1252" t="s">
        <v>7714</v>
      </c>
      <c r="AL15" s="1262" t="s">
        <v>7715</v>
      </c>
      <c r="AM15" s="1254" t="s">
        <v>7590</v>
      </c>
      <c r="AN15" s="1254" t="s">
        <v>5258</v>
      </c>
      <c r="AO15" s="1254" t="s">
        <v>7716</v>
      </c>
      <c r="AP15" s="1253" t="s">
        <v>7717</v>
      </c>
      <c r="AQ15" s="1253" t="s">
        <v>7718</v>
      </c>
      <c r="AR15" s="1254" t="s">
        <v>7719</v>
      </c>
      <c r="AS15" s="1253" t="s">
        <v>5240</v>
      </c>
      <c r="AT15" s="1277" t="str">
        <f>HYPERLINK("https://youtu.be/xDirVtS1AZ4?t=4416","2:27.45")</f>
        <v>2:27.45</v>
      </c>
      <c r="AU15" s="1263" t="s">
        <v>7720</v>
      </c>
      <c r="AV15" s="1214" t="str">
        <f t="shared" si="1"/>
        <v>2:34</v>
      </c>
      <c r="AW15" s="1239" t="s">
        <v>7721</v>
      </c>
    </row>
    <row r="16" ht="15.75" customHeight="1">
      <c r="A16" s="1216" t="s">
        <v>7722</v>
      </c>
      <c r="B16" s="1204" t="s">
        <v>7365</v>
      </c>
      <c r="C16" s="1217">
        <v>0.0502662037037037</v>
      </c>
      <c r="D16" s="1232" t="s">
        <v>7723</v>
      </c>
      <c r="E16" s="1213" t="s">
        <v>7724</v>
      </c>
      <c r="F16" s="1213" t="s">
        <v>7725</v>
      </c>
      <c r="G16" s="1214" t="s">
        <v>7726</v>
      </c>
      <c r="H16" s="1214" t="s">
        <v>7727</v>
      </c>
      <c r="I16" s="1214" t="s">
        <v>7728</v>
      </c>
      <c r="J16" s="1213" t="s">
        <v>7729</v>
      </c>
      <c r="K16" s="1213" t="s">
        <v>7730</v>
      </c>
      <c r="L16" s="1214" t="s">
        <v>5081</v>
      </c>
      <c r="M16" s="1213" t="s">
        <v>7731</v>
      </c>
      <c r="N16" s="1213" t="s">
        <v>4740</v>
      </c>
      <c r="O16" s="1214" t="s">
        <v>7732</v>
      </c>
      <c r="P16" s="1214" t="s">
        <v>7733</v>
      </c>
      <c r="Q16" s="1213" t="s">
        <v>7734</v>
      </c>
      <c r="R16" s="1213" t="s">
        <v>4426</v>
      </c>
      <c r="S16" s="1214" t="s">
        <v>7610</v>
      </c>
      <c r="T16" s="1214" t="s">
        <v>7735</v>
      </c>
      <c r="U16" s="1214" t="s">
        <v>7736</v>
      </c>
      <c r="V16" s="1214" t="s">
        <v>7737</v>
      </c>
      <c r="W16" s="1214" t="s">
        <v>7738</v>
      </c>
      <c r="X16" s="1214" t="s">
        <v>5742</v>
      </c>
      <c r="Y16" s="1214" t="s">
        <v>6641</v>
      </c>
      <c r="Z16" s="1214" t="s">
        <v>7739</v>
      </c>
      <c r="AA16" s="1214" t="s">
        <v>7586</v>
      </c>
      <c r="AB16" s="1214" t="s">
        <v>3331</v>
      </c>
      <c r="AC16" s="1214" t="s">
        <v>7740</v>
      </c>
      <c r="AD16" s="1214" t="s">
        <v>7741</v>
      </c>
      <c r="AE16" s="1214" t="s">
        <v>4633</v>
      </c>
      <c r="AF16" s="1213" t="s">
        <v>932</v>
      </c>
      <c r="AG16" s="1214" t="s">
        <v>5842</v>
      </c>
      <c r="AH16" s="1213" t="s">
        <v>3411</v>
      </c>
      <c r="AI16" s="1214" t="s">
        <v>3742</v>
      </c>
      <c r="AJ16" s="1214" t="s">
        <v>7742</v>
      </c>
      <c r="AK16" s="1274" t="s">
        <v>7384</v>
      </c>
      <c r="AL16" s="1214" t="s">
        <v>3563</v>
      </c>
      <c r="AM16" s="1214" t="s">
        <v>4942</v>
      </c>
      <c r="AN16" s="1214" t="s">
        <v>7385</v>
      </c>
      <c r="AO16" s="1214" t="s">
        <v>6244</v>
      </c>
      <c r="AP16" s="1214" t="s">
        <v>7743</v>
      </c>
      <c r="AQ16" s="1274" t="s">
        <v>7389</v>
      </c>
      <c r="AR16" s="1214" t="s">
        <v>385</v>
      </c>
      <c r="AS16" s="1214" t="s">
        <v>5075</v>
      </c>
      <c r="AT16" s="1214" t="s">
        <v>7744</v>
      </c>
      <c r="AU16" s="1213" t="s">
        <v>7745</v>
      </c>
      <c r="AV16" s="1214" t="str">
        <f t="shared" si="1"/>
        <v>3:20</v>
      </c>
      <c r="AW16" s="1275" t="s">
        <v>6974</v>
      </c>
    </row>
    <row r="17">
      <c r="A17" s="1270" t="s">
        <v>1755</v>
      </c>
      <c r="B17" s="1282" t="s">
        <v>7365</v>
      </c>
      <c r="C17" s="1205">
        <v>0.0503125</v>
      </c>
      <c r="D17" s="1232" t="s">
        <v>7746</v>
      </c>
      <c r="E17" s="1243" t="s">
        <v>7747</v>
      </c>
      <c r="F17" s="1243" t="s">
        <v>7748</v>
      </c>
      <c r="G17" s="1243" t="s">
        <v>7012</v>
      </c>
      <c r="H17" s="1244" t="s">
        <v>7749</v>
      </c>
      <c r="I17" s="1244" t="s">
        <v>3289</v>
      </c>
      <c r="J17" s="1246" t="s">
        <v>1686</v>
      </c>
      <c r="K17" s="1246" t="s">
        <v>6110</v>
      </c>
      <c r="L17" s="1246" t="s">
        <v>7750</v>
      </c>
      <c r="M17" s="1246" t="s">
        <v>7751</v>
      </c>
      <c r="N17" s="1246" t="s">
        <v>7752</v>
      </c>
      <c r="O17" s="1246" t="s">
        <v>7753</v>
      </c>
      <c r="P17" s="1246" t="s">
        <v>4864</v>
      </c>
      <c r="Q17" s="1248" t="s">
        <v>7754</v>
      </c>
      <c r="R17" s="1248" t="s">
        <v>7755</v>
      </c>
      <c r="S17" s="1248" t="s">
        <v>443</v>
      </c>
      <c r="T17" s="1248" t="s">
        <v>7756</v>
      </c>
      <c r="U17" s="1248" t="s">
        <v>7757</v>
      </c>
      <c r="V17" s="1248" t="s">
        <v>7758</v>
      </c>
      <c r="W17" s="1251" t="s">
        <v>7759</v>
      </c>
      <c r="X17" s="1251" t="s">
        <v>4837</v>
      </c>
      <c r="Y17" s="1251" t="s">
        <v>1224</v>
      </c>
      <c r="Z17" s="1251" t="s">
        <v>5893</v>
      </c>
      <c r="AA17" s="1251" t="s">
        <v>7760</v>
      </c>
      <c r="AB17" s="1251" t="s">
        <v>3025</v>
      </c>
      <c r="AC17" s="1251" t="s">
        <v>7637</v>
      </c>
      <c r="AD17" s="1243" t="s">
        <v>7761</v>
      </c>
      <c r="AE17" s="1243" t="s">
        <v>5238</v>
      </c>
      <c r="AF17" s="1252" t="s">
        <v>7762</v>
      </c>
      <c r="AG17" s="1252" t="s">
        <v>6162</v>
      </c>
      <c r="AH17" s="1252" t="s">
        <v>7763</v>
      </c>
      <c r="AI17" s="1252" t="s">
        <v>4731</v>
      </c>
      <c r="AJ17" s="1252" t="s">
        <v>7764</v>
      </c>
      <c r="AK17" s="1252" t="s">
        <v>7416</v>
      </c>
      <c r="AL17" s="1252" t="s">
        <v>7765</v>
      </c>
      <c r="AM17" s="1254" t="s">
        <v>7766</v>
      </c>
      <c r="AN17" s="1254" t="s">
        <v>7767</v>
      </c>
      <c r="AO17" s="1254" t="s">
        <v>150</v>
      </c>
      <c r="AP17" s="1254" t="s">
        <v>7768</v>
      </c>
      <c r="AQ17" s="1254" t="s">
        <v>7769</v>
      </c>
      <c r="AR17" s="1254" t="s">
        <v>4128</v>
      </c>
      <c r="AS17" s="1254" t="s">
        <v>5460</v>
      </c>
      <c r="AT17" s="1246" t="s">
        <v>7770</v>
      </c>
      <c r="AU17" s="1238" t="s">
        <v>7771</v>
      </c>
      <c r="AV17" s="1214" t="str">
        <f t="shared" si="1"/>
        <v>2:59</v>
      </c>
      <c r="AW17" s="1272" t="s">
        <v>7772</v>
      </c>
    </row>
    <row r="18" ht="15.75" customHeight="1">
      <c r="A18" s="1258" t="s">
        <v>7773</v>
      </c>
      <c r="B18" s="1265" t="s">
        <v>7393</v>
      </c>
      <c r="C18" s="1217">
        <v>0.05042824074074074</v>
      </c>
      <c r="D18" s="1232" t="s">
        <v>7774</v>
      </c>
      <c r="E18" s="1243" t="s">
        <v>5439</v>
      </c>
      <c r="F18" s="1243" t="s">
        <v>7775</v>
      </c>
      <c r="G18" s="1259" t="s">
        <v>7776</v>
      </c>
      <c r="H18" s="1245" t="s">
        <v>7777</v>
      </c>
      <c r="I18" s="1244" t="s">
        <v>7778</v>
      </c>
      <c r="J18" s="1246" t="s">
        <v>4715</v>
      </c>
      <c r="K18" s="1246" t="s">
        <v>6145</v>
      </c>
      <c r="L18" s="1246" t="s">
        <v>1900</v>
      </c>
      <c r="M18" s="1246" t="s">
        <v>7779</v>
      </c>
      <c r="N18" s="1246" t="s">
        <v>3337</v>
      </c>
      <c r="O18" s="1246" t="s">
        <v>7780</v>
      </c>
      <c r="P18" s="1247" t="s">
        <v>825</v>
      </c>
      <c r="Q18" s="1248" t="s">
        <v>7781</v>
      </c>
      <c r="R18" s="1248" t="s">
        <v>3098</v>
      </c>
      <c r="S18" s="1248" t="s">
        <v>2722</v>
      </c>
      <c r="T18" s="1250" t="s">
        <v>7782</v>
      </c>
      <c r="U18" s="1283" t="s">
        <v>7409</v>
      </c>
      <c r="V18" s="1250" t="s">
        <v>7783</v>
      </c>
      <c r="W18" s="1261" t="s">
        <v>7784</v>
      </c>
      <c r="X18" s="1284" t="s">
        <v>2522</v>
      </c>
      <c r="Y18" s="1261" t="s">
        <v>7785</v>
      </c>
      <c r="Z18" s="1251" t="s">
        <v>7786</v>
      </c>
      <c r="AA18" s="1261" t="s">
        <v>7787</v>
      </c>
      <c r="AB18" s="1284" t="s">
        <v>5955</v>
      </c>
      <c r="AC18" s="1261" t="s">
        <v>2534</v>
      </c>
      <c r="AD18" s="1285" t="s">
        <v>7413</v>
      </c>
      <c r="AE18" s="1243" t="s">
        <v>5355</v>
      </c>
      <c r="AF18" s="1252" t="s">
        <v>7788</v>
      </c>
      <c r="AG18" s="1262" t="s">
        <v>3266</v>
      </c>
      <c r="AH18" s="1262" t="s">
        <v>7789</v>
      </c>
      <c r="AI18" s="1286" t="s">
        <v>7417</v>
      </c>
      <c r="AJ18" s="1262" t="s">
        <v>7790</v>
      </c>
      <c r="AK18" s="1287" t="s">
        <v>7419</v>
      </c>
      <c r="AL18" s="1262" t="s">
        <v>2767</v>
      </c>
      <c r="AM18" s="1288" t="s">
        <v>1524</v>
      </c>
      <c r="AN18" s="1254" t="s">
        <v>4190</v>
      </c>
      <c r="AO18" s="1254" t="s">
        <v>7791</v>
      </c>
      <c r="AP18" s="1288" t="s">
        <v>7422</v>
      </c>
      <c r="AQ18" s="1289" t="s">
        <v>7423</v>
      </c>
      <c r="AR18" s="1253" t="s">
        <v>790</v>
      </c>
      <c r="AS18" s="1253" t="s">
        <v>4486</v>
      </c>
      <c r="AT18" s="1246" t="s">
        <v>7792</v>
      </c>
      <c r="AU18" s="1238" t="s">
        <v>7793</v>
      </c>
      <c r="AV18" s="1214" t="str">
        <f t="shared" si="1"/>
        <v>2:55</v>
      </c>
      <c r="AW18" s="1290"/>
    </row>
    <row r="19" ht="15.75" customHeight="1">
      <c r="A19" s="1216" t="s">
        <v>3478</v>
      </c>
      <c r="B19" s="1204" t="s">
        <v>7365</v>
      </c>
      <c r="C19" s="1291">
        <v>0.05043981481481481</v>
      </c>
      <c r="D19" s="1232" t="s">
        <v>7794</v>
      </c>
      <c r="E19" s="1214" t="s">
        <v>5772</v>
      </c>
      <c r="F19" s="1214" t="s">
        <v>5906</v>
      </c>
      <c r="G19" s="1214" t="s">
        <v>7795</v>
      </c>
      <c r="H19" s="1214" t="s">
        <v>7796</v>
      </c>
      <c r="I19" s="1214" t="s">
        <v>3974</v>
      </c>
      <c r="J19" s="1214" t="s">
        <v>3802</v>
      </c>
      <c r="K19" s="1214" t="s">
        <v>7730</v>
      </c>
      <c r="L19" s="1214" t="s">
        <v>7797</v>
      </c>
      <c r="M19" s="1214" t="s">
        <v>7798</v>
      </c>
      <c r="N19" s="1214" t="s">
        <v>2033</v>
      </c>
      <c r="O19" s="1214" t="s">
        <v>7799</v>
      </c>
      <c r="P19" s="1214" t="s">
        <v>4652</v>
      </c>
      <c r="Q19" s="1214" t="s">
        <v>7800</v>
      </c>
      <c r="R19" s="1214" t="s">
        <v>7801</v>
      </c>
      <c r="S19" s="1214" t="s">
        <v>7802</v>
      </c>
      <c r="T19" s="1214" t="s">
        <v>7803</v>
      </c>
      <c r="U19" s="1214" t="s">
        <v>7804</v>
      </c>
      <c r="V19" s="1214" t="s">
        <v>3457</v>
      </c>
      <c r="W19" s="1214" t="s">
        <v>7805</v>
      </c>
      <c r="X19" s="1214" t="s">
        <v>7806</v>
      </c>
      <c r="Y19" s="1214" t="s">
        <v>4133</v>
      </c>
      <c r="Z19" s="1214" t="s">
        <v>723</v>
      </c>
      <c r="AA19" s="1214" t="s">
        <v>7807</v>
      </c>
      <c r="AB19" s="1214" t="s">
        <v>4715</v>
      </c>
      <c r="AC19" s="1214" t="s">
        <v>5273</v>
      </c>
      <c r="AD19" s="1214" t="s">
        <v>5398</v>
      </c>
      <c r="AE19" s="1214" t="s">
        <v>4953</v>
      </c>
      <c r="AF19" s="1214" t="s">
        <v>7808</v>
      </c>
      <c r="AG19" s="1214" t="s">
        <v>7809</v>
      </c>
      <c r="AH19" s="1214" t="s">
        <v>5435</v>
      </c>
      <c r="AI19" s="1214" t="s">
        <v>4731</v>
      </c>
      <c r="AJ19" s="1214" t="s">
        <v>7810</v>
      </c>
      <c r="AK19" s="1214" t="s">
        <v>7811</v>
      </c>
      <c r="AL19" s="1214" t="s">
        <v>7812</v>
      </c>
      <c r="AM19" s="1214" t="s">
        <v>1317</v>
      </c>
      <c r="AN19" s="1214" t="s">
        <v>3339</v>
      </c>
      <c r="AO19" s="1214" t="s">
        <v>1791</v>
      </c>
      <c r="AP19" s="1292" t="str">
        <f>HYPERLINK("https://www.twitch.tv/videos/511415405","2:00.79")</f>
        <v>2:00.79</v>
      </c>
      <c r="AQ19" s="1214" t="s">
        <v>7671</v>
      </c>
      <c r="AR19" s="1214" t="s">
        <v>5766</v>
      </c>
      <c r="AS19" s="1214" t="s">
        <v>7813</v>
      </c>
      <c r="AT19" s="1214" t="s">
        <v>7814</v>
      </c>
      <c r="AU19" s="1214" t="s">
        <v>7815</v>
      </c>
      <c r="AV19" s="1214" t="str">
        <f t="shared" si="1"/>
        <v>2:36</v>
      </c>
      <c r="AW19" s="1225" t="s">
        <v>6716</v>
      </c>
    </row>
    <row r="20">
      <c r="A20" s="1270" t="s">
        <v>7816</v>
      </c>
      <c r="B20" s="1293" t="s">
        <v>7365</v>
      </c>
      <c r="C20" s="1205">
        <v>0.05050925925925926</v>
      </c>
      <c r="D20" s="1294" t="s">
        <v>7817</v>
      </c>
      <c r="E20" s="1243" t="s">
        <v>4178</v>
      </c>
      <c r="F20" s="1243" t="s">
        <v>7818</v>
      </c>
      <c r="G20" s="1243" t="s">
        <v>7819</v>
      </c>
      <c r="H20" s="1244" t="s">
        <v>2578</v>
      </c>
      <c r="I20" s="1244" t="s">
        <v>1213</v>
      </c>
      <c r="J20" s="1246" t="s">
        <v>4796</v>
      </c>
      <c r="K20" s="1295" t="s">
        <v>7820</v>
      </c>
      <c r="L20" s="1246" t="s">
        <v>7288</v>
      </c>
      <c r="M20" s="1246" t="s">
        <v>7821</v>
      </c>
      <c r="N20" s="1246" t="s">
        <v>7822</v>
      </c>
      <c r="O20" s="1246" t="s">
        <v>7823</v>
      </c>
      <c r="P20" s="1232" t="s">
        <v>929</v>
      </c>
      <c r="Q20" s="1248" t="s">
        <v>7824</v>
      </c>
      <c r="R20" s="1248" t="s">
        <v>2164</v>
      </c>
      <c r="S20" s="1248" t="s">
        <v>7825</v>
      </c>
      <c r="T20" s="1248" t="s">
        <v>2049</v>
      </c>
      <c r="U20" s="1248" t="s">
        <v>7826</v>
      </c>
      <c r="V20" s="1248" t="s">
        <v>7658</v>
      </c>
      <c r="W20" s="1251" t="s">
        <v>7827</v>
      </c>
      <c r="X20" s="1251" t="s">
        <v>7828</v>
      </c>
      <c r="Y20" s="1251" t="s">
        <v>7507</v>
      </c>
      <c r="Z20" s="1251" t="s">
        <v>7829</v>
      </c>
      <c r="AA20" s="1251" t="s">
        <v>7830</v>
      </c>
      <c r="AB20" s="1251" t="s">
        <v>7831</v>
      </c>
      <c r="AC20" s="1251" t="s">
        <v>3620</v>
      </c>
      <c r="AD20" s="1243" t="s">
        <v>7832</v>
      </c>
      <c r="AE20" s="1243" t="s">
        <v>4912</v>
      </c>
      <c r="AF20" s="1252" t="s">
        <v>7833</v>
      </c>
      <c r="AG20" s="1252" t="s">
        <v>197</v>
      </c>
      <c r="AH20" s="1252" t="s">
        <v>3454</v>
      </c>
      <c r="AI20" s="1252" t="s">
        <v>7834</v>
      </c>
      <c r="AJ20" s="1252" t="s">
        <v>7835</v>
      </c>
      <c r="AK20" s="1252" t="s">
        <v>7836</v>
      </c>
      <c r="AL20" s="1252" t="s">
        <v>2144</v>
      </c>
      <c r="AM20" s="1254" t="s">
        <v>7837</v>
      </c>
      <c r="AN20" s="1254" t="s">
        <v>7838</v>
      </c>
      <c r="AO20" s="1254" t="s">
        <v>7839</v>
      </c>
      <c r="AP20" s="1254" t="s">
        <v>7840</v>
      </c>
      <c r="AQ20" s="1254" t="s">
        <v>7841</v>
      </c>
      <c r="AR20" s="1254" t="s">
        <v>7842</v>
      </c>
      <c r="AS20" s="1254" t="s">
        <v>7813</v>
      </c>
      <c r="AT20" s="1246" t="s">
        <v>7843</v>
      </c>
      <c r="AU20" s="1238" t="s">
        <v>7844</v>
      </c>
      <c r="AV20" s="1214" t="str">
        <f t="shared" si="1"/>
        <v>1:56</v>
      </c>
      <c r="AW20" s="1290"/>
    </row>
    <row r="21" ht="15.75" customHeight="1">
      <c r="A21" s="1270" t="s">
        <v>2196</v>
      </c>
      <c r="B21" s="1204" t="s">
        <v>7365</v>
      </c>
      <c r="C21" s="1296">
        <v>0.05050925925925926</v>
      </c>
      <c r="D21" s="1232" t="s">
        <v>7845</v>
      </c>
      <c r="E21" s="1259" t="s">
        <v>7846</v>
      </c>
      <c r="F21" s="1281" t="str">
        <f>HYPERLINK("https://www.youtube.com/watch?v=rtR6KkKhM6I","1:59.91")</f>
        <v>1:59.91</v>
      </c>
      <c r="G21" s="1259" t="s">
        <v>7847</v>
      </c>
      <c r="H21" s="1297" t="str">
        <f>HYPERLINK("https://www.youtube.com/watch?v=cg-eipYsN1s","1:54.47")</f>
        <v>1:54.47</v>
      </c>
      <c r="I21" s="1245" t="s">
        <v>7785</v>
      </c>
      <c r="J21" s="1247" t="s">
        <v>4377</v>
      </c>
      <c r="K21" s="1246" t="s">
        <v>7848</v>
      </c>
      <c r="L21" s="1277" t="str">
        <f>HYPERLINK("https://www.youtube.com/watch?v=tJdjPKdAbw4","57.03")</f>
        <v>57.03</v>
      </c>
      <c r="M21" s="1247" t="s">
        <v>5830</v>
      </c>
      <c r="N21" s="1247" t="s">
        <v>1525</v>
      </c>
      <c r="O21" s="1247" t="s">
        <v>7849</v>
      </c>
      <c r="P21" s="1247" t="s">
        <v>471</v>
      </c>
      <c r="Q21" s="1250" t="s">
        <v>7850</v>
      </c>
      <c r="R21" s="1250" t="s">
        <v>7851</v>
      </c>
      <c r="S21" s="1279" t="str">
        <f>HYPERLINK("https://www.youtube.com/watch?v=_3ms_ZhYFzo","1:18.06")</f>
        <v>1:18.06</v>
      </c>
      <c r="T21" s="1250" t="s">
        <v>7852</v>
      </c>
      <c r="U21" s="1279" t="str">
        <f>HYPERLINK("https://www.youtube.com/watch?v=ZOy_TI3Zw14","2:02.38")</f>
        <v>2:02.38</v>
      </c>
      <c r="V21" s="1250" t="s">
        <v>7658</v>
      </c>
      <c r="W21" s="1261" t="s">
        <v>7853</v>
      </c>
      <c r="X21" s="1261" t="s">
        <v>5869</v>
      </c>
      <c r="Y21" s="1280" t="str">
        <f>HYPERLINK("https://www.youtube.com/watch?v=9NrvSboXXOg","48.25")</f>
        <v>48.25</v>
      </c>
      <c r="Z21" s="1280" t="str">
        <f>HYPERLINK("https://www.youtube.com/watch?v=NwsOKLYrlHA","1:20.36")</f>
        <v>1:20.36</v>
      </c>
      <c r="AA21" s="1280" t="str">
        <f>HYPERLINK("https://www.youtube.com/watch?v=onNUzQt23oU","1:28.94")</f>
        <v>1:28.94</v>
      </c>
      <c r="AB21" s="1280" t="str">
        <f>HYPERLINK("https://www.youtube.com/watch?v=Gu4GucRJZx0","1:20.48")</f>
        <v>1:20.48</v>
      </c>
      <c r="AC21" s="1261" t="s">
        <v>5273</v>
      </c>
      <c r="AD21" s="1281" t="str">
        <f>HYPERLINK("https://www.youtube.com/watch?v=ikF77QyREZg","1:50.34")</f>
        <v>1:50.34</v>
      </c>
      <c r="AE21" s="1259" t="s">
        <v>7584</v>
      </c>
      <c r="AF21" s="1262" t="s">
        <v>7854</v>
      </c>
      <c r="AG21" s="1298" t="str">
        <f>HYPERLINK("https://www.youtube.com/watch?v=KXwTRrVVluY","1:30.62")</f>
        <v>1:30.62</v>
      </c>
      <c r="AH21" s="1262" t="s">
        <v>2627</v>
      </c>
      <c r="AI21" s="1262" t="s">
        <v>7710</v>
      </c>
      <c r="AJ21" s="1262" t="s">
        <v>7855</v>
      </c>
      <c r="AK21" s="1262" t="s">
        <v>925</v>
      </c>
      <c r="AL21" s="1262" t="s">
        <v>7667</v>
      </c>
      <c r="AM21" s="1299" t="str">
        <f>HYPERLINK("https://www.youtube.com/watch?v=BAoEwuQ0LoI","1:25.68")</f>
        <v>1:25.68</v>
      </c>
      <c r="AN21" s="1299" t="str">
        <f>HYPERLINK("https://www.youtube.com/watch?v=F-LtZeEZXek","56.36")</f>
        <v>56.36</v>
      </c>
      <c r="AO21" s="1253" t="s">
        <v>7856</v>
      </c>
      <c r="AP21" s="1253" t="s">
        <v>7857</v>
      </c>
      <c r="AQ21" s="1253" t="s">
        <v>7561</v>
      </c>
      <c r="AR21" s="1299" t="str">
        <f>HYPERLINK("https://www.youtube.com/watch?v=WSIIkWWbKgE","1:21.74")</f>
        <v>1:21.74</v>
      </c>
      <c r="AS21" s="1253" t="s">
        <v>7858</v>
      </c>
      <c r="AT21" s="1277" t="str">
        <f>HYPERLINK("https://www.youtube.com/watch?v=H67SXBLcISI","2:29.09")</f>
        <v>2:29.09</v>
      </c>
      <c r="AU21" s="1263" t="s">
        <v>7859</v>
      </c>
      <c r="AV21" s="1214" t="str">
        <f t="shared" si="1"/>
        <v>2:02</v>
      </c>
      <c r="AW21" s="1300" t="s">
        <v>7860</v>
      </c>
    </row>
    <row r="22" ht="15.75" customHeight="1">
      <c r="A22" s="1270" t="s">
        <v>2390</v>
      </c>
      <c r="B22" s="1271" t="s">
        <v>7393</v>
      </c>
      <c r="C22" s="1205">
        <v>0.05050925925925926</v>
      </c>
      <c r="D22" s="1232" t="s">
        <v>7861</v>
      </c>
      <c r="E22" s="1232" t="s">
        <v>4045</v>
      </c>
      <c r="F22" s="1232" t="s">
        <v>7862</v>
      </c>
      <c r="G22" s="1232" t="s">
        <v>7863</v>
      </c>
      <c r="H22" s="1232" t="s">
        <v>7864</v>
      </c>
      <c r="I22" s="1232" t="s">
        <v>7865</v>
      </c>
      <c r="J22" s="1301" t="s">
        <v>7400</v>
      </c>
      <c r="K22" s="1232" t="s">
        <v>7866</v>
      </c>
      <c r="L22" s="1232" t="s">
        <v>7867</v>
      </c>
      <c r="M22" s="1301" t="s">
        <v>7402</v>
      </c>
      <c r="N22" s="1301" t="s">
        <v>7403</v>
      </c>
      <c r="O22" s="1232" t="s">
        <v>7868</v>
      </c>
      <c r="P22" s="1301" t="s">
        <v>7405</v>
      </c>
      <c r="Q22" s="1301" t="s">
        <v>7406</v>
      </c>
      <c r="R22" s="1232" t="s">
        <v>7869</v>
      </c>
      <c r="S22" s="1301" t="s">
        <v>7032</v>
      </c>
      <c r="T22" s="1232" t="s">
        <v>7870</v>
      </c>
      <c r="U22" s="1232" t="s">
        <v>7725</v>
      </c>
      <c r="V22" s="1301" t="s">
        <v>7410</v>
      </c>
      <c r="W22" s="1232" t="s">
        <v>7871</v>
      </c>
      <c r="X22" s="1232" t="s">
        <v>5836</v>
      </c>
      <c r="Y22" s="1232" t="s">
        <v>3292</v>
      </c>
      <c r="Z22" s="1232" t="s">
        <v>7872</v>
      </c>
      <c r="AA22" s="1232" t="s">
        <v>7873</v>
      </c>
      <c r="AB22" s="1232" t="s">
        <v>7874</v>
      </c>
      <c r="AC22" s="1232" t="s">
        <v>5800</v>
      </c>
      <c r="AD22" s="1232" t="s">
        <v>7875</v>
      </c>
      <c r="AE22" s="1232" t="s">
        <v>268</v>
      </c>
      <c r="AF22" s="1232" t="s">
        <v>7876</v>
      </c>
      <c r="AG22" s="1232" t="s">
        <v>7877</v>
      </c>
      <c r="AH22" s="1232" t="s">
        <v>4048</v>
      </c>
      <c r="AI22" s="1232" t="s">
        <v>7807</v>
      </c>
      <c r="AJ22" s="1232" t="s">
        <v>7878</v>
      </c>
      <c r="AK22" s="1232" t="s">
        <v>2286</v>
      </c>
      <c r="AL22" s="1232" t="s">
        <v>2993</v>
      </c>
      <c r="AM22" s="1232" t="s">
        <v>7879</v>
      </c>
      <c r="AN22" s="1232" t="s">
        <v>7880</v>
      </c>
      <c r="AO22" s="1232" t="s">
        <v>6246</v>
      </c>
      <c r="AP22" s="1232" t="s">
        <v>7881</v>
      </c>
      <c r="AQ22" s="1232" t="s">
        <v>1184</v>
      </c>
      <c r="AR22" s="1232" t="s">
        <v>7882</v>
      </c>
      <c r="AS22" s="1232" t="s">
        <v>7883</v>
      </c>
      <c r="AT22" s="1232" t="s">
        <v>7884</v>
      </c>
      <c r="AU22" s="1238" t="s">
        <v>7885</v>
      </c>
      <c r="AV22" s="1214" t="str">
        <f t="shared" si="1"/>
        <v>2:57</v>
      </c>
      <c r="AW22" s="1302"/>
    </row>
    <row r="23" ht="15.75" customHeight="1">
      <c r="A23" s="1256" t="s">
        <v>3447</v>
      </c>
      <c r="B23" s="1204" t="s">
        <v>7365</v>
      </c>
      <c r="C23" s="1217">
        <v>0.050520833333333334</v>
      </c>
      <c r="D23" s="1213" t="s">
        <v>7886</v>
      </c>
      <c r="E23" s="1213" t="s">
        <v>2135</v>
      </c>
      <c r="F23" s="1213" t="s">
        <v>7887</v>
      </c>
      <c r="G23" s="1213" t="s">
        <v>7888</v>
      </c>
      <c r="H23" s="1213" t="s">
        <v>7889</v>
      </c>
      <c r="I23" s="1303" t="s">
        <v>7584</v>
      </c>
      <c r="J23" s="1213" t="s">
        <v>7890</v>
      </c>
      <c r="K23" s="1213" t="s">
        <v>2015</v>
      </c>
      <c r="L23" s="1213" t="s">
        <v>7891</v>
      </c>
      <c r="M23" s="1213" t="s">
        <v>3809</v>
      </c>
      <c r="N23" s="1213" t="s">
        <v>7892</v>
      </c>
      <c r="O23" s="1213" t="s">
        <v>7893</v>
      </c>
      <c r="P23" s="1213" t="s">
        <v>1010</v>
      </c>
      <c r="Q23" s="1213" t="s">
        <v>4065</v>
      </c>
      <c r="R23" s="1248" t="s">
        <v>6147</v>
      </c>
      <c r="S23" s="1213" t="s">
        <v>7894</v>
      </c>
      <c r="T23" s="1213" t="s">
        <v>7895</v>
      </c>
      <c r="U23" s="1213" t="s">
        <v>7896</v>
      </c>
      <c r="V23" s="1213" t="s">
        <v>3484</v>
      </c>
      <c r="W23" s="1213" t="s">
        <v>604</v>
      </c>
      <c r="X23" s="1213" t="s">
        <v>7897</v>
      </c>
      <c r="Y23" s="1213" t="s">
        <v>3487</v>
      </c>
      <c r="Z23" s="1213" t="s">
        <v>4715</v>
      </c>
      <c r="AA23" s="1213" t="s">
        <v>7898</v>
      </c>
      <c r="AB23" s="1213" t="s">
        <v>1944</v>
      </c>
      <c r="AC23" s="1213" t="s">
        <v>7899</v>
      </c>
      <c r="AD23" s="1213" t="s">
        <v>7900</v>
      </c>
      <c r="AE23" s="1213" t="s">
        <v>7507</v>
      </c>
      <c r="AF23" s="1213" t="s">
        <v>7901</v>
      </c>
      <c r="AG23" s="1213" t="s">
        <v>5716</v>
      </c>
      <c r="AH23" s="1213" t="s">
        <v>4489</v>
      </c>
      <c r="AI23" s="1213" t="s">
        <v>1859</v>
      </c>
      <c r="AJ23" s="1213" t="s">
        <v>7902</v>
      </c>
      <c r="AK23" s="1213" t="s">
        <v>422</v>
      </c>
      <c r="AL23" s="1213" t="s">
        <v>5520</v>
      </c>
      <c r="AM23" s="1213" t="s">
        <v>7903</v>
      </c>
      <c r="AN23" s="1213" t="s">
        <v>343</v>
      </c>
      <c r="AO23" s="1213" t="s">
        <v>7904</v>
      </c>
      <c r="AP23" s="1213" t="s">
        <v>7905</v>
      </c>
      <c r="AQ23" s="1213" t="s">
        <v>1734</v>
      </c>
      <c r="AR23" s="1213" t="s">
        <v>6244</v>
      </c>
      <c r="AS23" s="1213" t="s">
        <v>847</v>
      </c>
      <c r="AT23" s="1213" t="s">
        <v>7906</v>
      </c>
      <c r="AU23" s="1213" t="s">
        <v>7907</v>
      </c>
      <c r="AV23" s="1214" t="str">
        <f t="shared" si="1"/>
        <v>6:01</v>
      </c>
      <c r="AW23" s="1269" t="s">
        <v>7908</v>
      </c>
    </row>
    <row r="24" ht="15.75" customHeight="1">
      <c r="A24" s="1304" t="s">
        <v>7909</v>
      </c>
      <c r="B24" s="1204" t="s">
        <v>7365</v>
      </c>
      <c r="C24" s="1205">
        <v>0.050555555555555555</v>
      </c>
      <c r="D24" s="1232" t="s">
        <v>7910</v>
      </c>
      <c r="E24" s="1243" t="s">
        <v>7911</v>
      </c>
      <c r="F24" s="1243" t="s">
        <v>7912</v>
      </c>
      <c r="G24" s="1243" t="s">
        <v>7913</v>
      </c>
      <c r="H24" s="1244" t="s">
        <v>3200</v>
      </c>
      <c r="I24" s="1244" t="s">
        <v>1636</v>
      </c>
      <c r="J24" s="1246" t="s">
        <v>7914</v>
      </c>
      <c r="K24" s="1246" t="s">
        <v>7915</v>
      </c>
      <c r="L24" s="1246" t="s">
        <v>7916</v>
      </c>
      <c r="M24" s="1246" t="s">
        <v>3238</v>
      </c>
      <c r="N24" s="1246" t="s">
        <v>7917</v>
      </c>
      <c r="O24" s="1246" t="s">
        <v>7780</v>
      </c>
      <c r="P24" s="1246" t="s">
        <v>4341</v>
      </c>
      <c r="Q24" s="1248" t="s">
        <v>7918</v>
      </c>
      <c r="R24" s="1248" t="s">
        <v>7683</v>
      </c>
      <c r="S24" s="1248" t="s">
        <v>7919</v>
      </c>
      <c r="T24" s="1248" t="s">
        <v>7920</v>
      </c>
      <c r="U24" s="1248" t="s">
        <v>7607</v>
      </c>
      <c r="V24" s="1248" t="s">
        <v>7707</v>
      </c>
      <c r="W24" s="1251" t="s">
        <v>7921</v>
      </c>
      <c r="X24" s="1251" t="s">
        <v>7529</v>
      </c>
      <c r="Y24" s="1251" t="s">
        <v>5012</v>
      </c>
      <c r="Z24" s="1251" t="s">
        <v>7922</v>
      </c>
      <c r="AA24" s="1251" t="s">
        <v>7923</v>
      </c>
      <c r="AB24" s="1251" t="s">
        <v>5840</v>
      </c>
      <c r="AC24" s="1261" t="s">
        <v>6326</v>
      </c>
      <c r="AD24" s="1243" t="s">
        <v>7924</v>
      </c>
      <c r="AE24" s="1243" t="s">
        <v>7584</v>
      </c>
      <c r="AF24" s="1252" t="s">
        <v>7925</v>
      </c>
      <c r="AG24" s="1252" t="s">
        <v>7926</v>
      </c>
      <c r="AH24" s="1252" t="s">
        <v>2903</v>
      </c>
      <c r="AI24" s="1252" t="s">
        <v>5951</v>
      </c>
      <c r="AJ24" s="1252" t="s">
        <v>7927</v>
      </c>
      <c r="AK24" s="1252" t="s">
        <v>4837</v>
      </c>
      <c r="AL24" s="1252" t="s">
        <v>3465</v>
      </c>
      <c r="AM24" s="1254" t="s">
        <v>7928</v>
      </c>
      <c r="AN24" s="1254" t="s">
        <v>4064</v>
      </c>
      <c r="AO24" s="1254" t="s">
        <v>7929</v>
      </c>
      <c r="AP24" s="1254" t="s">
        <v>7930</v>
      </c>
      <c r="AQ24" s="1254" t="s">
        <v>7931</v>
      </c>
      <c r="AR24" s="1254" t="s">
        <v>7628</v>
      </c>
      <c r="AS24" s="1254" t="s">
        <v>7932</v>
      </c>
      <c r="AT24" s="1246" t="s">
        <v>7933</v>
      </c>
      <c r="AU24" s="1238" t="s">
        <v>7934</v>
      </c>
      <c r="AV24" s="1214" t="str">
        <f t="shared" si="1"/>
        <v>2:07</v>
      </c>
      <c r="AW24" s="1290"/>
    </row>
    <row r="25">
      <c r="A25" s="1270" t="s">
        <v>631</v>
      </c>
      <c r="B25" s="1271" t="s">
        <v>7365</v>
      </c>
      <c r="C25" s="1205">
        <v>0.050555555555555555</v>
      </c>
      <c r="D25" s="1232" t="s">
        <v>7935</v>
      </c>
      <c r="E25" s="1232" t="s">
        <v>7936</v>
      </c>
      <c r="F25" s="1232" t="s">
        <v>7937</v>
      </c>
      <c r="G25" s="1232" t="s">
        <v>7938</v>
      </c>
      <c r="H25" s="1232" t="s">
        <v>7939</v>
      </c>
      <c r="I25" s="1232" t="s">
        <v>4375</v>
      </c>
      <c r="J25" s="1232" t="s">
        <v>7940</v>
      </c>
      <c r="K25" s="1232" t="s">
        <v>7941</v>
      </c>
      <c r="L25" s="1232" t="s">
        <v>3576</v>
      </c>
      <c r="M25" s="1232" t="s">
        <v>3316</v>
      </c>
      <c r="N25" s="1232" t="s">
        <v>7836</v>
      </c>
      <c r="O25" s="1232" t="s">
        <v>7942</v>
      </c>
      <c r="P25" s="1232" t="s">
        <v>7943</v>
      </c>
      <c r="Q25" s="1232" t="s">
        <v>7944</v>
      </c>
      <c r="R25" s="1232" t="s">
        <v>6685</v>
      </c>
      <c r="S25" s="1232" t="s">
        <v>7945</v>
      </c>
      <c r="T25" s="1232" t="s">
        <v>7416</v>
      </c>
      <c r="U25" s="1232" t="s">
        <v>7946</v>
      </c>
      <c r="V25" s="1232" t="s">
        <v>7947</v>
      </c>
      <c r="W25" s="1232" t="s">
        <v>3985</v>
      </c>
      <c r="X25" s="1232" t="s">
        <v>7948</v>
      </c>
      <c r="Y25" s="1232" t="s">
        <v>4226</v>
      </c>
      <c r="Z25" s="1232" t="s">
        <v>7949</v>
      </c>
      <c r="AA25" s="1232" t="s">
        <v>7950</v>
      </c>
      <c r="AB25" s="1232" t="s">
        <v>7951</v>
      </c>
      <c r="AC25" s="1232" t="s">
        <v>5273</v>
      </c>
      <c r="AD25" s="1232" t="s">
        <v>7952</v>
      </c>
      <c r="AE25" s="1232" t="s">
        <v>7507</v>
      </c>
      <c r="AF25" s="1232" t="s">
        <v>7953</v>
      </c>
      <c r="AG25" s="1232" t="s">
        <v>4222</v>
      </c>
      <c r="AH25" s="1232" t="s">
        <v>7954</v>
      </c>
      <c r="AI25" s="1232" t="s">
        <v>7955</v>
      </c>
      <c r="AJ25" s="1232" t="s">
        <v>7956</v>
      </c>
      <c r="AK25" s="1232" t="s">
        <v>1790</v>
      </c>
      <c r="AL25" s="1232" t="s">
        <v>2517</v>
      </c>
      <c r="AM25" s="1232" t="s">
        <v>3114</v>
      </c>
      <c r="AN25" s="1232" t="s">
        <v>3544</v>
      </c>
      <c r="AO25" s="1232" t="s">
        <v>5442</v>
      </c>
      <c r="AP25" s="1232" t="s">
        <v>7957</v>
      </c>
      <c r="AQ25" s="1232" t="s">
        <v>7958</v>
      </c>
      <c r="AR25" s="1232" t="s">
        <v>7532</v>
      </c>
      <c r="AS25" s="1232" t="s">
        <v>1855</v>
      </c>
      <c r="AT25" s="1232" t="s">
        <v>7959</v>
      </c>
      <c r="AU25" s="1238" t="s">
        <v>7815</v>
      </c>
      <c r="AV25" s="1238" t="s">
        <v>7025</v>
      </c>
      <c r="AW25" s="1272" t="s">
        <v>7960</v>
      </c>
    </row>
    <row r="26" ht="15.75" customHeight="1">
      <c r="A26" s="1216" t="s">
        <v>807</v>
      </c>
      <c r="B26" s="1265" t="s">
        <v>7393</v>
      </c>
      <c r="C26" s="1217">
        <v>0.05056712962962963</v>
      </c>
      <c r="D26" s="1301" t="s">
        <v>7394</v>
      </c>
      <c r="E26" s="1305" t="s">
        <v>7395</v>
      </c>
      <c r="F26" s="1305" t="s">
        <v>7396</v>
      </c>
      <c r="G26" s="1213" t="s">
        <v>7961</v>
      </c>
      <c r="H26" s="1213" t="s">
        <v>7962</v>
      </c>
      <c r="I26" s="1305" t="s">
        <v>7399</v>
      </c>
      <c r="J26" s="1213" t="s">
        <v>7963</v>
      </c>
      <c r="K26" s="1305" t="s">
        <v>6010</v>
      </c>
      <c r="L26" s="1213" t="s">
        <v>7867</v>
      </c>
      <c r="M26" s="1213" t="s">
        <v>7964</v>
      </c>
      <c r="N26" s="1213" t="s">
        <v>7965</v>
      </c>
      <c r="O26" s="1213" t="s">
        <v>7966</v>
      </c>
      <c r="P26" s="1213" t="s">
        <v>3292</v>
      </c>
      <c r="Q26" s="1213" t="s">
        <v>7967</v>
      </c>
      <c r="R26" s="1213" t="s">
        <v>7968</v>
      </c>
      <c r="S26" s="1213" t="s">
        <v>7969</v>
      </c>
      <c r="T26" s="1305" t="s">
        <v>7408</v>
      </c>
      <c r="U26" s="1213" t="s">
        <v>7970</v>
      </c>
      <c r="V26" s="1213" t="s">
        <v>2138</v>
      </c>
      <c r="W26" s="1213" t="s">
        <v>7971</v>
      </c>
      <c r="X26" s="1213" t="s">
        <v>7972</v>
      </c>
      <c r="Y26" s="1213" t="s">
        <v>2706</v>
      </c>
      <c r="Z26" s="1305" t="s">
        <v>7412</v>
      </c>
      <c r="AA26" s="1305" t="s">
        <v>5869</v>
      </c>
      <c r="AB26" s="1213" t="s">
        <v>7973</v>
      </c>
      <c r="AC26" s="1214" t="s">
        <v>429</v>
      </c>
      <c r="AD26" s="1213" t="s">
        <v>7974</v>
      </c>
      <c r="AE26" s="1213" t="s">
        <v>7975</v>
      </c>
      <c r="AF26" s="1213" t="s">
        <v>7976</v>
      </c>
      <c r="AG26" s="1305" t="s">
        <v>7416</v>
      </c>
      <c r="AH26" s="1305" t="s">
        <v>2463</v>
      </c>
      <c r="AI26" s="1213" t="s">
        <v>7977</v>
      </c>
      <c r="AJ26" s="1213" t="s">
        <v>7978</v>
      </c>
      <c r="AK26" s="1213" t="s">
        <v>4985</v>
      </c>
      <c r="AL26" s="1305" t="s">
        <v>3339</v>
      </c>
      <c r="AM26" s="1213" t="s">
        <v>7582</v>
      </c>
      <c r="AN26" s="1213" t="s">
        <v>232</v>
      </c>
      <c r="AO26" s="1305" t="s">
        <v>7421</v>
      </c>
      <c r="AP26" s="1213" t="s">
        <v>7979</v>
      </c>
      <c r="AQ26" s="1213" t="s">
        <v>5783</v>
      </c>
      <c r="AR26" s="1305" t="s">
        <v>5022</v>
      </c>
      <c r="AS26" s="1213" t="s">
        <v>3556</v>
      </c>
      <c r="AT26" s="1213" t="s">
        <v>7980</v>
      </c>
      <c r="AU26" s="1213" t="s">
        <v>7981</v>
      </c>
      <c r="AV26" s="1214" t="str">
        <f t="shared" ref="AV26:AV45" si="2">TEXT(AU26-C26,"m:ss")</f>
        <v>3:34</v>
      </c>
      <c r="AW26" s="1306" t="s">
        <v>7982</v>
      </c>
    </row>
    <row r="27" ht="15.75" customHeight="1">
      <c r="A27" s="1256" t="s">
        <v>631</v>
      </c>
      <c r="B27" s="1265" t="s">
        <v>7393</v>
      </c>
      <c r="C27" s="1291">
        <v>0.05056712962962963</v>
      </c>
      <c r="D27" s="1232" t="s">
        <v>7983</v>
      </c>
      <c r="E27" s="1214" t="s">
        <v>7624</v>
      </c>
      <c r="F27" s="1214" t="s">
        <v>7677</v>
      </c>
      <c r="G27" s="1214" t="s">
        <v>7984</v>
      </c>
      <c r="H27" s="1307" t="s">
        <v>7398</v>
      </c>
      <c r="I27" s="1214" t="s">
        <v>1099</v>
      </c>
      <c r="J27" s="1213" t="s">
        <v>7985</v>
      </c>
      <c r="K27" s="1213" t="s">
        <v>7985</v>
      </c>
      <c r="L27" s="1214" t="s">
        <v>7986</v>
      </c>
      <c r="M27" s="1214" t="s">
        <v>7987</v>
      </c>
      <c r="N27" s="1214" t="s">
        <v>7615</v>
      </c>
      <c r="O27" s="1305" t="s">
        <v>7404</v>
      </c>
      <c r="P27" s="1214" t="s">
        <v>6655</v>
      </c>
      <c r="Q27" s="1214" t="s">
        <v>854</v>
      </c>
      <c r="R27" s="1213" t="s">
        <v>7985</v>
      </c>
      <c r="S27" s="1214" t="s">
        <v>7988</v>
      </c>
      <c r="T27" s="1214" t="s">
        <v>848</v>
      </c>
      <c r="U27" s="1214" t="s">
        <v>7989</v>
      </c>
      <c r="V27" s="1214" t="s">
        <v>7990</v>
      </c>
      <c r="W27" s="1214" t="s">
        <v>7991</v>
      </c>
      <c r="X27" s="1214" t="s">
        <v>7760</v>
      </c>
      <c r="Y27" s="1214" t="s">
        <v>7637</v>
      </c>
      <c r="Z27" s="1214" t="s">
        <v>2408</v>
      </c>
      <c r="AA27" s="1214" t="s">
        <v>7992</v>
      </c>
      <c r="AB27" s="1214" t="s">
        <v>7993</v>
      </c>
      <c r="AC27" s="1214" t="s">
        <v>3452</v>
      </c>
      <c r="AD27" s="1214" t="s">
        <v>7994</v>
      </c>
      <c r="AE27" s="1214" t="s">
        <v>5012</v>
      </c>
      <c r="AF27" s="1214" t="s">
        <v>7995</v>
      </c>
      <c r="AG27" s="1214" t="s">
        <v>3742</v>
      </c>
      <c r="AH27" s="1214" t="s">
        <v>7996</v>
      </c>
      <c r="AI27" s="1214" t="s">
        <v>3022</v>
      </c>
      <c r="AJ27" s="1214" t="s">
        <v>7997</v>
      </c>
      <c r="AK27" s="1214" t="s">
        <v>155</v>
      </c>
      <c r="AL27" s="1214" t="s">
        <v>7763</v>
      </c>
      <c r="AM27" s="1214" t="s">
        <v>7998</v>
      </c>
      <c r="AN27" s="1213" t="s">
        <v>7999</v>
      </c>
      <c r="AO27" s="1213" t="s">
        <v>7985</v>
      </c>
      <c r="AP27" s="1214" t="s">
        <v>4672</v>
      </c>
      <c r="AQ27" s="1214" t="s">
        <v>5905</v>
      </c>
      <c r="AR27" s="1214" t="s">
        <v>8000</v>
      </c>
      <c r="AS27" s="1214" t="s">
        <v>8001</v>
      </c>
      <c r="AT27" s="1307" t="s">
        <v>7424</v>
      </c>
      <c r="AU27" s="1213" t="s">
        <v>8002</v>
      </c>
      <c r="AV27" s="1214" t="str">
        <f t="shared" si="2"/>
        <v>3:07</v>
      </c>
      <c r="AW27" s="1275" t="s">
        <v>8003</v>
      </c>
    </row>
    <row r="28">
      <c r="A28" s="1256" t="s">
        <v>6199</v>
      </c>
      <c r="B28" s="1308" t="s">
        <v>7365</v>
      </c>
      <c r="C28" s="1217">
        <v>0.05056712962962963</v>
      </c>
      <c r="D28" s="1232" t="s">
        <v>8004</v>
      </c>
      <c r="E28" s="1213" t="s">
        <v>8005</v>
      </c>
      <c r="F28" s="1213" t="s">
        <v>8006</v>
      </c>
      <c r="G28" s="1213" t="s">
        <v>8007</v>
      </c>
      <c r="H28" s="1232" t="s">
        <v>8008</v>
      </c>
      <c r="I28" s="1213" t="s">
        <v>8009</v>
      </c>
      <c r="J28" s="1213" t="s">
        <v>8010</v>
      </c>
      <c r="K28" s="1213" t="s">
        <v>8011</v>
      </c>
      <c r="L28" s="1213" t="s">
        <v>3497</v>
      </c>
      <c r="M28" s="1213" t="s">
        <v>8012</v>
      </c>
      <c r="N28" s="1213" t="s">
        <v>7384</v>
      </c>
      <c r="O28" s="1213" t="s">
        <v>7799</v>
      </c>
      <c r="P28" s="1213" t="s">
        <v>3009</v>
      </c>
      <c r="Q28" s="1213" t="s">
        <v>8013</v>
      </c>
      <c r="R28" s="1213" t="s">
        <v>8014</v>
      </c>
      <c r="S28" s="1213" t="s">
        <v>8015</v>
      </c>
      <c r="T28" s="1213" t="s">
        <v>8016</v>
      </c>
      <c r="U28" s="1213" t="s">
        <v>5954</v>
      </c>
      <c r="V28" s="1213" t="s">
        <v>8017</v>
      </c>
      <c r="W28" s="1213" t="s">
        <v>8018</v>
      </c>
      <c r="X28" s="1213" t="s">
        <v>194</v>
      </c>
      <c r="Y28" s="1213" t="s">
        <v>3751</v>
      </c>
      <c r="Z28" s="1213" t="s">
        <v>8019</v>
      </c>
      <c r="AA28" s="1251" t="s">
        <v>8020</v>
      </c>
      <c r="AB28" s="1213" t="s">
        <v>8021</v>
      </c>
      <c r="AC28" s="1213" t="s">
        <v>6899</v>
      </c>
      <c r="AD28" s="1213" t="s">
        <v>8022</v>
      </c>
      <c r="AE28" s="1213" t="s">
        <v>3473</v>
      </c>
      <c r="AF28" s="1213" t="s">
        <v>8023</v>
      </c>
      <c r="AG28" s="1213" t="s">
        <v>585</v>
      </c>
      <c r="AH28" s="1213" t="s">
        <v>1814</v>
      </c>
      <c r="AI28" s="1213" t="s">
        <v>8024</v>
      </c>
      <c r="AJ28" s="1213" t="s">
        <v>8025</v>
      </c>
      <c r="AK28" s="1213" t="s">
        <v>7807</v>
      </c>
      <c r="AL28" s="1213" t="s">
        <v>8026</v>
      </c>
      <c r="AM28" s="1213" t="s">
        <v>8027</v>
      </c>
      <c r="AN28" s="1213" t="s">
        <v>7102</v>
      </c>
      <c r="AO28" s="1213" t="s">
        <v>5070</v>
      </c>
      <c r="AP28" s="1213" t="s">
        <v>8028</v>
      </c>
      <c r="AQ28" s="1213" t="s">
        <v>2768</v>
      </c>
      <c r="AR28" s="1213" t="s">
        <v>8029</v>
      </c>
      <c r="AS28" s="1213" t="s">
        <v>372</v>
      </c>
      <c r="AT28" s="1213" t="s">
        <v>8030</v>
      </c>
      <c r="AU28" s="1213" t="s">
        <v>8031</v>
      </c>
      <c r="AV28" s="1213" t="str">
        <f t="shared" si="2"/>
        <v>4:22</v>
      </c>
      <c r="AW28" s="1306" t="s">
        <v>8032</v>
      </c>
    </row>
    <row r="29" ht="15.75" customHeight="1">
      <c r="A29" s="1258" t="s">
        <v>3573</v>
      </c>
      <c r="B29" s="1204" t="s">
        <v>7365</v>
      </c>
      <c r="C29" s="1296">
        <v>0.05060185185185185</v>
      </c>
      <c r="D29" s="1232" t="s">
        <v>8033</v>
      </c>
      <c r="E29" s="1259" t="s">
        <v>8034</v>
      </c>
      <c r="F29" s="1259" t="s">
        <v>5825</v>
      </c>
      <c r="G29" s="1259" t="s">
        <v>8035</v>
      </c>
      <c r="H29" s="1245" t="s">
        <v>8036</v>
      </c>
      <c r="I29" s="1245" t="s">
        <v>8037</v>
      </c>
      <c r="J29" s="1247" t="s">
        <v>7672</v>
      </c>
      <c r="K29" s="1247" t="s">
        <v>6182</v>
      </c>
      <c r="L29" s="1247" t="s">
        <v>4954</v>
      </c>
      <c r="M29" s="1247" t="s">
        <v>8038</v>
      </c>
      <c r="N29" s="1247" t="s">
        <v>4533</v>
      </c>
      <c r="O29" s="1247" t="s">
        <v>8039</v>
      </c>
      <c r="P29" s="1247" t="s">
        <v>5238</v>
      </c>
      <c r="Q29" s="1250" t="s">
        <v>8040</v>
      </c>
      <c r="R29" s="1250" t="s">
        <v>4770</v>
      </c>
      <c r="S29" s="1250" t="s">
        <v>5840</v>
      </c>
      <c r="T29" s="1250" t="s">
        <v>8041</v>
      </c>
      <c r="U29" s="1250" t="s">
        <v>8042</v>
      </c>
      <c r="V29" s="1250" t="s">
        <v>8043</v>
      </c>
      <c r="W29" s="1261" t="s">
        <v>8044</v>
      </c>
      <c r="X29" s="1261" t="s">
        <v>6165</v>
      </c>
      <c r="Y29" s="1261" t="s">
        <v>4633</v>
      </c>
      <c r="Z29" s="1261" t="s">
        <v>1686</v>
      </c>
      <c r="AA29" s="1261" t="s">
        <v>8045</v>
      </c>
      <c r="AB29" s="1261" t="s">
        <v>7993</v>
      </c>
      <c r="AC29" s="1261" t="s">
        <v>4955</v>
      </c>
      <c r="AD29" s="1259" t="s">
        <v>5583</v>
      </c>
      <c r="AE29" s="1259" t="s">
        <v>4912</v>
      </c>
      <c r="AF29" s="1262" t="s">
        <v>8046</v>
      </c>
      <c r="AG29" s="1262" t="s">
        <v>7926</v>
      </c>
      <c r="AH29" s="1262" t="s">
        <v>8047</v>
      </c>
      <c r="AI29" s="1262" t="s">
        <v>4950</v>
      </c>
      <c r="AJ29" s="1262" t="s">
        <v>8048</v>
      </c>
      <c r="AK29" s="1262" t="s">
        <v>8049</v>
      </c>
      <c r="AL29" s="1262" t="s">
        <v>4810</v>
      </c>
      <c r="AM29" s="1253" t="s">
        <v>8050</v>
      </c>
      <c r="AN29" s="1253" t="s">
        <v>8051</v>
      </c>
      <c r="AO29" s="1253" t="s">
        <v>8052</v>
      </c>
      <c r="AP29" s="1253" t="s">
        <v>8053</v>
      </c>
      <c r="AQ29" s="1253" t="s">
        <v>8054</v>
      </c>
      <c r="AR29" s="1253" t="s">
        <v>8055</v>
      </c>
      <c r="AS29" s="1253" t="s">
        <v>5283</v>
      </c>
      <c r="AT29" s="1247" t="s">
        <v>8056</v>
      </c>
      <c r="AU29" s="1263" t="s">
        <v>8057</v>
      </c>
      <c r="AV29" s="1214" t="str">
        <f t="shared" si="2"/>
        <v>1:56</v>
      </c>
      <c r="AW29" s="1290"/>
    </row>
    <row r="30" ht="15.75" customHeight="1">
      <c r="A30" s="1226" t="s">
        <v>5991</v>
      </c>
      <c r="B30" s="1204" t="s">
        <v>7365</v>
      </c>
      <c r="C30" s="1217">
        <v>0.05061342592592592</v>
      </c>
      <c r="D30" s="1232" t="s">
        <v>7817</v>
      </c>
      <c r="E30" s="1213" t="s">
        <v>7496</v>
      </c>
      <c r="F30" s="1213" t="s">
        <v>8058</v>
      </c>
      <c r="G30" s="1214" t="s">
        <v>8059</v>
      </c>
      <c r="H30" s="1213" t="s">
        <v>8060</v>
      </c>
      <c r="I30" s="1213" t="s">
        <v>278</v>
      </c>
      <c r="J30" s="1213" t="s">
        <v>3127</v>
      </c>
      <c r="K30" s="1214" t="s">
        <v>7730</v>
      </c>
      <c r="L30" s="1213" t="s">
        <v>8061</v>
      </c>
      <c r="M30" s="1213" t="s">
        <v>4617</v>
      </c>
      <c r="N30" s="1213" t="s">
        <v>8062</v>
      </c>
      <c r="O30" s="1213" t="s">
        <v>8063</v>
      </c>
      <c r="P30" s="1213" t="s">
        <v>8064</v>
      </c>
      <c r="Q30" s="1221" t="s">
        <v>8065</v>
      </c>
      <c r="R30" s="1213" t="s">
        <v>8066</v>
      </c>
      <c r="S30" s="1214" t="s">
        <v>8067</v>
      </c>
      <c r="T30" s="1213" t="s">
        <v>8068</v>
      </c>
      <c r="U30" s="1213" t="s">
        <v>5726</v>
      </c>
      <c r="V30" s="1213" t="s">
        <v>8069</v>
      </c>
      <c r="W30" s="1219" t="str">
        <f>HYPERLINK("https://www.youtube.com/watch?v=nn1ub1z3NYM","1:45.96")</f>
        <v>1:45.96</v>
      </c>
      <c r="X30" s="1213" t="s">
        <v>5059</v>
      </c>
      <c r="Y30" s="1214" t="s">
        <v>6641</v>
      </c>
      <c r="Z30" s="1213" t="s">
        <v>1173</v>
      </c>
      <c r="AA30" s="1213" t="s">
        <v>8070</v>
      </c>
      <c r="AB30" s="1213" t="s">
        <v>8071</v>
      </c>
      <c r="AC30" s="1213" t="s">
        <v>7701</v>
      </c>
      <c r="AD30" s="1213" t="s">
        <v>8072</v>
      </c>
      <c r="AE30" s="1221" t="s">
        <v>4063</v>
      </c>
      <c r="AF30" s="1214" t="s">
        <v>8073</v>
      </c>
      <c r="AG30" s="1213" t="s">
        <v>8074</v>
      </c>
      <c r="AH30" s="1213" t="s">
        <v>2627</v>
      </c>
      <c r="AI30" s="1213" t="s">
        <v>8075</v>
      </c>
      <c r="AJ30" s="1214" t="s">
        <v>6986</v>
      </c>
      <c r="AK30" s="1213" t="s">
        <v>8076</v>
      </c>
      <c r="AL30" s="1214" t="s">
        <v>3488</v>
      </c>
      <c r="AM30" s="1214" t="s">
        <v>8077</v>
      </c>
      <c r="AN30" s="1214" t="s">
        <v>1937</v>
      </c>
      <c r="AO30" s="1213" t="s">
        <v>1002</v>
      </c>
      <c r="AP30" s="1213" t="s">
        <v>7840</v>
      </c>
      <c r="AQ30" s="1213" t="s">
        <v>8078</v>
      </c>
      <c r="AR30" s="1213" t="s">
        <v>7940</v>
      </c>
      <c r="AS30" s="1213" t="s">
        <v>8079</v>
      </c>
      <c r="AT30" s="1213" t="s">
        <v>8080</v>
      </c>
      <c r="AU30" s="1213" t="s">
        <v>8081</v>
      </c>
      <c r="AV30" s="1214" t="str">
        <f t="shared" si="2"/>
        <v>2:25</v>
      </c>
      <c r="AW30" s="1306"/>
    </row>
    <row r="31">
      <c r="A31" s="1203" t="s">
        <v>8082</v>
      </c>
      <c r="B31" s="1308" t="s">
        <v>7365</v>
      </c>
      <c r="C31" s="1217">
        <v>0.050625</v>
      </c>
      <c r="D31" s="1294" t="s">
        <v>8083</v>
      </c>
      <c r="E31" s="1213" t="s">
        <v>3959</v>
      </c>
      <c r="F31" s="1213" t="s">
        <v>8084</v>
      </c>
      <c r="G31" s="1213" t="s">
        <v>8085</v>
      </c>
      <c r="H31" s="1213" t="s">
        <v>8086</v>
      </c>
      <c r="I31" s="1213" t="s">
        <v>4570</v>
      </c>
      <c r="J31" s="1213" t="s">
        <v>8087</v>
      </c>
      <c r="K31" s="1213" t="s">
        <v>8088</v>
      </c>
      <c r="L31" s="1213" t="s">
        <v>7449</v>
      </c>
      <c r="M31" s="1213" t="s">
        <v>8089</v>
      </c>
      <c r="N31" s="1213" t="s">
        <v>8090</v>
      </c>
      <c r="O31" s="1213" t="s">
        <v>8091</v>
      </c>
      <c r="P31" s="1213" t="s">
        <v>5012</v>
      </c>
      <c r="Q31" s="1213" t="s">
        <v>3912</v>
      </c>
      <c r="R31" s="1213" t="s">
        <v>3286</v>
      </c>
      <c r="S31" s="1213" t="s">
        <v>5968</v>
      </c>
      <c r="T31" s="1213" t="s">
        <v>7408</v>
      </c>
      <c r="U31" s="1213" t="s">
        <v>126</v>
      </c>
      <c r="V31" s="1213" t="s">
        <v>2003</v>
      </c>
      <c r="W31" s="1213" t="s">
        <v>8092</v>
      </c>
      <c r="X31" s="1213" t="s">
        <v>8093</v>
      </c>
      <c r="Y31" s="1213" t="s">
        <v>8094</v>
      </c>
      <c r="Z31" s="1213" t="s">
        <v>8095</v>
      </c>
      <c r="AA31" s="1213" t="s">
        <v>8096</v>
      </c>
      <c r="AB31" s="1213"/>
      <c r="AC31" s="1213" t="s">
        <v>8097</v>
      </c>
      <c r="AD31" s="1213" t="s">
        <v>8098</v>
      </c>
      <c r="AE31" s="1213" t="s">
        <v>3281</v>
      </c>
      <c r="AF31" s="1213" t="s">
        <v>8099</v>
      </c>
      <c r="AG31" s="1213" t="s">
        <v>8100</v>
      </c>
      <c r="AH31" s="1213" t="s">
        <v>8101</v>
      </c>
      <c r="AI31" s="1213" t="s">
        <v>706</v>
      </c>
      <c r="AJ31" s="1213" t="s">
        <v>8102</v>
      </c>
      <c r="AK31" s="1213" t="s">
        <v>8103</v>
      </c>
      <c r="AL31" s="1213" t="s">
        <v>1990</v>
      </c>
      <c r="AM31" s="1213" t="s">
        <v>8104</v>
      </c>
      <c r="AN31" s="1213" t="s">
        <v>4417</v>
      </c>
      <c r="AO31" s="1213" t="s">
        <v>7839</v>
      </c>
      <c r="AP31" s="1213" t="s">
        <v>8105</v>
      </c>
      <c r="AQ31" s="1213" t="s">
        <v>8106</v>
      </c>
      <c r="AR31" s="1213" t="s">
        <v>6246</v>
      </c>
      <c r="AS31" s="1213" t="s">
        <v>8107</v>
      </c>
      <c r="AT31" s="1213" t="s">
        <v>7069</v>
      </c>
      <c r="AU31" s="1213" t="s">
        <v>8108</v>
      </c>
      <c r="AV31" s="1214" t="str">
        <f t="shared" si="2"/>
        <v>2:05</v>
      </c>
      <c r="AW31" s="1275"/>
    </row>
    <row r="32">
      <c r="A32" s="1256" t="s">
        <v>719</v>
      </c>
      <c r="B32" s="1308" t="s">
        <v>7365</v>
      </c>
      <c r="C32" s="1217">
        <v>0.05063657407407408</v>
      </c>
      <c r="D32" s="1232" t="s">
        <v>8109</v>
      </c>
      <c r="E32" s="1213" t="s">
        <v>7496</v>
      </c>
      <c r="F32" s="1213" t="s">
        <v>1066</v>
      </c>
      <c r="G32" s="1213" t="s">
        <v>8110</v>
      </c>
      <c r="H32" s="1213" t="s">
        <v>8111</v>
      </c>
      <c r="I32" s="1232" t="s">
        <v>1695</v>
      </c>
      <c r="J32" s="1232" t="s">
        <v>7702</v>
      </c>
      <c r="K32" s="1213" t="s">
        <v>3653</v>
      </c>
      <c r="L32" s="1213" t="s">
        <v>3892</v>
      </c>
      <c r="M32" s="1232" t="s">
        <v>8112</v>
      </c>
      <c r="N32" s="1213" t="s">
        <v>7245</v>
      </c>
      <c r="O32" s="1213" t="s">
        <v>7634</v>
      </c>
      <c r="P32" s="1232" t="s">
        <v>4450</v>
      </c>
      <c r="Q32" s="1213" t="s">
        <v>726</v>
      </c>
      <c r="R32" s="1232" t="s">
        <v>2164</v>
      </c>
      <c r="S32" s="1213" t="s">
        <v>8113</v>
      </c>
      <c r="T32" s="1232" t="s">
        <v>8114</v>
      </c>
      <c r="U32" s="1213" t="s">
        <v>7618</v>
      </c>
      <c r="V32" s="1232" t="s">
        <v>8115</v>
      </c>
      <c r="W32" s="1232" t="s">
        <v>8116</v>
      </c>
      <c r="X32" s="1232" t="s">
        <v>678</v>
      </c>
      <c r="Y32" s="1232" t="s">
        <v>7932</v>
      </c>
      <c r="Z32" s="1232" t="s">
        <v>8019</v>
      </c>
      <c r="AA32" s="1213" t="s">
        <v>4837</v>
      </c>
      <c r="AB32" s="1232" t="s">
        <v>2434</v>
      </c>
      <c r="AC32" s="1213" t="s">
        <v>8117</v>
      </c>
      <c r="AD32" s="1232" t="s">
        <v>8118</v>
      </c>
      <c r="AE32" s="1213" t="s">
        <v>3473</v>
      </c>
      <c r="AF32" s="1213" t="s">
        <v>8119</v>
      </c>
      <c r="AG32" s="1232" t="s">
        <v>311</v>
      </c>
      <c r="AH32" s="1232" t="s">
        <v>2549</v>
      </c>
      <c r="AI32" s="1213" t="s">
        <v>8120</v>
      </c>
      <c r="AJ32" s="1232" t="s">
        <v>8121</v>
      </c>
      <c r="AK32" s="1232" t="s">
        <v>848</v>
      </c>
      <c r="AL32" s="1232" t="s">
        <v>7484</v>
      </c>
      <c r="AM32" s="1232" t="s">
        <v>3855</v>
      </c>
      <c r="AN32" s="1232" t="s">
        <v>8122</v>
      </c>
      <c r="AO32" s="1232" t="s">
        <v>3035</v>
      </c>
      <c r="AP32" s="1213" t="s">
        <v>8123</v>
      </c>
      <c r="AQ32" s="1232" t="s">
        <v>6593</v>
      </c>
      <c r="AR32" s="1213" t="s">
        <v>8052</v>
      </c>
      <c r="AS32" s="1232" t="s">
        <v>1432</v>
      </c>
      <c r="AT32" s="1213" t="s">
        <v>8124</v>
      </c>
      <c r="AU32" s="1213" t="s">
        <v>8125</v>
      </c>
      <c r="AV32" s="1214" t="str">
        <f t="shared" si="2"/>
        <v>1:56</v>
      </c>
      <c r="AW32" s="1306" t="s">
        <v>8126</v>
      </c>
    </row>
    <row r="33">
      <c r="A33" s="1226" t="s">
        <v>1720</v>
      </c>
      <c r="B33" s="1271" t="s">
        <v>7365</v>
      </c>
      <c r="C33" s="1205">
        <v>0.0506712962962963</v>
      </c>
      <c r="D33" s="1294" t="s">
        <v>8127</v>
      </c>
      <c r="E33" s="1243" t="s">
        <v>8034</v>
      </c>
      <c r="F33" s="1243" t="s">
        <v>7632</v>
      </c>
      <c r="G33" s="1243" t="s">
        <v>8128</v>
      </c>
      <c r="H33" s="1244" t="s">
        <v>8129</v>
      </c>
      <c r="I33" s="1244" t="s">
        <v>2279</v>
      </c>
      <c r="J33" s="1246" t="s">
        <v>8130</v>
      </c>
      <c r="K33" s="1246" t="s">
        <v>6687</v>
      </c>
      <c r="L33" s="1246" t="s">
        <v>8131</v>
      </c>
      <c r="M33" s="1246" t="s">
        <v>8132</v>
      </c>
      <c r="N33" s="1246" t="s">
        <v>8133</v>
      </c>
      <c r="O33" s="1246" t="s">
        <v>8134</v>
      </c>
      <c r="P33" s="1246" t="s">
        <v>3289</v>
      </c>
      <c r="Q33" s="1248" t="s">
        <v>8135</v>
      </c>
      <c r="R33" s="1248" t="s">
        <v>8136</v>
      </c>
      <c r="S33" s="1248" t="s">
        <v>8137</v>
      </c>
      <c r="T33" s="1248" t="s">
        <v>8138</v>
      </c>
      <c r="U33" s="1248" t="s">
        <v>8139</v>
      </c>
      <c r="V33" s="1248" t="s">
        <v>8140</v>
      </c>
      <c r="W33" s="1251" t="s">
        <v>8141</v>
      </c>
      <c r="X33" s="1251" t="s">
        <v>8142</v>
      </c>
      <c r="Y33" s="1251" t="s">
        <v>4072</v>
      </c>
      <c r="Z33" s="1251" t="s">
        <v>8143</v>
      </c>
      <c r="AA33" s="1213" t="s">
        <v>1795</v>
      </c>
      <c r="AB33" s="1251" t="s">
        <v>8144</v>
      </c>
      <c r="AC33" s="1251" t="s">
        <v>5273</v>
      </c>
      <c r="AD33" s="1243" t="s">
        <v>8145</v>
      </c>
      <c r="AE33" s="1243" t="s">
        <v>429</v>
      </c>
      <c r="AF33" s="1252" t="s">
        <v>8146</v>
      </c>
      <c r="AG33" s="1252" t="s">
        <v>3266</v>
      </c>
      <c r="AH33" s="1252" t="s">
        <v>4489</v>
      </c>
      <c r="AI33" s="1252" t="s">
        <v>8147</v>
      </c>
      <c r="AJ33" s="1252" t="s">
        <v>8148</v>
      </c>
      <c r="AK33" s="1252" t="s">
        <v>292</v>
      </c>
      <c r="AL33" s="1252" t="s">
        <v>2533</v>
      </c>
      <c r="AM33" s="1254" t="s">
        <v>8149</v>
      </c>
      <c r="AN33" s="1254" t="s">
        <v>7765</v>
      </c>
      <c r="AO33" s="1254" t="s">
        <v>8150</v>
      </c>
      <c r="AP33" s="1254" t="s">
        <v>8151</v>
      </c>
      <c r="AQ33" s="1254" t="s">
        <v>8152</v>
      </c>
      <c r="AR33" s="1254" t="s">
        <v>8153</v>
      </c>
      <c r="AS33" s="1254" t="s">
        <v>8154</v>
      </c>
      <c r="AT33" s="1246" t="s">
        <v>8155</v>
      </c>
      <c r="AU33" s="1238" t="s">
        <v>8156</v>
      </c>
      <c r="AV33" s="1214" t="str">
        <f t="shared" si="2"/>
        <v>3:31</v>
      </c>
      <c r="AW33" s="1290"/>
    </row>
    <row r="34" ht="15.75" customHeight="1">
      <c r="A34" s="1304" t="s">
        <v>8157</v>
      </c>
      <c r="B34" s="1204" t="s">
        <v>7365</v>
      </c>
      <c r="C34" s="1205">
        <v>0.05070601851851852</v>
      </c>
      <c r="D34" s="1232" t="s">
        <v>8158</v>
      </c>
      <c r="E34" s="1259" t="s">
        <v>6782</v>
      </c>
      <c r="F34" s="1259" t="s">
        <v>8159</v>
      </c>
      <c r="G34" s="1259" t="s">
        <v>8160</v>
      </c>
      <c r="H34" s="1245" t="s">
        <v>8161</v>
      </c>
      <c r="I34" s="1245" t="s">
        <v>278</v>
      </c>
      <c r="J34" s="1247" t="s">
        <v>8162</v>
      </c>
      <c r="K34" s="1247" t="s">
        <v>7679</v>
      </c>
      <c r="L34" s="1247" t="s">
        <v>4721</v>
      </c>
      <c r="M34" s="1247" t="s">
        <v>8163</v>
      </c>
      <c r="N34" s="1247" t="s">
        <v>7920</v>
      </c>
      <c r="O34" s="1247" t="s">
        <v>8164</v>
      </c>
      <c r="P34" s="1247" t="s">
        <v>8165</v>
      </c>
      <c r="Q34" s="1250" t="s">
        <v>8166</v>
      </c>
      <c r="R34" s="1250" t="s">
        <v>711</v>
      </c>
      <c r="S34" s="1250" t="s">
        <v>7839</v>
      </c>
      <c r="T34" s="1250" t="s">
        <v>7529</v>
      </c>
      <c r="U34" s="1250" t="s">
        <v>8167</v>
      </c>
      <c r="V34" s="1250" t="s">
        <v>8069</v>
      </c>
      <c r="W34" s="1261" t="s">
        <v>8168</v>
      </c>
      <c r="X34" s="1261" t="s">
        <v>7465</v>
      </c>
      <c r="Y34" s="1261" t="s">
        <v>8169</v>
      </c>
      <c r="Z34" s="1261" t="s">
        <v>8170</v>
      </c>
      <c r="AA34" s="1261" t="s">
        <v>8171</v>
      </c>
      <c r="AB34" s="1261" t="s">
        <v>2551</v>
      </c>
      <c r="AC34" s="1261" t="s">
        <v>3606</v>
      </c>
      <c r="AD34" s="1259" t="s">
        <v>8172</v>
      </c>
      <c r="AE34" s="1259" t="s">
        <v>3644</v>
      </c>
      <c r="AF34" s="1262" t="s">
        <v>7483</v>
      </c>
      <c r="AG34" s="1262" t="s">
        <v>8173</v>
      </c>
      <c r="AH34" s="1262" t="s">
        <v>2050</v>
      </c>
      <c r="AI34" s="1262" t="s">
        <v>8174</v>
      </c>
      <c r="AJ34" s="1262" t="s">
        <v>8175</v>
      </c>
      <c r="AK34" s="1262" t="s">
        <v>8176</v>
      </c>
      <c r="AL34" s="1262" t="s">
        <v>4693</v>
      </c>
      <c r="AM34" s="1253" t="s">
        <v>7948</v>
      </c>
      <c r="AN34" s="1253" t="s">
        <v>4693</v>
      </c>
      <c r="AO34" s="1253" t="s">
        <v>3719</v>
      </c>
      <c r="AP34" s="1253" t="s">
        <v>8177</v>
      </c>
      <c r="AQ34" s="1253" t="s">
        <v>2110</v>
      </c>
      <c r="AR34" s="1253" t="s">
        <v>8178</v>
      </c>
      <c r="AS34" s="1253" t="s">
        <v>5236</v>
      </c>
      <c r="AT34" s="1247" t="s">
        <v>8179</v>
      </c>
      <c r="AU34" s="1263" t="s">
        <v>8180</v>
      </c>
      <c r="AV34" s="1214" t="str">
        <f t="shared" si="2"/>
        <v>2:54</v>
      </c>
      <c r="AW34" s="1290"/>
    </row>
    <row r="35" ht="15.75" customHeight="1">
      <c r="A35" s="1256" t="s">
        <v>3943</v>
      </c>
      <c r="B35" s="1204" t="s">
        <v>7365</v>
      </c>
      <c r="C35" s="1291">
        <v>0.050868055555555555</v>
      </c>
      <c r="D35" s="1232" t="s">
        <v>8181</v>
      </c>
      <c r="E35" s="1214" t="s">
        <v>6026</v>
      </c>
      <c r="F35" s="1214" t="s">
        <v>8182</v>
      </c>
      <c r="G35" s="1214" t="s">
        <v>8183</v>
      </c>
      <c r="H35" s="1214" t="s">
        <v>7962</v>
      </c>
      <c r="I35" s="1214" t="s">
        <v>1363</v>
      </c>
      <c r="J35" s="1214" t="s">
        <v>8153</v>
      </c>
      <c r="K35" s="1214" t="s">
        <v>8184</v>
      </c>
      <c r="L35" s="1214" t="s">
        <v>7642</v>
      </c>
      <c r="M35" s="1214" t="s">
        <v>4650</v>
      </c>
      <c r="N35" s="1214" t="s">
        <v>6897</v>
      </c>
      <c r="O35" s="1214" t="s">
        <v>8185</v>
      </c>
      <c r="P35" s="1214" t="s">
        <v>8186</v>
      </c>
      <c r="Q35" s="1214" t="s">
        <v>8187</v>
      </c>
      <c r="R35" s="1214" t="s">
        <v>8188</v>
      </c>
      <c r="S35" s="1214" t="s">
        <v>7890</v>
      </c>
      <c r="T35" s="1214" t="s">
        <v>4054</v>
      </c>
      <c r="U35" s="1214" t="s">
        <v>8189</v>
      </c>
      <c r="V35" s="1214" t="s">
        <v>8190</v>
      </c>
      <c r="W35" s="1214" t="s">
        <v>8191</v>
      </c>
      <c r="X35" s="1214" t="s">
        <v>8192</v>
      </c>
      <c r="Y35" s="1214" t="s">
        <v>3405</v>
      </c>
      <c r="Z35" s="1214" t="s">
        <v>8193</v>
      </c>
      <c r="AA35" s="1214" t="s">
        <v>8194</v>
      </c>
      <c r="AB35" s="1214" t="s">
        <v>8195</v>
      </c>
      <c r="AC35" s="1214" t="s">
        <v>2589</v>
      </c>
      <c r="AD35" s="1214" t="s">
        <v>8196</v>
      </c>
      <c r="AE35" s="1214" t="s">
        <v>516</v>
      </c>
      <c r="AF35" s="1214" t="s">
        <v>8197</v>
      </c>
      <c r="AG35" s="1214" t="s">
        <v>4687</v>
      </c>
      <c r="AH35" s="1214" t="s">
        <v>8198</v>
      </c>
      <c r="AI35" s="1214" t="s">
        <v>8199</v>
      </c>
      <c r="AJ35" s="1214" t="s">
        <v>8200</v>
      </c>
      <c r="AK35" s="1214" t="s">
        <v>4681</v>
      </c>
      <c r="AL35" s="1214" t="s">
        <v>8201</v>
      </c>
      <c r="AM35" s="1214" t="s">
        <v>8202</v>
      </c>
      <c r="AN35" s="1214" t="s">
        <v>3733</v>
      </c>
      <c r="AO35" s="1214" t="s">
        <v>7730</v>
      </c>
      <c r="AP35" s="1214" t="s">
        <v>8203</v>
      </c>
      <c r="AQ35" s="1214" t="s">
        <v>8204</v>
      </c>
      <c r="AR35" s="1214" t="s">
        <v>7626</v>
      </c>
      <c r="AS35" s="1214" t="s">
        <v>4192</v>
      </c>
      <c r="AT35" s="1214" t="s">
        <v>8205</v>
      </c>
      <c r="AU35" s="1214" t="s">
        <v>8206</v>
      </c>
      <c r="AV35" s="1214" t="str">
        <f t="shared" si="2"/>
        <v>2:44</v>
      </c>
      <c r="AW35" s="1225"/>
    </row>
    <row r="36" ht="15.75" customHeight="1">
      <c r="A36" s="1256" t="s">
        <v>1661</v>
      </c>
      <c r="B36" s="1309" t="s">
        <v>7427</v>
      </c>
      <c r="C36" s="1205">
        <v>0.05092592592592592</v>
      </c>
      <c r="D36" s="1310" t="s">
        <v>7428</v>
      </c>
      <c r="E36" s="1311" t="s">
        <v>7429</v>
      </c>
      <c r="F36" s="1310" t="s">
        <v>7430</v>
      </c>
      <c r="G36" s="1213" t="s">
        <v>8207</v>
      </c>
      <c r="H36" s="1310" t="s">
        <v>7431</v>
      </c>
      <c r="I36" s="1214" t="s">
        <v>575</v>
      </c>
      <c r="J36" s="1259" t="s">
        <v>4910</v>
      </c>
      <c r="K36" s="1214" t="s">
        <v>7920</v>
      </c>
      <c r="L36" s="1259" t="s">
        <v>3731</v>
      </c>
      <c r="M36" s="1214" t="s">
        <v>7683</v>
      </c>
      <c r="N36" s="1310" t="s">
        <v>7436</v>
      </c>
      <c r="O36" s="1214" t="s">
        <v>8208</v>
      </c>
      <c r="P36" s="1259" t="s">
        <v>1305</v>
      </c>
      <c r="Q36" s="1311" t="s">
        <v>7438</v>
      </c>
      <c r="R36" s="1310" t="s">
        <v>7439</v>
      </c>
      <c r="S36" s="1214" t="s">
        <v>155</v>
      </c>
      <c r="T36" s="1259" t="s">
        <v>7681</v>
      </c>
      <c r="U36" s="1311" t="s">
        <v>7442</v>
      </c>
      <c r="V36" s="1310" t="s">
        <v>7443</v>
      </c>
      <c r="W36" s="1214" t="s">
        <v>8209</v>
      </c>
      <c r="X36" s="1310" t="s">
        <v>7445</v>
      </c>
      <c r="Y36" s="1214" t="s">
        <v>5106</v>
      </c>
      <c r="Z36" s="1243" t="s">
        <v>7894</v>
      </c>
      <c r="AA36" s="1214" t="s">
        <v>8210</v>
      </c>
      <c r="AB36" s="1259" t="s">
        <v>8211</v>
      </c>
      <c r="AC36" s="1213" t="s">
        <v>8212</v>
      </c>
      <c r="AD36" s="1259" t="s">
        <v>8213</v>
      </c>
      <c r="AE36" s="1213" t="s">
        <v>8214</v>
      </c>
      <c r="AF36" s="1259" t="s">
        <v>8215</v>
      </c>
      <c r="AG36" s="1214" t="s">
        <v>5950</v>
      </c>
      <c r="AH36" s="1310" t="s">
        <v>7449</v>
      </c>
      <c r="AI36" s="1311" t="s">
        <v>7450</v>
      </c>
      <c r="AJ36" s="1259" t="s">
        <v>8216</v>
      </c>
      <c r="AK36" s="1214" t="s">
        <v>5210</v>
      </c>
      <c r="AL36" s="1310" t="s">
        <v>7452</v>
      </c>
      <c r="AM36" s="1214" t="s">
        <v>8217</v>
      </c>
      <c r="AN36" s="1259" t="s">
        <v>5078</v>
      </c>
      <c r="AO36" s="1311" t="s">
        <v>7454</v>
      </c>
      <c r="AP36" s="1243" t="s">
        <v>8218</v>
      </c>
      <c r="AQ36" s="1311" t="s">
        <v>7456</v>
      </c>
      <c r="AR36" s="1310" t="s">
        <v>7457</v>
      </c>
      <c r="AS36" s="1214" t="s">
        <v>958</v>
      </c>
      <c r="AT36" s="1310" t="s">
        <v>7458</v>
      </c>
      <c r="AU36" s="1213" t="s">
        <v>7459</v>
      </c>
      <c r="AV36" s="1214" t="str">
        <f t="shared" si="2"/>
        <v>2:24</v>
      </c>
      <c r="AW36" s="1306"/>
    </row>
    <row r="37">
      <c r="A37" s="1256" t="s">
        <v>2720</v>
      </c>
      <c r="B37" s="1308" t="s">
        <v>7393</v>
      </c>
      <c r="C37" s="1217">
        <v>0.0509375</v>
      </c>
      <c r="D37" s="1232" t="s">
        <v>8219</v>
      </c>
      <c r="E37" s="1232" t="s">
        <v>6415</v>
      </c>
      <c r="F37" s="1232" t="s">
        <v>6938</v>
      </c>
      <c r="G37" s="1232" t="s">
        <v>8220</v>
      </c>
      <c r="H37" s="1232" t="s">
        <v>8221</v>
      </c>
      <c r="I37" s="1232" t="s">
        <v>2074</v>
      </c>
      <c r="J37" s="1232" t="s">
        <v>8222</v>
      </c>
      <c r="K37" s="1232" t="s">
        <v>8223</v>
      </c>
      <c r="L37" s="1232" t="s">
        <v>7288</v>
      </c>
      <c r="M37" s="1232" t="s">
        <v>8224</v>
      </c>
      <c r="N37" s="1232" t="s">
        <v>5280</v>
      </c>
      <c r="O37" s="1232" t="s">
        <v>8225</v>
      </c>
      <c r="P37" s="1232" t="s">
        <v>414</v>
      </c>
      <c r="Q37" s="1232" t="s">
        <v>8226</v>
      </c>
      <c r="R37" s="1232" t="s">
        <v>8227</v>
      </c>
      <c r="S37" s="1232" t="s">
        <v>5834</v>
      </c>
      <c r="T37" s="1232" t="s">
        <v>8228</v>
      </c>
      <c r="U37" s="1232" t="s">
        <v>8229</v>
      </c>
      <c r="V37" s="1232" t="s">
        <v>8230</v>
      </c>
      <c r="W37" s="1232" t="s">
        <v>8231</v>
      </c>
      <c r="X37" s="1232" t="s">
        <v>7665</v>
      </c>
      <c r="Y37" s="1232" t="s">
        <v>3281</v>
      </c>
      <c r="Z37" s="1232" t="s">
        <v>8232</v>
      </c>
      <c r="AA37" s="1232" t="s">
        <v>8194</v>
      </c>
      <c r="AB37" s="1232" t="s">
        <v>7672</v>
      </c>
      <c r="AC37" s="1232" t="s">
        <v>471</v>
      </c>
      <c r="AD37" s="1232" t="s">
        <v>8233</v>
      </c>
      <c r="AE37" s="1232" t="s">
        <v>7975</v>
      </c>
      <c r="AF37" s="1232" t="s">
        <v>5135</v>
      </c>
      <c r="AG37" s="1232" t="s">
        <v>7877</v>
      </c>
      <c r="AH37" s="1232" t="s">
        <v>8234</v>
      </c>
      <c r="AI37" s="1232" t="s">
        <v>8235</v>
      </c>
      <c r="AJ37" s="1232" t="s">
        <v>8236</v>
      </c>
      <c r="AK37" s="1232" t="s">
        <v>8237</v>
      </c>
      <c r="AL37" s="1232" t="s">
        <v>2627</v>
      </c>
      <c r="AM37" s="1232" t="s">
        <v>6597</v>
      </c>
      <c r="AN37" s="1232" t="s">
        <v>3493</v>
      </c>
      <c r="AO37" s="1232" t="s">
        <v>8238</v>
      </c>
      <c r="AP37" s="1232" t="s">
        <v>8239</v>
      </c>
      <c r="AQ37" s="1232" t="s">
        <v>3520</v>
      </c>
      <c r="AR37" s="1232" t="s">
        <v>8240</v>
      </c>
      <c r="AS37" s="1232" t="s">
        <v>3507</v>
      </c>
      <c r="AT37" s="1232" t="s">
        <v>8241</v>
      </c>
      <c r="AU37" s="1213" t="s">
        <v>8242</v>
      </c>
      <c r="AV37" s="1213" t="str">
        <f t="shared" si="2"/>
        <v>4:34</v>
      </c>
      <c r="AW37" s="1312" t="s">
        <v>8243</v>
      </c>
    </row>
    <row r="38" ht="15.75" customHeight="1">
      <c r="A38" s="1256" t="s">
        <v>1228</v>
      </c>
      <c r="B38" s="1271" t="s">
        <v>7393</v>
      </c>
      <c r="C38" s="1205">
        <v>0.05112268518518519</v>
      </c>
      <c r="D38" s="1243" t="s">
        <v>8244</v>
      </c>
      <c r="E38" s="1243" t="s">
        <v>3919</v>
      </c>
      <c r="F38" s="1243" t="s">
        <v>8245</v>
      </c>
      <c r="G38" s="1243" t="s">
        <v>8246</v>
      </c>
      <c r="H38" s="1232" t="s">
        <v>8247</v>
      </c>
      <c r="I38" s="1244" t="s">
        <v>4567</v>
      </c>
      <c r="J38" s="1246" t="s">
        <v>7500</v>
      </c>
      <c r="K38" s="1246" t="s">
        <v>8248</v>
      </c>
      <c r="L38" s="1313" t="s">
        <v>7401</v>
      </c>
      <c r="M38" s="1246" t="s">
        <v>4815</v>
      </c>
      <c r="N38" s="1246" t="s">
        <v>7948</v>
      </c>
      <c r="O38" s="1246" t="s">
        <v>8249</v>
      </c>
      <c r="P38" s="1246" t="s">
        <v>1200</v>
      </c>
      <c r="Q38" s="1248" t="s">
        <v>8250</v>
      </c>
      <c r="R38" s="1314" t="s">
        <v>7407</v>
      </c>
      <c r="S38" s="1248" t="s">
        <v>191</v>
      </c>
      <c r="T38" s="1248" t="s">
        <v>8251</v>
      </c>
      <c r="U38" s="1248" t="s">
        <v>8252</v>
      </c>
      <c r="V38" s="1248" t="s">
        <v>8253</v>
      </c>
      <c r="W38" s="1251" t="s">
        <v>8254</v>
      </c>
      <c r="X38" s="1251" t="s">
        <v>8255</v>
      </c>
      <c r="Y38" s="1315" t="s">
        <v>958</v>
      </c>
      <c r="Z38" s="1251" t="s">
        <v>8256</v>
      </c>
      <c r="AA38" s="1213" t="s">
        <v>4598</v>
      </c>
      <c r="AB38" s="1251" t="s">
        <v>5785</v>
      </c>
      <c r="AC38" s="1284" t="s">
        <v>4599</v>
      </c>
      <c r="AD38" s="1243" t="s">
        <v>8257</v>
      </c>
      <c r="AE38" s="1243" t="s">
        <v>2497</v>
      </c>
      <c r="AF38" s="1252" t="s">
        <v>8258</v>
      </c>
      <c r="AG38" s="1252" t="s">
        <v>8259</v>
      </c>
      <c r="AH38" s="1252" t="s">
        <v>358</v>
      </c>
      <c r="AI38" s="1252" t="s">
        <v>1036</v>
      </c>
      <c r="AJ38" s="1252" t="s">
        <v>8260</v>
      </c>
      <c r="AK38" s="1252" t="s">
        <v>8261</v>
      </c>
      <c r="AL38" s="1252" t="s">
        <v>4160</v>
      </c>
      <c r="AM38" s="1254" t="s">
        <v>8262</v>
      </c>
      <c r="AN38" s="1316" t="s">
        <v>7420</v>
      </c>
      <c r="AO38" s="1254" t="s">
        <v>6687</v>
      </c>
      <c r="AP38" s="1254" t="s">
        <v>8263</v>
      </c>
      <c r="AQ38" s="1254" t="s">
        <v>8264</v>
      </c>
      <c r="AR38" s="1254" t="s">
        <v>8265</v>
      </c>
      <c r="AS38" s="1254" t="s">
        <v>2208</v>
      </c>
      <c r="AT38" s="1246" t="s">
        <v>8266</v>
      </c>
      <c r="AU38" s="1238" t="s">
        <v>8267</v>
      </c>
      <c r="AV38" s="1263" t="str">
        <f t="shared" si="2"/>
        <v>4:57</v>
      </c>
      <c r="AW38" s="1290"/>
    </row>
    <row r="39" ht="15.75" customHeight="1">
      <c r="A39" s="1216" t="s">
        <v>8268</v>
      </c>
      <c r="B39" s="1293" t="s">
        <v>7365</v>
      </c>
      <c r="C39" s="1217">
        <v>0.051180555555555556</v>
      </c>
      <c r="D39" s="1232" t="s">
        <v>8269</v>
      </c>
      <c r="E39" s="1213" t="s">
        <v>1028</v>
      </c>
      <c r="F39" s="1213" t="s">
        <v>8270</v>
      </c>
      <c r="G39" s="1213" t="s">
        <v>7271</v>
      </c>
      <c r="H39" s="1213" t="s">
        <v>8271</v>
      </c>
      <c r="I39" s="1213" t="s">
        <v>8272</v>
      </c>
      <c r="J39" s="1213" t="s">
        <v>2163</v>
      </c>
      <c r="K39" s="1213" t="s">
        <v>7752</v>
      </c>
      <c r="L39" s="1213" t="s">
        <v>4088</v>
      </c>
      <c r="M39" s="1213" t="s">
        <v>8273</v>
      </c>
      <c r="N39" s="1213" t="s">
        <v>8274</v>
      </c>
      <c r="O39" s="1213" t="s">
        <v>8275</v>
      </c>
      <c r="P39" s="1213" t="s">
        <v>3756</v>
      </c>
      <c r="Q39" s="1213" t="s">
        <v>8276</v>
      </c>
      <c r="R39" s="1213" t="s">
        <v>8277</v>
      </c>
      <c r="S39" s="1213" t="s">
        <v>8278</v>
      </c>
      <c r="T39" s="1214" t="s">
        <v>3338</v>
      </c>
      <c r="U39" s="1214" t="s">
        <v>8279</v>
      </c>
      <c r="V39" s="1213" t="s">
        <v>1426</v>
      </c>
      <c r="W39" s="1213" t="s">
        <v>8280</v>
      </c>
      <c r="X39" s="1213" t="s">
        <v>8281</v>
      </c>
      <c r="Y39" s="1213" t="s">
        <v>8282</v>
      </c>
      <c r="Z39" s="1213" t="s">
        <v>1759</v>
      </c>
      <c r="AA39" s="1213" t="s">
        <v>8283</v>
      </c>
      <c r="AB39" s="1213" t="s">
        <v>8284</v>
      </c>
      <c r="AC39" s="1213" t="s">
        <v>5482</v>
      </c>
      <c r="AD39" s="1213" t="s">
        <v>8285</v>
      </c>
      <c r="AE39" s="1213" t="s">
        <v>7612</v>
      </c>
      <c r="AF39" s="1214" t="s">
        <v>8286</v>
      </c>
      <c r="AG39" s="1213" t="s">
        <v>277</v>
      </c>
      <c r="AH39" s="1213" t="s">
        <v>4078</v>
      </c>
      <c r="AI39" s="1213" t="s">
        <v>8287</v>
      </c>
      <c r="AJ39" s="1213" t="s">
        <v>8288</v>
      </c>
      <c r="AK39" s="1213" t="s">
        <v>8289</v>
      </c>
      <c r="AL39" s="1213" t="s">
        <v>8290</v>
      </c>
      <c r="AM39" s="1213" t="s">
        <v>3144</v>
      </c>
      <c r="AN39" s="1213" t="s">
        <v>7667</v>
      </c>
      <c r="AO39" s="1219" t="str">
        <f>HYPERLINK("https://clips.twitch.tv/AltruisticEmpathicManateeDoritosChip","1:20.90")</f>
        <v>1:20.90</v>
      </c>
      <c r="AP39" s="1213" t="s">
        <v>8291</v>
      </c>
      <c r="AQ39" s="1213" t="s">
        <v>8292</v>
      </c>
      <c r="AR39" s="1213" t="s">
        <v>8293</v>
      </c>
      <c r="AS39" s="1213" t="s">
        <v>7813</v>
      </c>
      <c r="AT39" s="1213" t="s">
        <v>8294</v>
      </c>
      <c r="AU39" s="1213" t="s">
        <v>8295</v>
      </c>
      <c r="AV39" s="1214" t="str">
        <f t="shared" si="2"/>
        <v>2:40</v>
      </c>
      <c r="AW39" s="1275" t="s">
        <v>8296</v>
      </c>
    </row>
    <row r="40" ht="15.75" customHeight="1">
      <c r="A40" s="1270" t="s">
        <v>2485</v>
      </c>
      <c r="B40" s="1185" t="s">
        <v>7393</v>
      </c>
      <c r="C40" s="1205">
        <v>0.0512962962962963</v>
      </c>
      <c r="D40" s="1232" t="s">
        <v>8297</v>
      </c>
      <c r="E40" s="1243" t="s">
        <v>8298</v>
      </c>
      <c r="F40" s="1243" t="s">
        <v>8299</v>
      </c>
      <c r="G40" s="1243" t="s">
        <v>8300</v>
      </c>
      <c r="H40" s="1244" t="s">
        <v>8301</v>
      </c>
      <c r="I40" s="1244" t="s">
        <v>3224</v>
      </c>
      <c r="J40" s="1246" t="s">
        <v>7657</v>
      </c>
      <c r="K40" s="1246" t="s">
        <v>3613</v>
      </c>
      <c r="L40" s="1246" t="s">
        <v>5145</v>
      </c>
      <c r="M40" s="1246" t="s">
        <v>1041</v>
      </c>
      <c r="N40" s="1246" t="s">
        <v>8302</v>
      </c>
      <c r="O40" s="1246" t="s">
        <v>8303</v>
      </c>
      <c r="P40" s="1246" t="s">
        <v>5273</v>
      </c>
      <c r="Q40" s="1248" t="s">
        <v>8304</v>
      </c>
      <c r="R40" s="1248" t="s">
        <v>4989</v>
      </c>
      <c r="S40" s="1248" t="s">
        <v>7703</v>
      </c>
      <c r="T40" s="1248" t="s">
        <v>8302</v>
      </c>
      <c r="U40" s="1248" t="s">
        <v>8305</v>
      </c>
      <c r="V40" s="1248" t="s">
        <v>5531</v>
      </c>
      <c r="W40" s="1251" t="s">
        <v>8141</v>
      </c>
      <c r="X40" s="1251" t="s">
        <v>5214</v>
      </c>
      <c r="Y40" s="1251" t="s">
        <v>8306</v>
      </c>
      <c r="Z40" s="1251" t="s">
        <v>3025</v>
      </c>
      <c r="AA40" s="1251" t="s">
        <v>1714</v>
      </c>
      <c r="AB40" s="1251" t="s">
        <v>7729</v>
      </c>
      <c r="AC40" s="1251" t="s">
        <v>160</v>
      </c>
      <c r="AD40" s="1243" t="s">
        <v>8307</v>
      </c>
      <c r="AE40" s="1243" t="s">
        <v>5020</v>
      </c>
      <c r="AF40" s="1252" t="s">
        <v>8308</v>
      </c>
      <c r="AG40" s="1252" t="s">
        <v>4607</v>
      </c>
      <c r="AH40" s="1252" t="s">
        <v>8309</v>
      </c>
      <c r="AI40" s="1252" t="s">
        <v>5092</v>
      </c>
      <c r="AJ40" s="1317" t="s">
        <v>7418</v>
      </c>
      <c r="AK40" s="1252" t="s">
        <v>8195</v>
      </c>
      <c r="AL40" s="1252" t="s">
        <v>7954</v>
      </c>
      <c r="AM40" s="1254" t="s">
        <v>8310</v>
      </c>
      <c r="AN40" s="1254" t="s">
        <v>8311</v>
      </c>
      <c r="AO40" s="1254" t="s">
        <v>8312</v>
      </c>
      <c r="AP40" s="1254" t="s">
        <v>8313</v>
      </c>
      <c r="AQ40" s="1254" t="s">
        <v>8314</v>
      </c>
      <c r="AR40" s="1254" t="s">
        <v>8315</v>
      </c>
      <c r="AS40" s="1254" t="s">
        <v>5589</v>
      </c>
      <c r="AT40" s="1246" t="s">
        <v>8316</v>
      </c>
      <c r="AU40" s="1318" t="s">
        <v>8317</v>
      </c>
      <c r="AV40" s="1214" t="str">
        <f t="shared" si="2"/>
        <v>4:30</v>
      </c>
      <c r="AW40" s="1239"/>
    </row>
    <row r="41" ht="15.75" customHeight="1">
      <c r="A41" s="1258" t="s">
        <v>3631</v>
      </c>
      <c r="B41" s="1265" t="s">
        <v>7393</v>
      </c>
      <c r="C41" s="1205">
        <v>0.05130787037037037</v>
      </c>
      <c r="D41" s="1232" t="s">
        <v>8318</v>
      </c>
      <c r="E41" s="1243" t="s">
        <v>8319</v>
      </c>
      <c r="F41" s="1243" t="s">
        <v>8320</v>
      </c>
      <c r="G41" s="1319" t="s">
        <v>7397</v>
      </c>
      <c r="H41" s="1244" t="s">
        <v>8321</v>
      </c>
      <c r="I41" s="1244" t="s">
        <v>575</v>
      </c>
      <c r="J41" s="1246" t="s">
        <v>3398</v>
      </c>
      <c r="K41" s="1246" t="s">
        <v>8322</v>
      </c>
      <c r="L41" s="1246" t="s">
        <v>8323</v>
      </c>
      <c r="M41" s="1246" t="s">
        <v>8324</v>
      </c>
      <c r="N41" s="1247" t="s">
        <v>614</v>
      </c>
      <c r="O41" s="1246" t="s">
        <v>8325</v>
      </c>
      <c r="P41" s="1246" t="s">
        <v>268</v>
      </c>
      <c r="Q41" s="1248" t="s">
        <v>8326</v>
      </c>
      <c r="R41" s="1248" t="s">
        <v>3098</v>
      </c>
      <c r="S41" s="1250" t="s">
        <v>3337</v>
      </c>
      <c r="T41" s="1248" t="s">
        <v>8149</v>
      </c>
      <c r="U41" s="1250" t="s">
        <v>8327</v>
      </c>
      <c r="V41" s="1250" t="s">
        <v>3509</v>
      </c>
      <c r="W41" s="1251" t="s">
        <v>8328</v>
      </c>
      <c r="X41" s="1251" t="s">
        <v>679</v>
      </c>
      <c r="Y41" s="1251" t="s">
        <v>3292</v>
      </c>
      <c r="Z41" s="1251" t="s">
        <v>8329</v>
      </c>
      <c r="AA41" s="1251" t="s">
        <v>4983</v>
      </c>
      <c r="AB41" s="1251" t="s">
        <v>8330</v>
      </c>
      <c r="AC41" s="1261" t="s">
        <v>6365</v>
      </c>
      <c r="AD41" s="1243" t="s">
        <v>8331</v>
      </c>
      <c r="AE41" s="1259" t="s">
        <v>4450</v>
      </c>
      <c r="AF41" s="1252" t="s">
        <v>8332</v>
      </c>
      <c r="AG41" s="1252" t="s">
        <v>8333</v>
      </c>
      <c r="AH41" s="1252" t="s">
        <v>2786</v>
      </c>
      <c r="AI41" s="1252" t="s">
        <v>8334</v>
      </c>
      <c r="AJ41" s="1252" t="s">
        <v>8335</v>
      </c>
      <c r="AK41" s="1252" t="s">
        <v>8336</v>
      </c>
      <c r="AL41" s="1262" t="s">
        <v>5592</v>
      </c>
      <c r="AM41" s="1254" t="s">
        <v>8337</v>
      </c>
      <c r="AN41" s="1254" t="s">
        <v>3075</v>
      </c>
      <c r="AO41" s="1254" t="s">
        <v>8338</v>
      </c>
      <c r="AP41" s="1254" t="s">
        <v>8339</v>
      </c>
      <c r="AQ41" s="1254" t="s">
        <v>3680</v>
      </c>
      <c r="AR41" s="1254" t="s">
        <v>7457</v>
      </c>
      <c r="AS41" s="1253" t="s">
        <v>2208</v>
      </c>
      <c r="AT41" s="1246" t="s">
        <v>8340</v>
      </c>
      <c r="AU41" s="1238" t="s">
        <v>8341</v>
      </c>
      <c r="AV41" s="1214" t="str">
        <f t="shared" si="2"/>
        <v>2:51</v>
      </c>
      <c r="AW41" s="1272" t="s">
        <v>8342</v>
      </c>
    </row>
    <row r="42" ht="15.75" customHeight="1">
      <c r="A42" s="1256" t="s">
        <v>2196</v>
      </c>
      <c r="B42" s="1320" t="s">
        <v>7427</v>
      </c>
      <c r="C42" s="1291">
        <v>0.051319444444444445</v>
      </c>
      <c r="D42" s="1232" t="s">
        <v>8343</v>
      </c>
      <c r="E42" s="1214" t="s">
        <v>7520</v>
      </c>
      <c r="F42" s="1214" t="s">
        <v>8344</v>
      </c>
      <c r="G42" s="1214" t="s">
        <v>8345</v>
      </c>
      <c r="H42" s="1214" t="s">
        <v>8346</v>
      </c>
      <c r="I42" s="1214" t="s">
        <v>4883</v>
      </c>
      <c r="J42" s="1214" t="s">
        <v>8347</v>
      </c>
      <c r="K42" s="1214" t="s">
        <v>8016</v>
      </c>
      <c r="L42" s="1214" t="s">
        <v>3625</v>
      </c>
      <c r="M42" s="1214" t="s">
        <v>8136</v>
      </c>
      <c r="N42" s="1214" t="s">
        <v>4439</v>
      </c>
      <c r="O42" s="1214" t="s">
        <v>8348</v>
      </c>
      <c r="P42" s="1321" t="s">
        <v>4738</v>
      </c>
      <c r="Q42" s="1214" t="s">
        <v>7139</v>
      </c>
      <c r="R42" s="1214" t="s">
        <v>8349</v>
      </c>
      <c r="S42" s="1214" t="s">
        <v>1078</v>
      </c>
      <c r="T42" s="1214" t="s">
        <v>8350</v>
      </c>
      <c r="U42" s="1214" t="s">
        <v>1244</v>
      </c>
      <c r="V42" s="1214" t="s">
        <v>346</v>
      </c>
      <c r="W42" s="1214" t="s">
        <v>8351</v>
      </c>
      <c r="X42" s="1214" t="s">
        <v>614</v>
      </c>
      <c r="Y42" s="1214" t="s">
        <v>3348</v>
      </c>
      <c r="Z42" s="1214" t="s">
        <v>8352</v>
      </c>
      <c r="AA42" s="1214" t="s">
        <v>8174</v>
      </c>
      <c r="AB42" s="1214" t="s">
        <v>3649</v>
      </c>
      <c r="AC42" s="1214" t="s">
        <v>141</v>
      </c>
      <c r="AD42" s="1214" t="s">
        <v>8353</v>
      </c>
      <c r="AE42" s="1321" t="s">
        <v>2497</v>
      </c>
      <c r="AF42" s="1321" t="s">
        <v>2664</v>
      </c>
      <c r="AG42" s="1214" t="s">
        <v>3859</v>
      </c>
      <c r="AH42" s="1214" t="s">
        <v>8354</v>
      </c>
      <c r="AI42" s="1214" t="s">
        <v>8355</v>
      </c>
      <c r="AJ42" s="1214" t="s">
        <v>8356</v>
      </c>
      <c r="AK42" s="1214" t="s">
        <v>6110</v>
      </c>
      <c r="AL42" s="1214" t="s">
        <v>4928</v>
      </c>
      <c r="AM42" s="1321" t="s">
        <v>7453</v>
      </c>
      <c r="AN42" s="1311" t="s">
        <v>1900</v>
      </c>
      <c r="AO42" s="1214" t="s">
        <v>4445</v>
      </c>
      <c r="AP42" s="1214" t="s">
        <v>8357</v>
      </c>
      <c r="AQ42" s="1214" t="s">
        <v>8358</v>
      </c>
      <c r="AR42" s="1214" t="s">
        <v>7703</v>
      </c>
      <c r="AS42" s="1321" t="s">
        <v>4690</v>
      </c>
      <c r="AT42" s="1214" t="s">
        <v>8359</v>
      </c>
      <c r="AU42" s="1214" t="s">
        <v>8360</v>
      </c>
      <c r="AV42" s="1214" t="str">
        <f t="shared" si="2"/>
        <v>3:15</v>
      </c>
      <c r="AW42" s="1275" t="s">
        <v>8361</v>
      </c>
    </row>
    <row r="43">
      <c r="A43" s="1270" t="s">
        <v>1406</v>
      </c>
      <c r="B43" s="1271" t="s">
        <v>7365</v>
      </c>
      <c r="C43" s="1205">
        <v>0.05133101851851852</v>
      </c>
      <c r="D43" s="1294" t="s">
        <v>8362</v>
      </c>
      <c r="E43" s="1243" t="s">
        <v>8363</v>
      </c>
      <c r="F43" s="1243" t="s">
        <v>8364</v>
      </c>
      <c r="G43" s="1243" t="s">
        <v>8365</v>
      </c>
      <c r="H43" s="1244" t="s">
        <v>8366</v>
      </c>
      <c r="I43" s="1244" t="s">
        <v>3606</v>
      </c>
      <c r="J43" s="1246" t="s">
        <v>1713</v>
      </c>
      <c r="K43" s="1246" t="s">
        <v>7600</v>
      </c>
      <c r="L43" s="1246" t="s">
        <v>3327</v>
      </c>
      <c r="M43" s="1246" t="s">
        <v>8367</v>
      </c>
      <c r="N43" s="1246" t="s">
        <v>7552</v>
      </c>
      <c r="O43" s="1246" t="s">
        <v>8368</v>
      </c>
      <c r="P43" s="1246" t="s">
        <v>7507</v>
      </c>
      <c r="Q43" s="1248" t="s">
        <v>8369</v>
      </c>
      <c r="R43" s="1248" t="s">
        <v>8370</v>
      </c>
      <c r="S43" s="1248" t="s">
        <v>8371</v>
      </c>
      <c r="T43" s="1248" t="s">
        <v>8372</v>
      </c>
      <c r="U43" s="1248" t="s">
        <v>8373</v>
      </c>
      <c r="V43" s="1248" t="s">
        <v>8374</v>
      </c>
      <c r="W43" s="1251" t="s">
        <v>8375</v>
      </c>
      <c r="X43" s="1251" t="s">
        <v>8376</v>
      </c>
      <c r="Y43" s="1251" t="s">
        <v>4773</v>
      </c>
      <c r="Z43" s="1251" t="s">
        <v>1173</v>
      </c>
      <c r="AA43" s="1251" t="s">
        <v>8377</v>
      </c>
      <c r="AB43" s="1251" t="s">
        <v>5524</v>
      </c>
      <c r="AC43" s="1251" t="s">
        <v>2355</v>
      </c>
      <c r="AD43" s="1243" t="s">
        <v>8378</v>
      </c>
      <c r="AE43" s="1243" t="s">
        <v>4773</v>
      </c>
      <c r="AF43" s="1252" t="s">
        <v>8379</v>
      </c>
      <c r="AG43" s="1252" t="s">
        <v>6185</v>
      </c>
      <c r="AH43" s="1252" t="s">
        <v>3218</v>
      </c>
      <c r="AI43" s="1252" t="s">
        <v>8380</v>
      </c>
      <c r="AJ43" s="1252" t="s">
        <v>8381</v>
      </c>
      <c r="AK43" s="1252" t="s">
        <v>8281</v>
      </c>
      <c r="AL43" s="1252" t="s">
        <v>2212</v>
      </c>
      <c r="AM43" s="1254" t="s">
        <v>8382</v>
      </c>
      <c r="AN43" s="1254" t="s">
        <v>8383</v>
      </c>
      <c r="AO43" s="1254" t="s">
        <v>8384</v>
      </c>
      <c r="AP43" s="1254" t="s">
        <v>8385</v>
      </c>
      <c r="AQ43" s="1254" t="s">
        <v>7931</v>
      </c>
      <c r="AR43" s="1254" t="s">
        <v>8386</v>
      </c>
      <c r="AS43" s="1254" t="s">
        <v>4156</v>
      </c>
      <c r="AT43" s="1246" t="s">
        <v>8387</v>
      </c>
      <c r="AU43" s="1238" t="s">
        <v>8388</v>
      </c>
      <c r="AV43" s="1214" t="str">
        <f t="shared" si="2"/>
        <v>1:34</v>
      </c>
      <c r="AW43" s="1290"/>
    </row>
    <row r="44" ht="15.75" customHeight="1">
      <c r="A44" s="1226" t="s">
        <v>1112</v>
      </c>
      <c r="B44" s="1320" t="s">
        <v>7427</v>
      </c>
      <c r="C44" s="1296">
        <v>0.05134259259259259</v>
      </c>
      <c r="D44" s="1232" t="s">
        <v>8389</v>
      </c>
      <c r="E44" s="1259" t="s">
        <v>8390</v>
      </c>
      <c r="F44" s="1259" t="s">
        <v>8391</v>
      </c>
      <c r="G44" s="1259" t="s">
        <v>8392</v>
      </c>
      <c r="H44" s="1245" t="s">
        <v>4714</v>
      </c>
      <c r="I44" s="1322" t="s">
        <v>236</v>
      </c>
      <c r="J44" s="1247" t="s">
        <v>8393</v>
      </c>
      <c r="K44" s="1247" t="s">
        <v>3114</v>
      </c>
      <c r="L44" s="1323" t="s">
        <v>7434</v>
      </c>
      <c r="M44" s="1323" t="s">
        <v>7435</v>
      </c>
      <c r="N44" s="1247" t="s">
        <v>8394</v>
      </c>
      <c r="O44" s="1323" t="s">
        <v>7437</v>
      </c>
      <c r="P44" s="1247" t="s">
        <v>278</v>
      </c>
      <c r="Q44" s="1250" t="s">
        <v>8395</v>
      </c>
      <c r="R44" s="1250" t="s">
        <v>8396</v>
      </c>
      <c r="S44" s="1324" t="s">
        <v>7440</v>
      </c>
      <c r="T44" s="1324" t="s">
        <v>7441</v>
      </c>
      <c r="U44" s="1250" t="s">
        <v>8397</v>
      </c>
      <c r="V44" s="1250" t="s">
        <v>3526</v>
      </c>
      <c r="W44" s="1325" t="s">
        <v>7444</v>
      </c>
      <c r="X44" s="1261" t="s">
        <v>3506</v>
      </c>
      <c r="Y44" s="1261" t="s">
        <v>4883</v>
      </c>
      <c r="Z44" s="1261" t="s">
        <v>5993</v>
      </c>
      <c r="AA44" s="1261" t="s">
        <v>8024</v>
      </c>
      <c r="AB44" s="1325" t="s">
        <v>7447</v>
      </c>
      <c r="AC44" s="1261" t="s">
        <v>6255</v>
      </c>
      <c r="AD44" s="1326" t="s">
        <v>7448</v>
      </c>
      <c r="AE44" s="1259" t="s">
        <v>8398</v>
      </c>
      <c r="AF44" s="1262" t="s">
        <v>8399</v>
      </c>
      <c r="AG44" s="1262" t="s">
        <v>8400</v>
      </c>
      <c r="AH44" s="1262" t="s">
        <v>2567</v>
      </c>
      <c r="AI44" s="1262" t="s">
        <v>8401</v>
      </c>
      <c r="AJ44" s="1262" t="s">
        <v>8402</v>
      </c>
      <c r="AK44" s="1327" t="s">
        <v>1622</v>
      </c>
      <c r="AL44" s="1262" t="s">
        <v>8403</v>
      </c>
      <c r="AM44" s="1253" t="s">
        <v>8404</v>
      </c>
      <c r="AN44" s="1254" t="s">
        <v>4890</v>
      </c>
      <c r="AO44" s="1253" t="s">
        <v>8405</v>
      </c>
      <c r="AP44" s="1253" t="s">
        <v>8406</v>
      </c>
      <c r="AQ44" s="1253" t="s">
        <v>8407</v>
      </c>
      <c r="AR44" s="1253" t="s">
        <v>8408</v>
      </c>
      <c r="AS44" s="1253" t="s">
        <v>4063</v>
      </c>
      <c r="AT44" s="1247" t="s">
        <v>8409</v>
      </c>
      <c r="AU44" s="1263" t="s">
        <v>8410</v>
      </c>
      <c r="AV44" s="1214" t="str">
        <f t="shared" si="2"/>
        <v>1:58</v>
      </c>
      <c r="AW44" s="1290"/>
    </row>
    <row r="45" ht="15.75" customHeight="1">
      <c r="A45" s="1216" t="s">
        <v>2866</v>
      </c>
      <c r="B45" s="1204" t="s">
        <v>7365</v>
      </c>
      <c r="C45" s="1291">
        <v>0.05134259259259259</v>
      </c>
      <c r="D45" s="1232" t="s">
        <v>8411</v>
      </c>
      <c r="E45" s="1214" t="s">
        <v>8412</v>
      </c>
      <c r="F45" s="1214" t="s">
        <v>8413</v>
      </c>
      <c r="G45" s="1214" t="s">
        <v>8414</v>
      </c>
      <c r="H45" s="1214" t="s">
        <v>7970</v>
      </c>
      <c r="I45" s="1214" t="s">
        <v>5409</v>
      </c>
      <c r="J45" s="1214" t="s">
        <v>8415</v>
      </c>
      <c r="K45" s="1214" t="s">
        <v>3236</v>
      </c>
      <c r="L45" s="1214" t="s">
        <v>8416</v>
      </c>
      <c r="M45" s="1214" t="s">
        <v>8112</v>
      </c>
      <c r="N45" s="1214" t="s">
        <v>194</v>
      </c>
      <c r="O45" s="1214" t="s">
        <v>8417</v>
      </c>
      <c r="P45" s="1214" t="s">
        <v>4510</v>
      </c>
      <c r="Q45" s="1214" t="s">
        <v>1891</v>
      </c>
      <c r="R45" s="1214" t="s">
        <v>8370</v>
      </c>
      <c r="S45" s="1214" t="s">
        <v>7988</v>
      </c>
      <c r="T45" s="1214" t="s">
        <v>8418</v>
      </c>
      <c r="U45" s="1214" t="s">
        <v>8419</v>
      </c>
      <c r="V45" s="1214" t="s">
        <v>8420</v>
      </c>
      <c r="W45" s="1214" t="s">
        <v>8421</v>
      </c>
      <c r="X45" s="1214" t="s">
        <v>8422</v>
      </c>
      <c r="Y45" s="1214" t="s">
        <v>278</v>
      </c>
      <c r="Z45" s="1214" t="s">
        <v>6679</v>
      </c>
      <c r="AA45" s="1214" t="s">
        <v>7926</v>
      </c>
      <c r="AB45" s="1214" t="s">
        <v>7469</v>
      </c>
      <c r="AC45" s="1214" t="s">
        <v>5482</v>
      </c>
      <c r="AD45" s="1214" t="s">
        <v>8423</v>
      </c>
      <c r="AE45" s="1214" t="s">
        <v>278</v>
      </c>
      <c r="AF45" s="1214" t="s">
        <v>8424</v>
      </c>
      <c r="AG45" s="1214" t="s">
        <v>8425</v>
      </c>
      <c r="AH45" s="1214" t="s">
        <v>4435</v>
      </c>
      <c r="AI45" s="1214" t="s">
        <v>8426</v>
      </c>
      <c r="AJ45" s="1214" t="s">
        <v>8381</v>
      </c>
      <c r="AK45" s="1214" t="s">
        <v>8427</v>
      </c>
      <c r="AL45" s="1214" t="s">
        <v>8428</v>
      </c>
      <c r="AM45" s="1214" t="s">
        <v>8429</v>
      </c>
      <c r="AN45" s="1214" t="s">
        <v>8430</v>
      </c>
      <c r="AO45" s="1214" t="s">
        <v>7652</v>
      </c>
      <c r="AP45" s="1214" t="s">
        <v>8431</v>
      </c>
      <c r="AQ45" s="1214" t="s">
        <v>8432</v>
      </c>
      <c r="AR45" s="1214" t="s">
        <v>8433</v>
      </c>
      <c r="AS45" s="1253" t="s">
        <v>3874</v>
      </c>
      <c r="AT45" s="1214" t="s">
        <v>8434</v>
      </c>
      <c r="AU45" s="1214" t="s">
        <v>7981</v>
      </c>
      <c r="AV45" s="1214" t="str">
        <f t="shared" si="2"/>
        <v>2:27</v>
      </c>
      <c r="AW45" s="1275"/>
    </row>
    <row r="46" ht="15.75" customHeight="1">
      <c r="A46" s="1270" t="s">
        <v>2890</v>
      </c>
      <c r="B46" s="1185" t="s">
        <v>7393</v>
      </c>
      <c r="C46" s="1205">
        <v>0.051354166666666666</v>
      </c>
      <c r="D46" s="1243" t="s">
        <v>8435</v>
      </c>
      <c r="E46" s="1232" t="s">
        <v>6061</v>
      </c>
      <c r="F46" s="1232" t="s">
        <v>8436</v>
      </c>
      <c r="G46" s="1243" t="s">
        <v>8437</v>
      </c>
      <c r="H46" s="1244" t="s">
        <v>8438</v>
      </c>
      <c r="I46" s="1232" t="s">
        <v>1073</v>
      </c>
      <c r="J46" s="1232" t="s">
        <v>7963</v>
      </c>
      <c r="K46" s="1232" t="s">
        <v>8062</v>
      </c>
      <c r="L46" s="1232" t="s">
        <v>2137</v>
      </c>
      <c r="M46" s="1232" t="s">
        <v>8439</v>
      </c>
      <c r="N46" s="1246" t="s">
        <v>7873</v>
      </c>
      <c r="O46" s="1232" t="s">
        <v>8440</v>
      </c>
      <c r="P46" s="1246" t="s">
        <v>8117</v>
      </c>
      <c r="Q46" s="1232" t="s">
        <v>2134</v>
      </c>
      <c r="R46" s="1232" t="s">
        <v>4945</v>
      </c>
      <c r="S46" s="1248" t="s">
        <v>7915</v>
      </c>
      <c r="T46" s="1232" t="s">
        <v>5335</v>
      </c>
      <c r="U46" s="1248" t="s">
        <v>8441</v>
      </c>
      <c r="V46" s="1232" t="s">
        <v>2540</v>
      </c>
      <c r="W46" s="1232" t="s">
        <v>8442</v>
      </c>
      <c r="X46" s="1232" t="s">
        <v>8443</v>
      </c>
      <c r="Y46" s="1232" t="s">
        <v>7975</v>
      </c>
      <c r="Z46" s="1232" t="s">
        <v>2595</v>
      </c>
      <c r="AA46" s="1251" t="s">
        <v>1036</v>
      </c>
      <c r="AB46" s="1232" t="s">
        <v>3866</v>
      </c>
      <c r="AC46" s="1232" t="s">
        <v>8444</v>
      </c>
      <c r="AD46" s="1232" t="s">
        <v>8445</v>
      </c>
      <c r="AE46" s="1285" t="s">
        <v>7414</v>
      </c>
      <c r="AF46" s="1232" t="s">
        <v>8446</v>
      </c>
      <c r="AG46" s="1232" t="s">
        <v>8076</v>
      </c>
      <c r="AH46" s="1232" t="s">
        <v>8309</v>
      </c>
      <c r="AI46" s="1252" t="s">
        <v>8447</v>
      </c>
      <c r="AJ46" s="1232" t="s">
        <v>8448</v>
      </c>
      <c r="AK46" s="1232" t="s">
        <v>3398</v>
      </c>
      <c r="AL46" s="1232" t="s">
        <v>1814</v>
      </c>
      <c r="AM46" s="1232" t="s">
        <v>8426</v>
      </c>
      <c r="AN46" s="1254" t="s">
        <v>2502</v>
      </c>
      <c r="AO46" s="1232" t="s">
        <v>4854</v>
      </c>
      <c r="AP46" s="1232" t="s">
        <v>8449</v>
      </c>
      <c r="AQ46" s="1254" t="s">
        <v>5675</v>
      </c>
      <c r="AR46" s="1232" t="s">
        <v>8450</v>
      </c>
      <c r="AS46" s="1328" t="s">
        <v>4415</v>
      </c>
      <c r="AT46" s="1232" t="s">
        <v>8451</v>
      </c>
      <c r="AU46" s="1238" t="s">
        <v>8452</v>
      </c>
      <c r="AV46" s="1213" t="s">
        <v>6946</v>
      </c>
      <c r="AW46" s="1272" t="s">
        <v>8453</v>
      </c>
    </row>
    <row r="47" ht="15.75" customHeight="1">
      <c r="A47" s="1270" t="s">
        <v>6177</v>
      </c>
      <c r="B47" s="1309" t="s">
        <v>7365</v>
      </c>
      <c r="C47" s="1329">
        <v>0.05143518518518519</v>
      </c>
      <c r="D47" s="1243" t="s">
        <v>8454</v>
      </c>
      <c r="E47" s="1243" t="s">
        <v>8455</v>
      </c>
      <c r="F47" s="1243" t="s">
        <v>8456</v>
      </c>
      <c r="G47" s="1243" t="s">
        <v>7690</v>
      </c>
      <c r="H47" s="1244" t="s">
        <v>8457</v>
      </c>
      <c r="I47" s="1244" t="s">
        <v>783</v>
      </c>
      <c r="J47" s="1246" t="s">
        <v>7917</v>
      </c>
      <c r="K47" s="1246" t="s">
        <v>8458</v>
      </c>
      <c r="L47" s="1246" t="s">
        <v>4048</v>
      </c>
      <c r="M47" s="1246" t="s">
        <v>8459</v>
      </c>
      <c r="N47" s="1330" t="s">
        <v>1080</v>
      </c>
      <c r="O47" s="1246" t="s">
        <v>3299</v>
      </c>
      <c r="P47" s="1246" t="s">
        <v>304</v>
      </c>
      <c r="Q47" s="1248" t="s">
        <v>8460</v>
      </c>
      <c r="R47" s="1248" t="s">
        <v>7851</v>
      </c>
      <c r="S47" s="1248" t="s">
        <v>8461</v>
      </c>
      <c r="T47" s="1248" t="s">
        <v>8462</v>
      </c>
      <c r="U47" s="1248" t="s">
        <v>7930</v>
      </c>
      <c r="V47" s="1248" t="s">
        <v>2449</v>
      </c>
      <c r="W47" s="1251" t="s">
        <v>8463</v>
      </c>
      <c r="X47" s="1251" t="s">
        <v>8464</v>
      </c>
      <c r="Y47" s="1251" t="s">
        <v>3131</v>
      </c>
      <c r="Z47" s="1251" t="s">
        <v>8465</v>
      </c>
      <c r="AA47" s="1251" t="s">
        <v>8464</v>
      </c>
      <c r="AB47" s="1251" t="s">
        <v>8067</v>
      </c>
      <c r="AC47" s="1251" t="s">
        <v>147</v>
      </c>
      <c r="AD47" s="1243" t="s">
        <v>8466</v>
      </c>
      <c r="AE47" s="1243" t="s">
        <v>4367</v>
      </c>
      <c r="AF47" s="1252" t="s">
        <v>8467</v>
      </c>
      <c r="AG47" s="1252" t="s">
        <v>8468</v>
      </c>
      <c r="AH47" s="1252" t="s">
        <v>8234</v>
      </c>
      <c r="AI47" s="1252" t="s">
        <v>8468</v>
      </c>
      <c r="AJ47" s="1252" t="s">
        <v>8469</v>
      </c>
      <c r="AK47" s="1331" t="s">
        <v>3859</v>
      </c>
      <c r="AL47" s="1252" t="s">
        <v>8470</v>
      </c>
      <c r="AM47" s="1254" t="s">
        <v>8471</v>
      </c>
      <c r="AN47" s="1254" t="s">
        <v>465</v>
      </c>
      <c r="AO47" s="1254" t="s">
        <v>2969</v>
      </c>
      <c r="AP47" s="1254" t="s">
        <v>8472</v>
      </c>
      <c r="AQ47" s="1232" t="s">
        <v>3816</v>
      </c>
      <c r="AR47" s="1332" t="s">
        <v>8473</v>
      </c>
      <c r="AS47" s="1254" t="s">
        <v>8474</v>
      </c>
      <c r="AT47" s="1246" t="s">
        <v>8475</v>
      </c>
      <c r="AU47" s="1238" t="s">
        <v>8476</v>
      </c>
      <c r="AV47" s="1214" t="str">
        <f t="shared" ref="AV47:AV57" si="3">TEXT(AU47-C47,"m:ss")</f>
        <v>4:08</v>
      </c>
      <c r="AW47" s="1272" t="s">
        <v>8477</v>
      </c>
    </row>
    <row r="48">
      <c r="A48" s="1270" t="s">
        <v>2559</v>
      </c>
      <c r="B48" s="1271" t="s">
        <v>7365</v>
      </c>
      <c r="C48" s="1205">
        <v>0.0515162037037037</v>
      </c>
      <c r="D48" s="1243" t="s">
        <v>8219</v>
      </c>
      <c r="E48" s="1243" t="s">
        <v>5599</v>
      </c>
      <c r="F48" s="1243" t="s">
        <v>8478</v>
      </c>
      <c r="G48" s="1243" t="s">
        <v>8479</v>
      </c>
      <c r="H48" s="1243" t="s">
        <v>8480</v>
      </c>
      <c r="I48" s="1243" t="s">
        <v>3262</v>
      </c>
      <c r="J48" s="1246" t="s">
        <v>7631</v>
      </c>
      <c r="K48" s="1246" t="s">
        <v>8481</v>
      </c>
      <c r="L48" s="1246" t="s">
        <v>8482</v>
      </c>
      <c r="M48" s="1246" t="s">
        <v>8066</v>
      </c>
      <c r="N48" s="1246" t="s">
        <v>8483</v>
      </c>
      <c r="O48" s="1246" t="s">
        <v>8484</v>
      </c>
      <c r="P48" s="1246" t="s">
        <v>3813</v>
      </c>
      <c r="Q48" s="1248" t="s">
        <v>8485</v>
      </c>
      <c r="R48" s="1248" t="s">
        <v>2508</v>
      </c>
      <c r="S48" s="1248" t="s">
        <v>8486</v>
      </c>
      <c r="T48" s="1248" t="s">
        <v>194</v>
      </c>
      <c r="U48" s="1248" t="s">
        <v>8252</v>
      </c>
      <c r="V48" s="1248" t="s">
        <v>5582</v>
      </c>
      <c r="W48" s="1251" t="s">
        <v>5765</v>
      </c>
      <c r="X48" s="1251" t="s">
        <v>8487</v>
      </c>
      <c r="Y48" s="1251" t="s">
        <v>7943</v>
      </c>
      <c r="Z48" s="1251" t="s">
        <v>8488</v>
      </c>
      <c r="AA48" s="1213" t="s">
        <v>489</v>
      </c>
      <c r="AB48" s="1251" t="s">
        <v>5189</v>
      </c>
      <c r="AC48" s="1251" t="s">
        <v>4498</v>
      </c>
      <c r="AD48" s="1243" t="s">
        <v>8489</v>
      </c>
      <c r="AE48" s="1243" t="s">
        <v>8490</v>
      </c>
      <c r="AF48" s="1252" t="s">
        <v>8491</v>
      </c>
      <c r="AG48" s="1252" t="s">
        <v>8310</v>
      </c>
      <c r="AH48" s="1252" t="s">
        <v>4928</v>
      </c>
      <c r="AI48" s="1252" t="s">
        <v>311</v>
      </c>
      <c r="AJ48" s="1252" t="s">
        <v>8492</v>
      </c>
      <c r="AK48" s="1252" t="s">
        <v>8493</v>
      </c>
      <c r="AL48" s="1252" t="s">
        <v>4289</v>
      </c>
      <c r="AM48" s="1254" t="s">
        <v>2465</v>
      </c>
      <c r="AN48" s="1254" t="s">
        <v>5557</v>
      </c>
      <c r="AO48" s="1254" t="s">
        <v>7652</v>
      </c>
      <c r="AP48" s="1254" t="s">
        <v>8494</v>
      </c>
      <c r="AQ48" s="1254" t="s">
        <v>7931</v>
      </c>
      <c r="AR48" s="1254" t="s">
        <v>8495</v>
      </c>
      <c r="AS48" s="1254" t="s">
        <v>1432</v>
      </c>
      <c r="AT48" s="1246" t="s">
        <v>8496</v>
      </c>
      <c r="AU48" s="1238" t="s">
        <v>8497</v>
      </c>
      <c r="AV48" s="1214" t="str">
        <f t="shared" si="3"/>
        <v>2:41</v>
      </c>
      <c r="AW48" s="1272" t="s">
        <v>8498</v>
      </c>
    </row>
    <row r="49" ht="15.75" customHeight="1">
      <c r="A49" s="1258" t="s">
        <v>5909</v>
      </c>
      <c r="B49" s="1204" t="s">
        <v>7365</v>
      </c>
      <c r="C49" s="1205">
        <v>0.05157407407407407</v>
      </c>
      <c r="D49" s="1232" t="s">
        <v>8499</v>
      </c>
      <c r="E49" s="1243" t="s">
        <v>8500</v>
      </c>
      <c r="F49" s="1243" t="s">
        <v>8501</v>
      </c>
      <c r="G49" s="1259" t="s">
        <v>7938</v>
      </c>
      <c r="H49" s="1245" t="s">
        <v>5823</v>
      </c>
      <c r="I49" s="1245" t="s">
        <v>208</v>
      </c>
      <c r="J49" s="1247" t="s">
        <v>4743</v>
      </c>
      <c r="K49" s="1247" t="s">
        <v>7679</v>
      </c>
      <c r="L49" s="1247" t="s">
        <v>8502</v>
      </c>
      <c r="M49" s="1247" t="s">
        <v>8503</v>
      </c>
      <c r="N49" s="1247" t="s">
        <v>1315</v>
      </c>
      <c r="O49" s="1247" t="s">
        <v>8504</v>
      </c>
      <c r="P49" s="1247" t="s">
        <v>4694</v>
      </c>
      <c r="Q49" s="1250" t="s">
        <v>8505</v>
      </c>
      <c r="R49" s="1250" t="s">
        <v>7869</v>
      </c>
      <c r="S49" s="1250" t="s">
        <v>8506</v>
      </c>
      <c r="T49" s="1250" t="s">
        <v>3144</v>
      </c>
      <c r="U49" s="1250" t="s">
        <v>5809</v>
      </c>
      <c r="V49" s="1250" t="s">
        <v>4641</v>
      </c>
      <c r="W49" s="1261" t="s">
        <v>8507</v>
      </c>
      <c r="X49" s="1261" t="s">
        <v>8120</v>
      </c>
      <c r="Y49" s="1261" t="s">
        <v>3348</v>
      </c>
      <c r="Z49" s="1261" t="s">
        <v>7447</v>
      </c>
      <c r="AA49" s="1261" t="s">
        <v>5308</v>
      </c>
      <c r="AB49" s="1261" t="s">
        <v>5070</v>
      </c>
      <c r="AC49" s="1261" t="s">
        <v>3620</v>
      </c>
      <c r="AD49" s="1243" t="s">
        <v>8508</v>
      </c>
      <c r="AE49" s="1259" t="s">
        <v>4147</v>
      </c>
      <c r="AF49" s="1262" t="s">
        <v>8509</v>
      </c>
      <c r="AG49" s="1262" t="s">
        <v>8510</v>
      </c>
      <c r="AH49" s="1262" t="s">
        <v>8511</v>
      </c>
      <c r="AI49" s="1262" t="s">
        <v>771</v>
      </c>
      <c r="AJ49" s="1262" t="s">
        <v>8512</v>
      </c>
      <c r="AK49" s="1252" t="s">
        <v>525</v>
      </c>
      <c r="AL49" s="1252" t="s">
        <v>8513</v>
      </c>
      <c r="AM49" s="1253" t="s">
        <v>2817</v>
      </c>
      <c r="AN49" s="1253" t="s">
        <v>8514</v>
      </c>
      <c r="AO49" s="1253" t="s">
        <v>8515</v>
      </c>
      <c r="AP49" s="1253" t="s">
        <v>8516</v>
      </c>
      <c r="AQ49" s="1253" t="s">
        <v>8517</v>
      </c>
      <c r="AR49" s="1254" t="s">
        <v>6182</v>
      </c>
      <c r="AS49" s="1253" t="s">
        <v>3874</v>
      </c>
      <c r="AT49" s="1247" t="s">
        <v>8518</v>
      </c>
      <c r="AU49" s="1263" t="s">
        <v>8519</v>
      </c>
      <c r="AV49" s="1214" t="str">
        <f t="shared" si="3"/>
        <v>4:40</v>
      </c>
      <c r="AW49" s="1290" t="s">
        <v>8520</v>
      </c>
    </row>
    <row r="50">
      <c r="A50" s="1270" t="s">
        <v>1286</v>
      </c>
      <c r="B50" s="1271" t="s">
        <v>7365</v>
      </c>
      <c r="C50" s="1205">
        <v>0.05162037037037037</v>
      </c>
      <c r="D50" s="1243" t="s">
        <v>8521</v>
      </c>
      <c r="E50" s="1243" t="s">
        <v>8522</v>
      </c>
      <c r="F50" s="1243" t="s">
        <v>8523</v>
      </c>
      <c r="G50" s="1243" t="s">
        <v>8524</v>
      </c>
      <c r="H50" s="1232" t="s">
        <v>8525</v>
      </c>
      <c r="I50" s="1244" t="s">
        <v>916</v>
      </c>
      <c r="J50" s="1246" t="s">
        <v>8526</v>
      </c>
      <c r="K50" s="1246" t="s">
        <v>8527</v>
      </c>
      <c r="L50" s="1246" t="s">
        <v>8528</v>
      </c>
      <c r="M50" s="1246" t="s">
        <v>692</v>
      </c>
      <c r="N50" s="1246" t="s">
        <v>7687</v>
      </c>
      <c r="O50" s="1246" t="s">
        <v>8529</v>
      </c>
      <c r="P50" s="1246" t="s">
        <v>1983</v>
      </c>
      <c r="Q50" s="1248" t="s">
        <v>8530</v>
      </c>
      <c r="R50" s="1248" t="s">
        <v>8531</v>
      </c>
      <c r="S50" s="1248" t="s">
        <v>8338</v>
      </c>
      <c r="T50" s="1248" t="s">
        <v>2593</v>
      </c>
      <c r="U50" s="1248" t="s">
        <v>8532</v>
      </c>
      <c r="V50" s="1248" t="s">
        <v>7658</v>
      </c>
      <c r="W50" s="1251" t="s">
        <v>8533</v>
      </c>
      <c r="X50" s="1251" t="s">
        <v>8534</v>
      </c>
      <c r="Y50" s="1251" t="s">
        <v>8535</v>
      </c>
      <c r="Z50" s="1251" t="s">
        <v>1117</v>
      </c>
      <c r="AA50" s="1213" t="s">
        <v>8372</v>
      </c>
      <c r="AB50" s="1251" t="s">
        <v>6475</v>
      </c>
      <c r="AC50" s="1251" t="s">
        <v>8536</v>
      </c>
      <c r="AD50" s="1243" t="s">
        <v>8537</v>
      </c>
      <c r="AE50" s="1243" t="s">
        <v>8538</v>
      </c>
      <c r="AF50" s="1252" t="s">
        <v>8539</v>
      </c>
      <c r="AG50" s="1252" t="s">
        <v>3219</v>
      </c>
      <c r="AH50" s="1252" t="s">
        <v>4048</v>
      </c>
      <c r="AI50" s="1252" t="s">
        <v>8540</v>
      </c>
      <c r="AJ50" s="1252" t="s">
        <v>8541</v>
      </c>
      <c r="AK50" s="1252" t="s">
        <v>8542</v>
      </c>
      <c r="AL50" s="1252" t="s">
        <v>8543</v>
      </c>
      <c r="AM50" s="1254" t="s">
        <v>8544</v>
      </c>
      <c r="AN50" s="1254" t="s">
        <v>5557</v>
      </c>
      <c r="AO50" s="1254" t="s">
        <v>8545</v>
      </c>
      <c r="AP50" s="1254" t="s">
        <v>8546</v>
      </c>
      <c r="AQ50" s="1254" t="s">
        <v>8054</v>
      </c>
      <c r="AR50" s="1254" t="s">
        <v>8547</v>
      </c>
      <c r="AS50" s="1254" t="s">
        <v>4549</v>
      </c>
      <c r="AT50" s="1246" t="s">
        <v>8548</v>
      </c>
      <c r="AU50" s="1238" t="s">
        <v>8549</v>
      </c>
      <c r="AV50" s="1263" t="str">
        <f t="shared" si="3"/>
        <v>5:07</v>
      </c>
      <c r="AW50" s="1272"/>
    </row>
    <row r="51" ht="15.75" customHeight="1">
      <c r="A51" s="1270" t="s">
        <v>6911</v>
      </c>
      <c r="B51" s="1271" t="s">
        <v>7365</v>
      </c>
      <c r="C51" s="1205">
        <v>0.051631944444444446</v>
      </c>
      <c r="D51" s="1243" t="s">
        <v>8550</v>
      </c>
      <c r="E51" s="1243" t="s">
        <v>6291</v>
      </c>
      <c r="F51" s="1243" t="s">
        <v>8159</v>
      </c>
      <c r="G51" s="1243" t="s">
        <v>8551</v>
      </c>
      <c r="H51" s="1244" t="s">
        <v>8552</v>
      </c>
      <c r="I51" s="1244" t="s">
        <v>749</v>
      </c>
      <c r="J51" s="1246" t="s">
        <v>8223</v>
      </c>
      <c r="K51" s="1246" t="s">
        <v>7384</v>
      </c>
      <c r="L51" s="1246" t="s">
        <v>4819</v>
      </c>
      <c r="M51" s="1246" t="s">
        <v>8553</v>
      </c>
      <c r="N51" s="1246" t="s">
        <v>7852</v>
      </c>
      <c r="O51" s="1246" t="s">
        <v>8554</v>
      </c>
      <c r="P51" s="1246" t="s">
        <v>6326</v>
      </c>
      <c r="Q51" s="1248" t="s">
        <v>8555</v>
      </c>
      <c r="R51" s="1248" t="s">
        <v>8349</v>
      </c>
      <c r="S51" s="1248" t="s">
        <v>758</v>
      </c>
      <c r="T51" s="1248" t="s">
        <v>2793</v>
      </c>
      <c r="U51" s="1248" t="s">
        <v>8556</v>
      </c>
      <c r="V51" s="1248" t="s">
        <v>8557</v>
      </c>
      <c r="W51" s="1251" t="s">
        <v>8558</v>
      </c>
      <c r="X51" s="1251" t="s">
        <v>525</v>
      </c>
      <c r="Y51" s="1251" t="s">
        <v>4632</v>
      </c>
      <c r="Z51" s="1251" t="s">
        <v>8559</v>
      </c>
      <c r="AA51" s="1213" t="s">
        <v>8560</v>
      </c>
      <c r="AB51" s="1251" t="s">
        <v>8144</v>
      </c>
      <c r="AC51" s="1251" t="s">
        <v>3974</v>
      </c>
      <c r="AD51" s="1243" t="s">
        <v>8561</v>
      </c>
      <c r="AE51" s="1243" t="s">
        <v>8562</v>
      </c>
      <c r="AF51" s="1333" t="s">
        <v>8563</v>
      </c>
      <c r="AG51" s="1252" t="s">
        <v>6395</v>
      </c>
      <c r="AH51" s="1252" t="s">
        <v>8511</v>
      </c>
      <c r="AI51" s="1252" t="s">
        <v>3219</v>
      </c>
      <c r="AJ51" s="1252" t="s">
        <v>8564</v>
      </c>
      <c r="AK51" s="1252" t="s">
        <v>1197</v>
      </c>
      <c r="AL51" s="1252" t="s">
        <v>8543</v>
      </c>
      <c r="AM51" s="1254" t="s">
        <v>5308</v>
      </c>
      <c r="AN51" s="1254" t="s">
        <v>5007</v>
      </c>
      <c r="AO51" s="1254" t="s">
        <v>6244</v>
      </c>
      <c r="AP51" s="1254" t="s">
        <v>8565</v>
      </c>
      <c r="AQ51" s="1254" t="s">
        <v>2855</v>
      </c>
      <c r="AR51" s="1254" t="s">
        <v>8090</v>
      </c>
      <c r="AS51" s="1254" t="s">
        <v>3556</v>
      </c>
      <c r="AT51" s="1246" t="s">
        <v>8566</v>
      </c>
      <c r="AU51" s="1238" t="s">
        <v>8567</v>
      </c>
      <c r="AV51" s="1214" t="str">
        <f t="shared" si="3"/>
        <v>2:25</v>
      </c>
      <c r="AW51" s="1302" t="s">
        <v>8568</v>
      </c>
    </row>
    <row r="52" ht="15.75" customHeight="1">
      <c r="A52" s="1273" t="s">
        <v>8569</v>
      </c>
      <c r="B52" s="1204" t="s">
        <v>7365</v>
      </c>
      <c r="C52" s="1291">
        <v>0.051631944444444446</v>
      </c>
      <c r="D52" s="1232" t="s">
        <v>8570</v>
      </c>
      <c r="E52" s="1214" t="s">
        <v>8571</v>
      </c>
      <c r="F52" s="1214" t="s">
        <v>7455</v>
      </c>
      <c r="G52" s="1214" t="s">
        <v>8572</v>
      </c>
      <c r="H52" s="1214" t="s">
        <v>8573</v>
      </c>
      <c r="I52" s="1214" t="s">
        <v>4225</v>
      </c>
      <c r="J52" s="1214" t="s">
        <v>2850</v>
      </c>
      <c r="K52" s="1214" t="s">
        <v>8574</v>
      </c>
      <c r="L52" s="1214" t="s">
        <v>8575</v>
      </c>
      <c r="M52" s="1214" t="s">
        <v>692</v>
      </c>
      <c r="N52" s="1214" t="s">
        <v>8576</v>
      </c>
      <c r="O52" s="1214" t="s">
        <v>3985</v>
      </c>
      <c r="P52" s="1214" t="s">
        <v>7399</v>
      </c>
      <c r="Q52" s="1214" t="s">
        <v>8577</v>
      </c>
      <c r="R52" s="1214" t="s">
        <v>8578</v>
      </c>
      <c r="S52" s="1214" t="s">
        <v>8293</v>
      </c>
      <c r="T52" s="1214" t="s">
        <v>8382</v>
      </c>
      <c r="U52" s="1214" t="s">
        <v>8579</v>
      </c>
      <c r="V52" s="1214" t="s">
        <v>8580</v>
      </c>
      <c r="W52" s="1214" t="s">
        <v>8581</v>
      </c>
      <c r="X52" s="1214" t="s">
        <v>8582</v>
      </c>
      <c r="Y52" s="1214" t="s">
        <v>3974</v>
      </c>
      <c r="Z52" s="1214" t="s">
        <v>5799</v>
      </c>
      <c r="AA52" s="1214" t="s">
        <v>7809</v>
      </c>
      <c r="AB52" s="1214" t="s">
        <v>8583</v>
      </c>
      <c r="AC52" s="1214" t="s">
        <v>278</v>
      </c>
      <c r="AD52" s="1214" t="s">
        <v>5684</v>
      </c>
      <c r="AE52" s="1214" t="s">
        <v>3606</v>
      </c>
      <c r="AF52" s="1214" t="s">
        <v>7397</v>
      </c>
      <c r="AG52" s="1214" t="s">
        <v>8584</v>
      </c>
      <c r="AH52" s="1214" t="s">
        <v>4695</v>
      </c>
      <c r="AI52" s="1214" t="s">
        <v>4919</v>
      </c>
      <c r="AJ52" s="1214" t="s">
        <v>8585</v>
      </c>
      <c r="AK52" s="1214" t="s">
        <v>8377</v>
      </c>
      <c r="AL52" s="1214" t="s">
        <v>4428</v>
      </c>
      <c r="AM52" s="1214" t="s">
        <v>8586</v>
      </c>
      <c r="AN52" s="1214" t="s">
        <v>7220</v>
      </c>
      <c r="AO52" s="1214" t="s">
        <v>8587</v>
      </c>
      <c r="AP52" s="1214" t="s">
        <v>8588</v>
      </c>
      <c r="AQ52" s="1214" t="s">
        <v>2768</v>
      </c>
      <c r="AR52" s="1214" t="s">
        <v>8589</v>
      </c>
      <c r="AS52" s="1214" t="s">
        <v>3441</v>
      </c>
      <c r="AT52" s="1214" t="s">
        <v>8590</v>
      </c>
      <c r="AU52" s="1292" t="str">
        <f>HYPERLINK("https://splits.io/pc9","1:16:48")</f>
        <v>1:16:48</v>
      </c>
      <c r="AV52" s="1214" t="str">
        <f t="shared" si="3"/>
        <v>2:27</v>
      </c>
      <c r="AW52" s="1225" t="s">
        <v>8591</v>
      </c>
    </row>
    <row r="53" ht="15.75" customHeight="1">
      <c r="A53" s="1258" t="s">
        <v>5067</v>
      </c>
      <c r="B53" s="1204" t="s">
        <v>7365</v>
      </c>
      <c r="C53" s="1296">
        <v>0.051631944444444446</v>
      </c>
      <c r="D53" s="1232" t="s">
        <v>8592</v>
      </c>
      <c r="E53" s="1259" t="s">
        <v>6415</v>
      </c>
      <c r="F53" s="1259" t="s">
        <v>8593</v>
      </c>
      <c r="G53" s="1259" t="s">
        <v>4571</v>
      </c>
      <c r="H53" s="1245" t="s">
        <v>8161</v>
      </c>
      <c r="I53" s="1245" t="s">
        <v>3974</v>
      </c>
      <c r="J53" s="1247" t="s">
        <v>8594</v>
      </c>
      <c r="K53" s="1247" t="s">
        <v>7264</v>
      </c>
      <c r="L53" s="1247" t="s">
        <v>7093</v>
      </c>
      <c r="M53" s="1247" t="s">
        <v>926</v>
      </c>
      <c r="N53" s="1247" t="s">
        <v>8114</v>
      </c>
      <c r="O53" s="1247" t="s">
        <v>8348</v>
      </c>
      <c r="P53" s="1247" t="s">
        <v>8595</v>
      </c>
      <c r="Q53" s="1250" t="s">
        <v>8596</v>
      </c>
      <c r="R53" s="1250" t="s">
        <v>7869</v>
      </c>
      <c r="S53" s="1250" t="s">
        <v>3600</v>
      </c>
      <c r="T53" s="1250" t="s">
        <v>8597</v>
      </c>
      <c r="U53" s="1250" t="s">
        <v>8598</v>
      </c>
      <c r="V53" s="1250" t="s">
        <v>8599</v>
      </c>
      <c r="W53" s="1261" t="s">
        <v>8600</v>
      </c>
      <c r="X53" s="1261" t="s">
        <v>8601</v>
      </c>
      <c r="Y53" s="1261" t="s">
        <v>8602</v>
      </c>
      <c r="Z53" s="1261" t="s">
        <v>4715</v>
      </c>
      <c r="AA53" s="1261" t="s">
        <v>7834</v>
      </c>
      <c r="AB53" s="1261" t="s">
        <v>6241</v>
      </c>
      <c r="AC53" s="1261" t="s">
        <v>8603</v>
      </c>
      <c r="AD53" s="1259" t="s">
        <v>8604</v>
      </c>
      <c r="AE53" s="1243" t="s">
        <v>4773</v>
      </c>
      <c r="AF53" s="1262" t="s">
        <v>8605</v>
      </c>
      <c r="AG53" s="1262" t="s">
        <v>8606</v>
      </c>
      <c r="AH53" s="1262" t="s">
        <v>2046</v>
      </c>
      <c r="AI53" s="1262" t="s">
        <v>3732</v>
      </c>
      <c r="AJ53" s="1262" t="s">
        <v>7064</v>
      </c>
      <c r="AK53" s="1262" t="s">
        <v>8607</v>
      </c>
      <c r="AL53" s="1262" t="s">
        <v>5007</v>
      </c>
      <c r="AM53" s="1253" t="s">
        <v>8608</v>
      </c>
      <c r="AN53" s="1253" t="s">
        <v>8609</v>
      </c>
      <c r="AO53" s="1253" t="s">
        <v>7523</v>
      </c>
      <c r="AP53" s="1253" t="s">
        <v>8546</v>
      </c>
      <c r="AQ53" s="1253" t="s">
        <v>8610</v>
      </c>
      <c r="AR53" s="1253" t="s">
        <v>4020</v>
      </c>
      <c r="AS53" s="1253" t="s">
        <v>2613</v>
      </c>
      <c r="AT53" s="1247" t="s">
        <v>8611</v>
      </c>
      <c r="AU53" s="1263" t="s">
        <v>8612</v>
      </c>
      <c r="AV53" s="1214" t="str">
        <f t="shared" si="3"/>
        <v>3:33</v>
      </c>
      <c r="AW53" s="1300"/>
    </row>
    <row r="54" ht="15.75" customHeight="1">
      <c r="A54" s="1216" t="s">
        <v>3371</v>
      </c>
      <c r="B54" s="1204" t="s">
        <v>7365</v>
      </c>
      <c r="C54" s="1291">
        <v>0.05164351851851852</v>
      </c>
      <c r="D54" s="1232" t="s">
        <v>8613</v>
      </c>
      <c r="E54" s="1214" t="s">
        <v>7496</v>
      </c>
      <c r="F54" s="1214" t="s">
        <v>8614</v>
      </c>
      <c r="G54" s="1214" t="s">
        <v>8615</v>
      </c>
      <c r="H54" s="1214" t="s">
        <v>8616</v>
      </c>
      <c r="I54" s="1214" t="s">
        <v>1363</v>
      </c>
      <c r="J54" s="1214" t="s">
        <v>871</v>
      </c>
      <c r="K54" s="1214" t="s">
        <v>5697</v>
      </c>
      <c r="L54" s="1214" t="s">
        <v>2818</v>
      </c>
      <c r="M54" s="1214" t="s">
        <v>8553</v>
      </c>
      <c r="N54" s="1214" t="s">
        <v>7580</v>
      </c>
      <c r="O54" s="1214" t="s">
        <v>8617</v>
      </c>
      <c r="P54" s="1214" t="s">
        <v>4367</v>
      </c>
      <c r="Q54" s="1214" t="s">
        <v>8618</v>
      </c>
      <c r="R54" s="1214" t="s">
        <v>1780</v>
      </c>
      <c r="S54" s="1214" t="s">
        <v>8619</v>
      </c>
      <c r="T54" s="1214" t="s">
        <v>8620</v>
      </c>
      <c r="U54" s="1214" t="s">
        <v>8621</v>
      </c>
      <c r="V54" s="1214" t="s">
        <v>8622</v>
      </c>
      <c r="W54" s="1214" t="s">
        <v>8623</v>
      </c>
      <c r="X54" s="1214" t="s">
        <v>506</v>
      </c>
      <c r="Y54" s="1214" t="s">
        <v>7728</v>
      </c>
      <c r="Z54" s="1214" t="s">
        <v>5993</v>
      </c>
      <c r="AA54" s="1214" t="s">
        <v>7877</v>
      </c>
      <c r="AB54" s="1214" t="s">
        <v>6243</v>
      </c>
      <c r="AC54" s="1214" t="s">
        <v>6365</v>
      </c>
      <c r="AD54" s="1214" t="s">
        <v>8624</v>
      </c>
      <c r="AE54" s="1214" t="s">
        <v>1695</v>
      </c>
      <c r="AF54" s="1214" t="s">
        <v>8625</v>
      </c>
      <c r="AG54" s="1214" t="s">
        <v>421</v>
      </c>
      <c r="AH54" s="1214" t="s">
        <v>4695</v>
      </c>
      <c r="AI54" s="1214" t="s">
        <v>8626</v>
      </c>
      <c r="AJ54" s="1214" t="s">
        <v>8627</v>
      </c>
      <c r="AK54" s="1214" t="s">
        <v>8302</v>
      </c>
      <c r="AL54" s="1214" t="s">
        <v>4364</v>
      </c>
      <c r="AM54" s="1214" t="s">
        <v>7992</v>
      </c>
      <c r="AN54" s="1214" t="s">
        <v>7891</v>
      </c>
      <c r="AO54" s="1214" t="s">
        <v>8408</v>
      </c>
      <c r="AP54" s="1214" t="s">
        <v>8628</v>
      </c>
      <c r="AQ54" s="1214" t="s">
        <v>8629</v>
      </c>
      <c r="AR54" s="1214" t="s">
        <v>8088</v>
      </c>
      <c r="AS54" s="1214" t="s">
        <v>8630</v>
      </c>
      <c r="AT54" s="1214" t="s">
        <v>8379</v>
      </c>
      <c r="AU54" s="1214" t="s">
        <v>8631</v>
      </c>
      <c r="AV54" s="1214" t="str">
        <f t="shared" si="3"/>
        <v>3:13</v>
      </c>
      <c r="AW54" s="1225" t="s">
        <v>8632</v>
      </c>
    </row>
    <row r="55" ht="15.75" customHeight="1">
      <c r="A55" s="1226" t="s">
        <v>5991</v>
      </c>
      <c r="B55" s="1320" t="s">
        <v>7427</v>
      </c>
      <c r="C55" s="1296">
        <v>0.05167824074074074</v>
      </c>
      <c r="D55" s="1232" t="s">
        <v>8633</v>
      </c>
      <c r="E55" s="1259" t="s">
        <v>8012</v>
      </c>
      <c r="F55" s="1259" t="s">
        <v>7736</v>
      </c>
      <c r="G55" s="1326" t="s">
        <v>574</v>
      </c>
      <c r="H55" s="1245" t="s">
        <v>8634</v>
      </c>
      <c r="I55" s="1245" t="s">
        <v>1681</v>
      </c>
      <c r="J55" s="1247" t="s">
        <v>8635</v>
      </c>
      <c r="K55" s="1247" t="s">
        <v>8636</v>
      </c>
      <c r="L55" s="1247" t="s">
        <v>1426</v>
      </c>
      <c r="M55" s="1247" t="s">
        <v>8188</v>
      </c>
      <c r="N55" s="1247" t="s">
        <v>8637</v>
      </c>
      <c r="O55" s="1247" t="s">
        <v>8638</v>
      </c>
      <c r="P55" s="1247" t="s">
        <v>2074</v>
      </c>
      <c r="Q55" s="1250" t="s">
        <v>700</v>
      </c>
      <c r="R55" s="1250" t="s">
        <v>8639</v>
      </c>
      <c r="S55" s="1250" t="s">
        <v>8640</v>
      </c>
      <c r="T55" s="1250" t="s">
        <v>8641</v>
      </c>
      <c r="U55" s="1250" t="s">
        <v>8203</v>
      </c>
      <c r="V55" s="1250" t="s">
        <v>382</v>
      </c>
      <c r="W55" s="1261" t="s">
        <v>8642</v>
      </c>
      <c r="X55" s="1261" t="s">
        <v>4038</v>
      </c>
      <c r="Y55" s="1261" t="s">
        <v>929</v>
      </c>
      <c r="Z55" s="1261" t="s">
        <v>8330</v>
      </c>
      <c r="AA55" s="1261" t="s">
        <v>156</v>
      </c>
      <c r="AB55" s="1261" t="s">
        <v>8643</v>
      </c>
      <c r="AC55" s="1261" t="s">
        <v>8644</v>
      </c>
      <c r="AD55" s="1243" t="s">
        <v>8645</v>
      </c>
      <c r="AE55" s="1259" t="s">
        <v>3921</v>
      </c>
      <c r="AF55" s="1262" t="s">
        <v>8073</v>
      </c>
      <c r="AG55" s="1262" t="s">
        <v>3421</v>
      </c>
      <c r="AH55" s="1262" t="s">
        <v>4819</v>
      </c>
      <c r="AI55" s="1262" t="s">
        <v>3783</v>
      </c>
      <c r="AJ55" s="1262" t="s">
        <v>8646</v>
      </c>
      <c r="AK55" s="1262" t="s">
        <v>7479</v>
      </c>
      <c r="AL55" s="1262" t="s">
        <v>4505</v>
      </c>
      <c r="AM55" s="1253" t="s">
        <v>8647</v>
      </c>
      <c r="AN55" s="1253" t="s">
        <v>8648</v>
      </c>
      <c r="AO55" s="1253" t="s">
        <v>8322</v>
      </c>
      <c r="AP55" s="1253" t="s">
        <v>8649</v>
      </c>
      <c r="AQ55" s="1253" t="s">
        <v>8650</v>
      </c>
      <c r="AR55" s="1253" t="s">
        <v>8651</v>
      </c>
      <c r="AS55" s="1253" t="s">
        <v>8009</v>
      </c>
      <c r="AT55" s="1247" t="s">
        <v>8652</v>
      </c>
      <c r="AU55" s="1263" t="s">
        <v>8653</v>
      </c>
      <c r="AV55" s="1214" t="str">
        <f t="shared" si="3"/>
        <v>2:51</v>
      </c>
      <c r="AW55" s="1290"/>
    </row>
    <row r="56" ht="15.75" customHeight="1">
      <c r="A56" s="1256" t="s">
        <v>3943</v>
      </c>
      <c r="B56" s="1265" t="s">
        <v>7393</v>
      </c>
      <c r="C56" s="1291">
        <v>0.05170138888888889</v>
      </c>
      <c r="D56" s="1232" t="s">
        <v>8654</v>
      </c>
      <c r="E56" s="1214" t="s">
        <v>8655</v>
      </c>
      <c r="F56" s="1214" t="s">
        <v>8189</v>
      </c>
      <c r="G56" s="1214" t="s">
        <v>8085</v>
      </c>
      <c r="H56" s="1214" t="s">
        <v>8656</v>
      </c>
      <c r="I56" s="1214" t="s">
        <v>4626</v>
      </c>
      <c r="J56" s="1214" t="s">
        <v>4910</v>
      </c>
      <c r="K56" s="1214" t="s">
        <v>7523</v>
      </c>
      <c r="L56" s="1214" t="s">
        <v>3558</v>
      </c>
      <c r="M56" s="1214" t="s">
        <v>8657</v>
      </c>
      <c r="N56" s="1214" t="s">
        <v>5335</v>
      </c>
      <c r="O56" s="1214" t="s">
        <v>8275</v>
      </c>
      <c r="P56" s="1214" t="s">
        <v>147</v>
      </c>
      <c r="Q56" s="1214" t="s">
        <v>8658</v>
      </c>
      <c r="R56" s="1214" t="s">
        <v>8659</v>
      </c>
      <c r="S56" s="1214" t="s">
        <v>8515</v>
      </c>
      <c r="T56" s="1214" t="s">
        <v>194</v>
      </c>
      <c r="U56" s="1214" t="s">
        <v>8660</v>
      </c>
      <c r="V56" s="1214" t="s">
        <v>8661</v>
      </c>
      <c r="W56" s="1214" t="s">
        <v>8581</v>
      </c>
      <c r="X56" s="1214" t="s">
        <v>2817</v>
      </c>
      <c r="Y56" s="1214" t="s">
        <v>160</v>
      </c>
      <c r="Z56" s="1214" t="s">
        <v>385</v>
      </c>
      <c r="AA56" s="1214" t="s">
        <v>525</v>
      </c>
      <c r="AB56" s="1214" t="s">
        <v>8662</v>
      </c>
      <c r="AC56" s="1214" t="s">
        <v>5137</v>
      </c>
      <c r="AD56" s="1214" t="s">
        <v>8247</v>
      </c>
      <c r="AE56" s="1214" t="s">
        <v>669</v>
      </c>
      <c r="AF56" s="1214" t="s">
        <v>8663</v>
      </c>
      <c r="AG56" s="1214" t="s">
        <v>8664</v>
      </c>
      <c r="AH56" s="1214" t="s">
        <v>2918</v>
      </c>
      <c r="AI56" s="1214" t="s">
        <v>8665</v>
      </c>
      <c r="AJ56" s="1214" t="s">
        <v>8666</v>
      </c>
      <c r="AK56" s="1214" t="s">
        <v>8211</v>
      </c>
      <c r="AL56" s="1214" t="s">
        <v>8667</v>
      </c>
      <c r="AM56" s="1214" t="s">
        <v>8668</v>
      </c>
      <c r="AN56" s="1214" t="s">
        <v>8669</v>
      </c>
      <c r="AO56" s="1214" t="s">
        <v>8338</v>
      </c>
      <c r="AP56" s="1214" t="s">
        <v>3845</v>
      </c>
      <c r="AQ56" s="1214" t="s">
        <v>8670</v>
      </c>
      <c r="AR56" s="1214" t="s">
        <v>8671</v>
      </c>
      <c r="AS56" s="1214" t="s">
        <v>5589</v>
      </c>
      <c r="AT56" s="1214" t="s">
        <v>8672</v>
      </c>
      <c r="AU56" s="1214" t="s">
        <v>8673</v>
      </c>
      <c r="AV56" s="1214" t="str">
        <f t="shared" si="3"/>
        <v>2:37</v>
      </c>
      <c r="AW56" s="1275" t="s">
        <v>8674</v>
      </c>
    </row>
    <row r="57" ht="15.75" customHeight="1">
      <c r="A57" s="1256" t="s">
        <v>4173</v>
      </c>
      <c r="B57" s="1308" t="s">
        <v>7393</v>
      </c>
      <c r="C57" s="1205">
        <v>0.05171296296296296</v>
      </c>
      <c r="D57" s="1294" t="s">
        <v>8675</v>
      </c>
      <c r="E57" s="1243" t="s">
        <v>8676</v>
      </c>
      <c r="F57" s="1243" t="s">
        <v>1155</v>
      </c>
      <c r="G57" s="1243" t="s">
        <v>8677</v>
      </c>
      <c r="H57" s="1244" t="s">
        <v>8678</v>
      </c>
      <c r="I57" s="1244" t="s">
        <v>8679</v>
      </c>
      <c r="J57" s="1246" t="s">
        <v>2163</v>
      </c>
      <c r="K57" s="1334" t="s">
        <v>6010</v>
      </c>
      <c r="L57" s="1246" t="s">
        <v>1416</v>
      </c>
      <c r="M57" s="1295" t="s">
        <v>8680</v>
      </c>
      <c r="N57" s="1246" t="s">
        <v>8681</v>
      </c>
      <c r="O57" s="1246" t="s">
        <v>8682</v>
      </c>
      <c r="P57" s="1246" t="s">
        <v>4632</v>
      </c>
      <c r="Q57" s="1248" t="s">
        <v>8683</v>
      </c>
      <c r="R57" s="1248" t="s">
        <v>8684</v>
      </c>
      <c r="S57" s="1248" t="s">
        <v>7386</v>
      </c>
      <c r="T57" s="1248" t="s">
        <v>8685</v>
      </c>
      <c r="U57" s="1248" t="s">
        <v>8413</v>
      </c>
      <c r="V57" s="1295" t="s">
        <v>8686</v>
      </c>
      <c r="W57" s="1295" t="s">
        <v>8687</v>
      </c>
      <c r="X57" s="1251" t="s">
        <v>8283</v>
      </c>
      <c r="Y57" s="1232" t="s">
        <v>4375</v>
      </c>
      <c r="Z57" s="1251" t="s">
        <v>1195</v>
      </c>
      <c r="AA57" s="1251" t="s">
        <v>1395</v>
      </c>
      <c r="AB57" s="1295" t="s">
        <v>8688</v>
      </c>
      <c r="AC57" s="1251" t="s">
        <v>1695</v>
      </c>
      <c r="AD57" s="1243" t="s">
        <v>8689</v>
      </c>
      <c r="AE57" s="1243" t="s">
        <v>3045</v>
      </c>
      <c r="AF57" s="1252" t="s">
        <v>4803</v>
      </c>
      <c r="AG57" s="1252" t="s">
        <v>421</v>
      </c>
      <c r="AH57" s="1252" t="s">
        <v>8690</v>
      </c>
      <c r="AI57" s="1252" t="s">
        <v>4718</v>
      </c>
      <c r="AJ57" s="1252" t="s">
        <v>8691</v>
      </c>
      <c r="AK57" s="1252" t="s">
        <v>4282</v>
      </c>
      <c r="AL57" s="1252" t="s">
        <v>1814</v>
      </c>
      <c r="AM57" s="1254" t="s">
        <v>8692</v>
      </c>
      <c r="AN57" s="1254" t="s">
        <v>8693</v>
      </c>
      <c r="AO57" s="1254" t="s">
        <v>2160</v>
      </c>
      <c r="AP57" s="1254" t="s">
        <v>4302</v>
      </c>
      <c r="AQ57" s="1254" t="s">
        <v>824</v>
      </c>
      <c r="AR57" s="1254" t="s">
        <v>8265</v>
      </c>
      <c r="AS57" s="1254" t="s">
        <v>8694</v>
      </c>
      <c r="AT57" s="1246" t="s">
        <v>8695</v>
      </c>
      <c r="AU57" s="1238" t="s">
        <v>8696</v>
      </c>
      <c r="AV57" s="1214" t="str">
        <f t="shared" si="3"/>
        <v>4:14</v>
      </c>
      <c r="AW57" s="1272" t="s">
        <v>8697</v>
      </c>
    </row>
    <row r="58" ht="15.75" customHeight="1">
      <c r="A58" s="1256" t="s">
        <v>1493</v>
      </c>
      <c r="B58" s="1308" t="s">
        <v>7427</v>
      </c>
      <c r="C58" s="1217">
        <v>0.05171296296296296</v>
      </c>
      <c r="D58" s="1213" t="s">
        <v>8698</v>
      </c>
      <c r="E58" s="1213" t="s">
        <v>8699</v>
      </c>
      <c r="F58" s="1213" t="s">
        <v>4828</v>
      </c>
      <c r="G58" s="1213" t="s">
        <v>8700</v>
      </c>
      <c r="H58" s="1232" t="s">
        <v>8701</v>
      </c>
      <c r="I58" s="1213" t="s">
        <v>4883</v>
      </c>
      <c r="J58" s="1311" t="s">
        <v>7432</v>
      </c>
      <c r="K58" s="1311" t="s">
        <v>7433</v>
      </c>
      <c r="L58" s="1213" t="s">
        <v>8702</v>
      </c>
      <c r="M58" s="1213" t="s">
        <v>5830</v>
      </c>
      <c r="N58" s="1213" t="s">
        <v>8418</v>
      </c>
      <c r="O58" s="1213" t="s">
        <v>8328</v>
      </c>
      <c r="P58" s="1213" t="s">
        <v>7701</v>
      </c>
      <c r="Q58" s="1213" t="s">
        <v>8250</v>
      </c>
      <c r="R58" s="1213" t="s">
        <v>8703</v>
      </c>
      <c r="S58" s="1213" t="s">
        <v>8704</v>
      </c>
      <c r="T58" s="1213" t="s">
        <v>8705</v>
      </c>
      <c r="U58" s="1213" t="s">
        <v>5468</v>
      </c>
      <c r="V58" s="1213" t="s">
        <v>8706</v>
      </c>
      <c r="W58" s="1213" t="s">
        <v>8707</v>
      </c>
      <c r="X58" s="1213" t="s">
        <v>525</v>
      </c>
      <c r="Y58" s="1213" t="s">
        <v>141</v>
      </c>
      <c r="Z58" s="1213" t="s">
        <v>8708</v>
      </c>
      <c r="AA58" s="1251" t="s">
        <v>8709</v>
      </c>
      <c r="AB58" s="1213" t="s">
        <v>7562</v>
      </c>
      <c r="AC58" s="1213" t="s">
        <v>4225</v>
      </c>
      <c r="AD58" s="1213" t="s">
        <v>8710</v>
      </c>
      <c r="AE58" s="1213" t="s">
        <v>2514</v>
      </c>
      <c r="AF58" s="1213" t="s">
        <v>8711</v>
      </c>
      <c r="AG58" s="1311" t="s">
        <v>4049</v>
      </c>
      <c r="AH58" s="1213" t="s">
        <v>3457</v>
      </c>
      <c r="AI58" s="1213" t="s">
        <v>8582</v>
      </c>
      <c r="AJ58" s="1213" t="s">
        <v>8712</v>
      </c>
      <c r="AK58" s="1213" t="s">
        <v>758</v>
      </c>
      <c r="AL58" s="1213" t="s">
        <v>8713</v>
      </c>
      <c r="AM58" s="1213" t="s">
        <v>6388</v>
      </c>
      <c r="AN58" s="1213" t="s">
        <v>5078</v>
      </c>
      <c r="AO58" s="1213" t="s">
        <v>2969</v>
      </c>
      <c r="AP58" s="1335" t="s">
        <v>7455</v>
      </c>
      <c r="AQ58" s="1213" t="s">
        <v>8714</v>
      </c>
      <c r="AR58" s="1213" t="s">
        <v>2593</v>
      </c>
      <c r="AS58" s="1213" t="s">
        <v>4864</v>
      </c>
      <c r="AT58" s="1213" t="s">
        <v>8715</v>
      </c>
      <c r="AU58" s="1213" t="s">
        <v>8716</v>
      </c>
      <c r="AV58" s="1213" t="s">
        <v>7252</v>
      </c>
      <c r="AW58" s="1306" t="s">
        <v>8717</v>
      </c>
    </row>
    <row r="59" ht="15.75" customHeight="1">
      <c r="A59" s="1270" t="s">
        <v>1970</v>
      </c>
      <c r="B59" s="1293" t="s">
        <v>7393</v>
      </c>
      <c r="C59" s="1205">
        <v>0.05173611111111111</v>
      </c>
      <c r="D59" s="1232" t="s">
        <v>8718</v>
      </c>
      <c r="E59" s="1243" t="s">
        <v>8719</v>
      </c>
      <c r="F59" s="1243" t="s">
        <v>8720</v>
      </c>
      <c r="G59" s="1243" t="s">
        <v>8721</v>
      </c>
      <c r="H59" s="1244" t="s">
        <v>8722</v>
      </c>
      <c r="I59" s="1244" t="s">
        <v>390</v>
      </c>
      <c r="J59" s="1246" t="s">
        <v>7714</v>
      </c>
      <c r="K59" s="1246" t="s">
        <v>8723</v>
      </c>
      <c r="L59" s="1246" t="s">
        <v>987</v>
      </c>
      <c r="M59" s="1246" t="s">
        <v>3416</v>
      </c>
      <c r="N59" s="1246" t="s">
        <v>2236</v>
      </c>
      <c r="O59" s="1246" t="s">
        <v>8724</v>
      </c>
      <c r="P59" s="1246" t="s">
        <v>761</v>
      </c>
      <c r="Q59" s="1248" t="s">
        <v>8725</v>
      </c>
      <c r="R59" s="1248" t="s">
        <v>8639</v>
      </c>
      <c r="S59" s="1248" t="s">
        <v>2093</v>
      </c>
      <c r="T59" s="1248" t="s">
        <v>5092</v>
      </c>
      <c r="U59" s="1248" t="s">
        <v>8726</v>
      </c>
      <c r="V59" s="1248" t="s">
        <v>246</v>
      </c>
      <c r="W59" s="1251" t="s">
        <v>2267</v>
      </c>
      <c r="X59" s="1251" t="s">
        <v>8510</v>
      </c>
      <c r="Y59" s="1251" t="s">
        <v>8602</v>
      </c>
      <c r="Z59" s="1251" t="s">
        <v>8727</v>
      </c>
      <c r="AA59" s="1251" t="s">
        <v>7809</v>
      </c>
      <c r="AB59" s="1251" t="s">
        <v>6242</v>
      </c>
      <c r="AC59" s="1251" t="s">
        <v>8272</v>
      </c>
      <c r="AD59" s="1243" t="s">
        <v>8561</v>
      </c>
      <c r="AE59" s="1243" t="s">
        <v>1636</v>
      </c>
      <c r="AF59" s="1252" t="s">
        <v>7925</v>
      </c>
      <c r="AG59" s="1252" t="s">
        <v>8728</v>
      </c>
      <c r="AH59" s="1252" t="s">
        <v>8729</v>
      </c>
      <c r="AI59" s="1252" t="s">
        <v>8730</v>
      </c>
      <c r="AJ59" s="1252" t="s">
        <v>8731</v>
      </c>
      <c r="AK59" s="1252" t="s">
        <v>7591</v>
      </c>
      <c r="AL59" s="1252" t="s">
        <v>8732</v>
      </c>
      <c r="AM59" s="1254" t="s">
        <v>2476</v>
      </c>
      <c r="AN59" s="1254" t="s">
        <v>4364</v>
      </c>
      <c r="AO59" s="1254" t="s">
        <v>8405</v>
      </c>
      <c r="AP59" s="1254" t="s">
        <v>8733</v>
      </c>
      <c r="AQ59" s="1254" t="s">
        <v>8734</v>
      </c>
      <c r="AR59" s="1254" t="s">
        <v>308</v>
      </c>
      <c r="AS59" s="1254" t="s">
        <v>8735</v>
      </c>
      <c r="AT59" s="1246" t="s">
        <v>8736</v>
      </c>
      <c r="AU59" s="1238" t="s">
        <v>8737</v>
      </c>
      <c r="AV59" s="1214" t="str">
        <f>TEXT(AU59-C59,"m:ss")</f>
        <v>3:51</v>
      </c>
      <c r="AW59" s="1272" t="s">
        <v>8738</v>
      </c>
    </row>
    <row r="60" ht="15.75" customHeight="1">
      <c r="A60" s="1270" t="s">
        <v>965</v>
      </c>
      <c r="B60" s="1271" t="s">
        <v>7427</v>
      </c>
      <c r="C60" s="1205">
        <v>0.051805555555555556</v>
      </c>
      <c r="D60" s="1243" t="s">
        <v>8739</v>
      </c>
      <c r="E60" s="1243" t="s">
        <v>8740</v>
      </c>
      <c r="F60" s="1232" t="s">
        <v>8741</v>
      </c>
      <c r="G60" s="1243" t="s">
        <v>8742</v>
      </c>
      <c r="H60" s="1211" t="s">
        <v>8743</v>
      </c>
      <c r="I60" s="1211">
        <v>49.81</v>
      </c>
      <c r="J60" s="1211" t="s">
        <v>8744</v>
      </c>
      <c r="K60" s="1211" t="s">
        <v>5408</v>
      </c>
      <c r="L60" s="1211">
        <v>59.57</v>
      </c>
      <c r="M60" s="1211" t="s">
        <v>8745</v>
      </c>
      <c r="N60" s="1211" t="s">
        <v>8746</v>
      </c>
      <c r="O60" s="1212" t="s">
        <v>7784</v>
      </c>
      <c r="P60" s="1212" t="s">
        <v>5800</v>
      </c>
      <c r="Q60" s="1212" t="s">
        <v>8747</v>
      </c>
      <c r="R60" s="1211" t="s">
        <v>8748</v>
      </c>
      <c r="S60" s="1211" t="s">
        <v>8293</v>
      </c>
      <c r="T60" s="1211" t="s">
        <v>8749</v>
      </c>
      <c r="U60" s="1211" t="s">
        <v>8750</v>
      </c>
      <c r="V60" s="1211" t="s">
        <v>3693</v>
      </c>
      <c r="W60" s="1211" t="s">
        <v>8751</v>
      </c>
      <c r="X60" s="1211" t="s">
        <v>8752</v>
      </c>
      <c r="Y60" s="1212" t="s">
        <v>8212</v>
      </c>
      <c r="Z60" s="1336" t="s">
        <v>7446</v>
      </c>
      <c r="AA60" s="1336" t="s">
        <v>197</v>
      </c>
      <c r="AB60" s="1212" t="s">
        <v>3480</v>
      </c>
      <c r="AC60" s="1211">
        <v>49.53</v>
      </c>
      <c r="AD60" s="1211" t="s">
        <v>1469</v>
      </c>
      <c r="AE60" s="1212" t="s">
        <v>8536</v>
      </c>
      <c r="AF60" s="1211" t="s">
        <v>8753</v>
      </c>
      <c r="AG60" s="1211" t="s">
        <v>8754</v>
      </c>
      <c r="AH60" s="1211">
        <v>59.93</v>
      </c>
      <c r="AI60" s="1211" t="s">
        <v>8755</v>
      </c>
      <c r="AJ60" s="1336" t="s">
        <v>7451</v>
      </c>
      <c r="AK60" s="1211" t="s">
        <v>7467</v>
      </c>
      <c r="AL60" s="1211">
        <v>59.13</v>
      </c>
      <c r="AM60" s="1211" t="s">
        <v>8671</v>
      </c>
      <c r="AN60" s="1211">
        <v>57.86</v>
      </c>
      <c r="AO60" s="1211" t="s">
        <v>6107</v>
      </c>
      <c r="AP60" s="1211" t="s">
        <v>8756</v>
      </c>
      <c r="AQ60" s="1336" t="s">
        <v>7456</v>
      </c>
      <c r="AR60" s="1211" t="s">
        <v>5320</v>
      </c>
      <c r="AS60" s="1211">
        <v>47.67</v>
      </c>
      <c r="AT60" s="1246" t="s">
        <v>8757</v>
      </c>
      <c r="AU60" s="1238" t="s">
        <v>8758</v>
      </c>
      <c r="AV60" s="1238" t="s">
        <v>7024</v>
      </c>
      <c r="AW60" s="1302" t="s">
        <v>8759</v>
      </c>
    </row>
    <row r="61" ht="15.75" customHeight="1">
      <c r="A61" s="1216" t="s">
        <v>2324</v>
      </c>
      <c r="B61" s="1265" t="s">
        <v>7393</v>
      </c>
      <c r="C61" s="1291">
        <v>0.051863425925925924</v>
      </c>
      <c r="D61" s="1232" t="s">
        <v>8760</v>
      </c>
      <c r="E61" s="1214" t="s">
        <v>5575</v>
      </c>
      <c r="F61" s="1214" t="s">
        <v>8761</v>
      </c>
      <c r="G61" s="1214" t="s">
        <v>8762</v>
      </c>
      <c r="H61" s="1214" t="s">
        <v>8763</v>
      </c>
      <c r="I61" s="1214" t="s">
        <v>1000</v>
      </c>
      <c r="J61" s="1214" t="s">
        <v>1790</v>
      </c>
      <c r="K61" s="1214" t="s">
        <v>611</v>
      </c>
      <c r="L61" s="1214" t="s">
        <v>2334</v>
      </c>
      <c r="M61" s="1214" t="s">
        <v>7869</v>
      </c>
      <c r="N61" s="1214" t="s">
        <v>4222</v>
      </c>
      <c r="O61" s="1214" t="s">
        <v>8764</v>
      </c>
      <c r="P61" s="1214" t="s">
        <v>1318</v>
      </c>
      <c r="Q61" s="1214" t="s">
        <v>8765</v>
      </c>
      <c r="R61" s="1214" t="s">
        <v>8766</v>
      </c>
      <c r="S61" s="1214" t="s">
        <v>8767</v>
      </c>
      <c r="T61" s="1214" t="s">
        <v>8768</v>
      </c>
      <c r="U61" s="1214" t="s">
        <v>8769</v>
      </c>
      <c r="V61" s="1214" t="s">
        <v>8770</v>
      </c>
      <c r="W61" s="1214" t="s">
        <v>8771</v>
      </c>
      <c r="X61" s="1214" t="s">
        <v>8665</v>
      </c>
      <c r="Y61" s="1214" t="s">
        <v>7778</v>
      </c>
      <c r="Z61" s="1214" t="s">
        <v>8772</v>
      </c>
      <c r="AA61" s="1214" t="s">
        <v>8773</v>
      </c>
      <c r="AB61" s="1214" t="s">
        <v>8278</v>
      </c>
      <c r="AC61" s="1214" t="s">
        <v>5137</v>
      </c>
      <c r="AD61" s="1214" t="s">
        <v>8774</v>
      </c>
      <c r="AE61" s="1214" t="s">
        <v>1099</v>
      </c>
      <c r="AF61" s="1214" t="s">
        <v>8775</v>
      </c>
      <c r="AG61" s="1214" t="s">
        <v>8776</v>
      </c>
      <c r="AH61" s="1214" t="s">
        <v>8575</v>
      </c>
      <c r="AI61" s="1214" t="s">
        <v>8730</v>
      </c>
      <c r="AJ61" s="1214" t="s">
        <v>8777</v>
      </c>
      <c r="AK61" s="1214" t="s">
        <v>1686</v>
      </c>
      <c r="AL61" s="1214" t="s">
        <v>5592</v>
      </c>
      <c r="AM61" s="1214" t="s">
        <v>8778</v>
      </c>
      <c r="AN61" s="1214" t="s">
        <v>8201</v>
      </c>
      <c r="AO61" s="1214" t="s">
        <v>8779</v>
      </c>
      <c r="AP61" s="1214" t="s">
        <v>8780</v>
      </c>
      <c r="AQ61" s="1214" t="s">
        <v>8781</v>
      </c>
      <c r="AR61" s="1214" t="s">
        <v>8782</v>
      </c>
      <c r="AS61" s="1214" t="s">
        <v>4008</v>
      </c>
      <c r="AT61" s="1214" t="s">
        <v>8783</v>
      </c>
      <c r="AU61" s="1214" t="s">
        <v>8784</v>
      </c>
      <c r="AV61" s="1214" t="str">
        <f t="shared" ref="AV61:AV69" si="4">TEXT(AU61-C61,"m:ss")</f>
        <v>2:06</v>
      </c>
      <c r="AW61" s="1306" t="s">
        <v>8785</v>
      </c>
    </row>
    <row r="62" ht="15.75" customHeight="1">
      <c r="A62" s="1258" t="s">
        <v>1046</v>
      </c>
      <c r="B62" s="1204" t="s">
        <v>7365</v>
      </c>
      <c r="C62" s="1296">
        <v>0.051875</v>
      </c>
      <c r="D62" s="1232" t="s">
        <v>8786</v>
      </c>
      <c r="E62" s="1259" t="s">
        <v>5998</v>
      </c>
      <c r="F62" s="1259" t="s">
        <v>8787</v>
      </c>
      <c r="G62" s="1259" t="s">
        <v>8788</v>
      </c>
      <c r="H62" s="1245" t="s">
        <v>8789</v>
      </c>
      <c r="I62" s="1245" t="s">
        <v>8790</v>
      </c>
      <c r="J62" s="1247" t="s">
        <v>1953</v>
      </c>
      <c r="K62" s="1247" t="s">
        <v>8791</v>
      </c>
      <c r="L62" s="1247" t="s">
        <v>7549</v>
      </c>
      <c r="M62" s="1247" t="s">
        <v>8459</v>
      </c>
      <c r="N62" s="1247" t="s">
        <v>8382</v>
      </c>
      <c r="O62" s="1247" t="s">
        <v>4834</v>
      </c>
      <c r="P62" s="1247" t="s">
        <v>1200</v>
      </c>
      <c r="Q62" s="1250" t="s">
        <v>2245</v>
      </c>
      <c r="R62" s="1250" t="s">
        <v>6685</v>
      </c>
      <c r="S62" s="1250" t="s">
        <v>4184</v>
      </c>
      <c r="T62" s="1250" t="s">
        <v>8792</v>
      </c>
      <c r="U62" s="1250" t="s">
        <v>8579</v>
      </c>
      <c r="V62" s="1250" t="s">
        <v>5584</v>
      </c>
      <c r="W62" s="1261" t="s">
        <v>4834</v>
      </c>
      <c r="X62" s="1261" t="s">
        <v>8793</v>
      </c>
      <c r="Y62" s="1261" t="s">
        <v>8214</v>
      </c>
      <c r="Z62" s="1261" t="s">
        <v>8794</v>
      </c>
      <c r="AA62" s="1261" t="s">
        <v>311</v>
      </c>
      <c r="AB62" s="1261" t="s">
        <v>520</v>
      </c>
      <c r="AC62" s="1261" t="s">
        <v>8795</v>
      </c>
      <c r="AD62" s="1259" t="s">
        <v>8624</v>
      </c>
      <c r="AE62" s="1259" t="s">
        <v>5482</v>
      </c>
      <c r="AF62" s="1262" t="s">
        <v>8796</v>
      </c>
      <c r="AG62" s="1262" t="s">
        <v>8797</v>
      </c>
      <c r="AH62" s="1262" t="s">
        <v>8502</v>
      </c>
      <c r="AI62" s="1262" t="s">
        <v>8798</v>
      </c>
      <c r="AJ62" s="1262" t="s">
        <v>8799</v>
      </c>
      <c r="AK62" s="1262" t="s">
        <v>8800</v>
      </c>
      <c r="AL62" s="1262" t="s">
        <v>2903</v>
      </c>
      <c r="AM62" s="1253" t="s">
        <v>8801</v>
      </c>
      <c r="AN62" s="1253" t="s">
        <v>8802</v>
      </c>
      <c r="AO62" s="1254" t="s">
        <v>8473</v>
      </c>
      <c r="AP62" s="1253" t="s">
        <v>8803</v>
      </c>
      <c r="AQ62" s="1253" t="s">
        <v>8804</v>
      </c>
      <c r="AR62" s="1253" t="s">
        <v>7972</v>
      </c>
      <c r="AS62" s="1253" t="s">
        <v>8079</v>
      </c>
      <c r="AT62" s="1247" t="s">
        <v>8805</v>
      </c>
      <c r="AU62" s="1238" t="s">
        <v>7674</v>
      </c>
      <c r="AV62" s="1214" t="str">
        <f t="shared" si="4"/>
        <v>0:37</v>
      </c>
      <c r="AW62" s="1290" t="s">
        <v>8806</v>
      </c>
    </row>
    <row r="63">
      <c r="A63" s="1256" t="s">
        <v>6184</v>
      </c>
      <c r="B63" s="1308" t="s">
        <v>7365</v>
      </c>
      <c r="C63" s="1217">
        <v>0.05188657407407407</v>
      </c>
      <c r="D63" s="1213" t="s">
        <v>8807</v>
      </c>
      <c r="E63" s="1232" t="s">
        <v>923</v>
      </c>
      <c r="F63" s="1232" t="s">
        <v>8808</v>
      </c>
      <c r="G63" s="1232" t="s">
        <v>8809</v>
      </c>
      <c r="H63" s="1232" t="s">
        <v>7388</v>
      </c>
      <c r="I63" s="1232" t="s">
        <v>669</v>
      </c>
      <c r="J63" s="1232" t="s">
        <v>8261</v>
      </c>
      <c r="K63" s="1232" t="s">
        <v>7941</v>
      </c>
      <c r="L63" s="1232" t="s">
        <v>2137</v>
      </c>
      <c r="M63" s="1232" t="s">
        <v>1282</v>
      </c>
      <c r="N63" s="1232" t="s">
        <v>7712</v>
      </c>
      <c r="O63" s="1232" t="s">
        <v>7611</v>
      </c>
      <c r="P63" s="1232" t="s">
        <v>569</v>
      </c>
      <c r="Q63" s="1232" t="s">
        <v>8810</v>
      </c>
      <c r="R63" s="1232" t="s">
        <v>4956</v>
      </c>
      <c r="S63" s="1232" t="s">
        <v>8811</v>
      </c>
      <c r="T63" s="1232" t="s">
        <v>7450</v>
      </c>
      <c r="U63" s="1232" t="s">
        <v>5271</v>
      </c>
      <c r="V63" s="1232" t="s">
        <v>8812</v>
      </c>
      <c r="W63" s="1232" t="s">
        <v>8813</v>
      </c>
      <c r="X63" s="1232" t="s">
        <v>8814</v>
      </c>
      <c r="Y63" s="1232" t="s">
        <v>8815</v>
      </c>
      <c r="Z63" s="1232" t="s">
        <v>7951</v>
      </c>
      <c r="AA63" s="1232" t="s">
        <v>4731</v>
      </c>
      <c r="AB63" s="1232" t="s">
        <v>676</v>
      </c>
      <c r="AC63" s="1232" t="s">
        <v>8816</v>
      </c>
      <c r="AD63" s="1232" t="s">
        <v>8817</v>
      </c>
      <c r="AE63" s="1232" t="s">
        <v>7639</v>
      </c>
      <c r="AF63" s="1232" t="s">
        <v>8818</v>
      </c>
      <c r="AG63" s="1232" t="s">
        <v>8819</v>
      </c>
      <c r="AH63" s="1232" t="s">
        <v>2137</v>
      </c>
      <c r="AI63" s="1232" t="s">
        <v>3021</v>
      </c>
      <c r="AJ63" s="1232" t="s">
        <v>8820</v>
      </c>
      <c r="AK63" s="1232" t="s">
        <v>7958</v>
      </c>
      <c r="AL63" s="1232" t="s">
        <v>7033</v>
      </c>
      <c r="AM63" s="1232" t="s">
        <v>5951</v>
      </c>
      <c r="AN63" s="1232" t="s">
        <v>3411</v>
      </c>
      <c r="AO63" s="1232" t="s">
        <v>8821</v>
      </c>
      <c r="AP63" s="1232" t="s">
        <v>8494</v>
      </c>
      <c r="AQ63" s="1232" t="s">
        <v>8804</v>
      </c>
      <c r="AR63" s="1232" t="s">
        <v>5790</v>
      </c>
      <c r="AS63" s="1232" t="s">
        <v>5589</v>
      </c>
      <c r="AT63" s="1232" t="s">
        <v>8822</v>
      </c>
      <c r="AU63" s="1213" t="s">
        <v>8823</v>
      </c>
      <c r="AV63" s="1214" t="str">
        <f t="shared" si="4"/>
        <v>4:21</v>
      </c>
      <c r="AW63" s="1306" t="s">
        <v>8824</v>
      </c>
    </row>
    <row r="64">
      <c r="A64" s="1270" t="s">
        <v>7314</v>
      </c>
      <c r="B64" s="1271" t="s">
        <v>7365</v>
      </c>
      <c r="C64" s="1205">
        <v>0.05193287037037037</v>
      </c>
      <c r="D64" s="1294" t="s">
        <v>8825</v>
      </c>
      <c r="E64" s="1243" t="s">
        <v>6026</v>
      </c>
      <c r="F64" s="1243" t="s">
        <v>8826</v>
      </c>
      <c r="G64" s="1243" t="s">
        <v>8827</v>
      </c>
      <c r="H64" s="1244" t="s">
        <v>8828</v>
      </c>
      <c r="I64" s="1244" t="s">
        <v>2074</v>
      </c>
      <c r="J64" s="1246" t="s">
        <v>3398</v>
      </c>
      <c r="K64" s="1246" t="s">
        <v>7856</v>
      </c>
      <c r="L64" s="1246"/>
      <c r="M64" s="1246" t="s">
        <v>8829</v>
      </c>
      <c r="N64" s="1246" t="s">
        <v>8178</v>
      </c>
      <c r="O64" s="1246" t="s">
        <v>7444</v>
      </c>
      <c r="P64" s="1246" t="s">
        <v>8490</v>
      </c>
      <c r="Q64" s="1248" t="s">
        <v>8830</v>
      </c>
      <c r="R64" s="1248" t="s">
        <v>8831</v>
      </c>
      <c r="S64" s="1248" t="s">
        <v>5189</v>
      </c>
      <c r="T64" s="1248" t="s">
        <v>8832</v>
      </c>
      <c r="U64" s="1248" t="s">
        <v>8833</v>
      </c>
      <c r="V64" s="1248" t="s">
        <v>8190</v>
      </c>
      <c r="W64" s="1251" t="s">
        <v>8834</v>
      </c>
      <c r="X64" s="1251" t="s">
        <v>525</v>
      </c>
      <c r="Y64" s="1251" t="s">
        <v>4133</v>
      </c>
      <c r="Z64" s="1251" t="s">
        <v>8170</v>
      </c>
      <c r="AA64" s="1251" t="s">
        <v>6116</v>
      </c>
      <c r="AB64" s="1251" t="s">
        <v>8495</v>
      </c>
      <c r="AC64" s="1251" t="s">
        <v>2589</v>
      </c>
      <c r="AD64" s="1243" t="s">
        <v>8835</v>
      </c>
      <c r="AE64" s="1243" t="s">
        <v>8538</v>
      </c>
      <c r="AF64" s="1252" t="s">
        <v>8836</v>
      </c>
      <c r="AG64" s="1252" t="s">
        <v>8584</v>
      </c>
      <c r="AH64" s="1252" t="s">
        <v>8702</v>
      </c>
      <c r="AI64" s="1252" t="s">
        <v>8837</v>
      </c>
      <c r="AJ64" s="1252" t="s">
        <v>8838</v>
      </c>
      <c r="AK64" s="1252" t="s">
        <v>8839</v>
      </c>
      <c r="AL64" s="1252" t="s">
        <v>8840</v>
      </c>
      <c r="AM64" s="1254" t="s">
        <v>8841</v>
      </c>
      <c r="AN64" s="1254" t="s">
        <v>7401</v>
      </c>
      <c r="AO64" s="1254" t="s">
        <v>8315</v>
      </c>
      <c r="AP64" s="1254" t="s">
        <v>8842</v>
      </c>
      <c r="AQ64" s="1254" t="s">
        <v>8843</v>
      </c>
      <c r="AR64" s="1254" t="s">
        <v>8337</v>
      </c>
      <c r="AS64" s="1254" t="s">
        <v>3014</v>
      </c>
      <c r="AT64" s="1246" t="s">
        <v>8844</v>
      </c>
      <c r="AU64" s="1238" t="s">
        <v>8845</v>
      </c>
      <c r="AV64" s="1214" t="str">
        <f t="shared" si="4"/>
        <v>4:12</v>
      </c>
      <c r="AW64" s="1290"/>
    </row>
    <row r="65" ht="15.75" customHeight="1">
      <c r="A65" s="1304" t="s">
        <v>8846</v>
      </c>
      <c r="B65" s="1204" t="s">
        <v>7365</v>
      </c>
      <c r="C65" s="1296">
        <v>0.05199074074074074</v>
      </c>
      <c r="D65" s="1232" t="s">
        <v>8847</v>
      </c>
      <c r="E65" s="1259" t="s">
        <v>8848</v>
      </c>
      <c r="F65" s="1259" t="s">
        <v>8849</v>
      </c>
      <c r="G65" s="1259" t="s">
        <v>8850</v>
      </c>
      <c r="H65" s="1245" t="s">
        <v>5849</v>
      </c>
      <c r="I65" s="1245" t="s">
        <v>3348</v>
      </c>
      <c r="J65" s="1247" t="s">
        <v>8851</v>
      </c>
      <c r="K65" s="1247" t="s">
        <v>8852</v>
      </c>
      <c r="L65" s="1247" t="s">
        <v>2334</v>
      </c>
      <c r="M65" s="1247" t="s">
        <v>8324</v>
      </c>
      <c r="N65" s="1247" t="s">
        <v>8076</v>
      </c>
      <c r="O65" s="1247" t="s">
        <v>8853</v>
      </c>
      <c r="P65" s="1247" t="s">
        <v>1731</v>
      </c>
      <c r="Q65" s="1250" t="s">
        <v>4177</v>
      </c>
      <c r="R65" s="1250" t="s">
        <v>4564</v>
      </c>
      <c r="S65" s="1250" t="s">
        <v>8854</v>
      </c>
      <c r="T65" s="1250" t="s">
        <v>6185</v>
      </c>
      <c r="U65" s="1250" t="s">
        <v>8855</v>
      </c>
      <c r="V65" s="1250" t="s">
        <v>5584</v>
      </c>
      <c r="W65" s="1261" t="s">
        <v>8856</v>
      </c>
      <c r="X65" s="1261" t="s">
        <v>8857</v>
      </c>
      <c r="Y65" s="1261" t="s">
        <v>208</v>
      </c>
      <c r="Z65" s="1261" t="s">
        <v>8858</v>
      </c>
      <c r="AA65" s="1261" t="s">
        <v>8120</v>
      </c>
      <c r="AB65" s="1261" t="s">
        <v>8859</v>
      </c>
      <c r="AC65" s="1261" t="s">
        <v>2497</v>
      </c>
      <c r="AD65" s="1259" t="s">
        <v>8860</v>
      </c>
      <c r="AE65" s="1259" t="s">
        <v>6365</v>
      </c>
      <c r="AF65" s="1262" t="s">
        <v>8861</v>
      </c>
      <c r="AG65" s="1262" t="s">
        <v>8800</v>
      </c>
      <c r="AH65" s="1262" t="s">
        <v>8862</v>
      </c>
      <c r="AI65" s="1262" t="s">
        <v>8863</v>
      </c>
      <c r="AJ65" s="1262" t="s">
        <v>8864</v>
      </c>
      <c r="AK65" s="1262" t="s">
        <v>876</v>
      </c>
      <c r="AL65" s="1262" t="s">
        <v>3733</v>
      </c>
      <c r="AM65" s="1253" t="s">
        <v>1036</v>
      </c>
      <c r="AN65" s="1253" t="s">
        <v>8865</v>
      </c>
      <c r="AO65" s="1254" t="s">
        <v>5956</v>
      </c>
      <c r="AP65" s="1254" t="s">
        <v>8866</v>
      </c>
      <c r="AQ65" s="1253" t="s">
        <v>4654</v>
      </c>
      <c r="AR65" s="1253" t="s">
        <v>8867</v>
      </c>
      <c r="AS65" s="1253" t="s">
        <v>1640</v>
      </c>
      <c r="AT65" s="1247" t="s">
        <v>8491</v>
      </c>
      <c r="AU65" s="1337" t="str">
        <f>HYPERLINK("https://splits.io/m3t","1:18:40")</f>
        <v>1:18:40</v>
      </c>
      <c r="AV65" s="1214" t="str">
        <f t="shared" si="4"/>
        <v>3:48</v>
      </c>
      <c r="AW65" s="1300" t="s">
        <v>8868</v>
      </c>
    </row>
    <row r="66" ht="15.75" customHeight="1">
      <c r="A66" s="1273" t="s">
        <v>8869</v>
      </c>
      <c r="B66" s="1204" t="s">
        <v>7365</v>
      </c>
      <c r="C66" s="1291">
        <v>0.052002314814814814</v>
      </c>
      <c r="D66" s="1232" t="s">
        <v>8870</v>
      </c>
      <c r="E66" s="1214" t="s">
        <v>8871</v>
      </c>
      <c r="F66" s="1214" t="s">
        <v>8872</v>
      </c>
      <c r="G66" s="1214" t="s">
        <v>8873</v>
      </c>
      <c r="H66" s="1214" t="s">
        <v>8874</v>
      </c>
      <c r="I66" s="1214" t="s">
        <v>3420</v>
      </c>
      <c r="J66" s="1214" t="s">
        <v>7917</v>
      </c>
      <c r="K66" s="1214" t="s">
        <v>4184</v>
      </c>
      <c r="L66" s="1214" t="s">
        <v>2844</v>
      </c>
      <c r="M66" s="1214" t="s">
        <v>8578</v>
      </c>
      <c r="N66" s="1214" t="s">
        <v>4837</v>
      </c>
      <c r="O66" s="1214" t="s">
        <v>8875</v>
      </c>
      <c r="P66" s="1214" t="s">
        <v>8876</v>
      </c>
      <c r="Q66" s="1214" t="s">
        <v>8877</v>
      </c>
      <c r="R66" s="1214" t="s">
        <v>1145</v>
      </c>
      <c r="S66" s="1214" t="s">
        <v>8041</v>
      </c>
      <c r="T66" s="1214" t="s">
        <v>422</v>
      </c>
      <c r="U66" s="1214" t="s">
        <v>1453</v>
      </c>
      <c r="V66" s="1214" t="s">
        <v>359</v>
      </c>
      <c r="W66" s="1214" t="s">
        <v>5384</v>
      </c>
      <c r="X66" s="1214" t="s">
        <v>8287</v>
      </c>
      <c r="Y66" s="1214" t="s">
        <v>160</v>
      </c>
      <c r="Z66" s="1214" t="s">
        <v>8878</v>
      </c>
      <c r="AA66" s="1214" t="s">
        <v>8076</v>
      </c>
      <c r="AB66" s="1214" t="s">
        <v>8879</v>
      </c>
      <c r="AC66" s="1214" t="s">
        <v>3606</v>
      </c>
      <c r="AD66" s="1214" t="s">
        <v>8880</v>
      </c>
      <c r="AE66" s="1214" t="s">
        <v>569</v>
      </c>
      <c r="AF66" s="1214" t="s">
        <v>8881</v>
      </c>
      <c r="AG66" s="1214" t="s">
        <v>8882</v>
      </c>
      <c r="AH66" s="1214" t="s">
        <v>2046</v>
      </c>
      <c r="AI66" s="1214" t="s">
        <v>8883</v>
      </c>
      <c r="AJ66" s="1214" t="s">
        <v>8884</v>
      </c>
      <c r="AK66" s="1214" t="s">
        <v>3908</v>
      </c>
      <c r="AL66" s="1214" t="s">
        <v>3084</v>
      </c>
      <c r="AM66" s="1214" t="s">
        <v>1148</v>
      </c>
      <c r="AN66" s="1214" t="s">
        <v>7502</v>
      </c>
      <c r="AO66" s="1214" t="s">
        <v>6145</v>
      </c>
      <c r="AP66" s="1214" t="s">
        <v>8885</v>
      </c>
      <c r="AQ66" s="1214" t="s">
        <v>8886</v>
      </c>
      <c r="AR66" s="1214" t="s">
        <v>8705</v>
      </c>
      <c r="AS66" s="1214" t="s">
        <v>8887</v>
      </c>
      <c r="AT66" s="1214" t="s">
        <v>8888</v>
      </c>
      <c r="AU66" s="1214" t="s">
        <v>8889</v>
      </c>
      <c r="AV66" s="1214" t="str">
        <f t="shared" si="4"/>
        <v>3:32</v>
      </c>
      <c r="AW66" s="1225" t="s">
        <v>8890</v>
      </c>
    </row>
    <row r="67" ht="15.75" customHeight="1">
      <c r="A67" s="1304" t="s">
        <v>8891</v>
      </c>
      <c r="B67" s="1265" t="s">
        <v>7393</v>
      </c>
      <c r="C67" s="1296">
        <v>0.05201388888888889</v>
      </c>
      <c r="D67" s="1232" t="s">
        <v>8892</v>
      </c>
      <c r="E67" s="1243" t="s">
        <v>8893</v>
      </c>
      <c r="F67" s="1259" t="s">
        <v>8894</v>
      </c>
      <c r="G67" s="1259" t="s">
        <v>8895</v>
      </c>
      <c r="H67" s="1245" t="s">
        <v>8896</v>
      </c>
      <c r="I67" s="1245" t="s">
        <v>8897</v>
      </c>
      <c r="J67" s="1247" t="s">
        <v>8898</v>
      </c>
      <c r="K67" s="1247" t="s">
        <v>3359</v>
      </c>
      <c r="L67" s="1247" t="s">
        <v>8899</v>
      </c>
      <c r="M67" s="1247" t="s">
        <v>8900</v>
      </c>
      <c r="N67" s="1247" t="s">
        <v>8709</v>
      </c>
      <c r="O67" s="1247" t="s">
        <v>8901</v>
      </c>
      <c r="P67" s="1247" t="s">
        <v>8272</v>
      </c>
      <c r="Q67" s="1250" t="s">
        <v>8902</v>
      </c>
      <c r="R67" s="1250" t="s">
        <v>8903</v>
      </c>
      <c r="S67" s="1250" t="s">
        <v>8904</v>
      </c>
      <c r="T67" s="1250" t="s">
        <v>8905</v>
      </c>
      <c r="U67" s="1250" t="s">
        <v>8123</v>
      </c>
      <c r="V67" s="1250" t="s">
        <v>2540</v>
      </c>
      <c r="W67" s="1261" t="s">
        <v>8707</v>
      </c>
      <c r="X67" s="1261" t="s">
        <v>8287</v>
      </c>
      <c r="Y67" s="1261" t="s">
        <v>608</v>
      </c>
      <c r="Z67" s="1261" t="s">
        <v>2068</v>
      </c>
      <c r="AA67" s="1261" t="s">
        <v>5214</v>
      </c>
      <c r="AB67" s="1261" t="s">
        <v>7572</v>
      </c>
      <c r="AC67" s="1261" t="s">
        <v>916</v>
      </c>
      <c r="AD67" s="1259" t="s">
        <v>8906</v>
      </c>
      <c r="AE67" s="1259" t="s">
        <v>8602</v>
      </c>
      <c r="AF67" s="1262" t="s">
        <v>8907</v>
      </c>
      <c r="AG67" s="1262" t="s">
        <v>2476</v>
      </c>
      <c r="AH67" s="1262" t="s">
        <v>5336</v>
      </c>
      <c r="AI67" s="1262" t="s">
        <v>8908</v>
      </c>
      <c r="AJ67" s="1262" t="s">
        <v>8909</v>
      </c>
      <c r="AK67" s="1262" t="s">
        <v>8088</v>
      </c>
      <c r="AL67" s="1262" t="s">
        <v>3625</v>
      </c>
      <c r="AM67" s="1253" t="s">
        <v>8910</v>
      </c>
      <c r="AN67" s="1253" t="s">
        <v>8667</v>
      </c>
      <c r="AO67" s="1253" t="s">
        <v>2049</v>
      </c>
      <c r="AP67" s="1253" t="s">
        <v>8911</v>
      </c>
      <c r="AQ67" s="1253" t="s">
        <v>738</v>
      </c>
      <c r="AR67" s="1253" t="s">
        <v>7445</v>
      </c>
      <c r="AS67" s="1253" t="s">
        <v>4156</v>
      </c>
      <c r="AT67" s="1247" t="s">
        <v>8912</v>
      </c>
      <c r="AU67" s="1263" t="s">
        <v>8913</v>
      </c>
      <c r="AV67" s="1214" t="str">
        <f t="shared" si="4"/>
        <v>2:58</v>
      </c>
      <c r="AW67" s="1290" t="s">
        <v>8914</v>
      </c>
    </row>
    <row r="68" ht="15.75" customHeight="1">
      <c r="A68" s="1216" t="s">
        <v>6074</v>
      </c>
      <c r="B68" s="1265" t="s">
        <v>7393</v>
      </c>
      <c r="C68" s="1291">
        <v>0.05207175925925926</v>
      </c>
      <c r="D68" s="1232" t="s">
        <v>8915</v>
      </c>
      <c r="E68" s="1214" t="s">
        <v>8916</v>
      </c>
      <c r="F68" s="1214" t="s">
        <v>8917</v>
      </c>
      <c r="G68" s="1214" t="s">
        <v>7556</v>
      </c>
      <c r="H68" s="1214" t="s">
        <v>8918</v>
      </c>
      <c r="I68" s="1214" t="s">
        <v>8919</v>
      </c>
      <c r="J68" s="1214" t="s">
        <v>1524</v>
      </c>
      <c r="K68" s="1214" t="s">
        <v>8515</v>
      </c>
      <c r="L68" s="1214" t="s">
        <v>8920</v>
      </c>
      <c r="M68" s="1214" t="s">
        <v>2680</v>
      </c>
      <c r="N68" s="1214" t="s">
        <v>8921</v>
      </c>
      <c r="O68" s="1214" t="s">
        <v>8922</v>
      </c>
      <c r="P68" s="1214" t="s">
        <v>831</v>
      </c>
      <c r="Q68" s="1214" t="s">
        <v>8923</v>
      </c>
      <c r="R68" s="1214" t="s">
        <v>1106</v>
      </c>
      <c r="S68" s="1214" t="s">
        <v>5304</v>
      </c>
      <c r="T68" s="1214" t="s">
        <v>6185</v>
      </c>
      <c r="U68" s="1214" t="s">
        <v>8924</v>
      </c>
      <c r="V68" s="1214" t="s">
        <v>6981</v>
      </c>
      <c r="W68" s="1214" t="s">
        <v>8925</v>
      </c>
      <c r="X68" s="1214" t="s">
        <v>8926</v>
      </c>
      <c r="Y68" s="1214" t="s">
        <v>575</v>
      </c>
      <c r="Z68" s="1214" t="s">
        <v>8927</v>
      </c>
      <c r="AA68" s="1214" t="s">
        <v>1165</v>
      </c>
      <c r="AB68" s="1214" t="s">
        <v>8928</v>
      </c>
      <c r="AC68" s="1214" t="s">
        <v>557</v>
      </c>
      <c r="AD68" s="1214" t="s">
        <v>8929</v>
      </c>
      <c r="AE68" s="1214" t="s">
        <v>141</v>
      </c>
      <c r="AF68" s="1214" t="s">
        <v>8930</v>
      </c>
      <c r="AG68" s="1214" t="s">
        <v>8287</v>
      </c>
      <c r="AH68" s="1214" t="s">
        <v>6736</v>
      </c>
      <c r="AI68" s="1214" t="s">
        <v>8730</v>
      </c>
      <c r="AJ68" s="1214" t="s">
        <v>8931</v>
      </c>
      <c r="AK68" s="1214" t="s">
        <v>8932</v>
      </c>
      <c r="AL68" s="1214" t="s">
        <v>3474</v>
      </c>
      <c r="AM68" s="1214" t="s">
        <v>8401</v>
      </c>
      <c r="AN68" s="1214" t="s">
        <v>3625</v>
      </c>
      <c r="AO68" s="1214" t="s">
        <v>3359</v>
      </c>
      <c r="AP68" s="1214" t="s">
        <v>4209</v>
      </c>
      <c r="AQ68" s="1214" t="s">
        <v>8933</v>
      </c>
      <c r="AR68" s="1214" t="s">
        <v>8934</v>
      </c>
      <c r="AS68" s="1214" t="s">
        <v>4072</v>
      </c>
      <c r="AT68" s="1214" t="s">
        <v>8414</v>
      </c>
      <c r="AU68" s="1214" t="s">
        <v>8935</v>
      </c>
      <c r="AV68" s="1214" t="str">
        <f t="shared" si="4"/>
        <v>3:10</v>
      </c>
      <c r="AW68" s="1275" t="s">
        <v>8936</v>
      </c>
    </row>
    <row r="69" ht="15.75" customHeight="1">
      <c r="A69" s="1258" t="s">
        <v>4194</v>
      </c>
      <c r="B69" s="1320" t="s">
        <v>7427</v>
      </c>
      <c r="C69" s="1205">
        <v>0.052083333333333336</v>
      </c>
      <c r="D69" s="1242" t="s">
        <v>8937</v>
      </c>
      <c r="E69" s="1259" t="s">
        <v>7964</v>
      </c>
      <c r="F69" s="1243" t="s">
        <v>8938</v>
      </c>
      <c r="G69" s="1259" t="s">
        <v>8939</v>
      </c>
      <c r="H69" s="1245" t="s">
        <v>8940</v>
      </c>
      <c r="I69" s="1245" t="s">
        <v>223</v>
      </c>
      <c r="J69" s="1247" t="s">
        <v>7691</v>
      </c>
      <c r="K69" s="1247" t="s">
        <v>2951</v>
      </c>
      <c r="L69" s="1247" t="s">
        <v>4618</v>
      </c>
      <c r="M69" s="1246" t="s">
        <v>7968</v>
      </c>
      <c r="N69" s="1246" t="s">
        <v>3997</v>
      </c>
      <c r="O69" s="1246" t="s">
        <v>8834</v>
      </c>
      <c r="P69" s="1247" t="s">
        <v>1695</v>
      </c>
      <c r="Q69" s="1248" t="s">
        <v>4957</v>
      </c>
      <c r="R69" s="1250" t="s">
        <v>8941</v>
      </c>
      <c r="S69" s="1248" t="s">
        <v>8942</v>
      </c>
      <c r="T69" s="1250" t="s">
        <v>3338</v>
      </c>
      <c r="U69" s="1250" t="s">
        <v>8943</v>
      </c>
      <c r="V69" s="1250" t="s">
        <v>8944</v>
      </c>
      <c r="W69" s="1261" t="s">
        <v>8945</v>
      </c>
      <c r="X69" s="1251" t="s">
        <v>8946</v>
      </c>
      <c r="Y69" s="1338" t="s">
        <v>5603</v>
      </c>
      <c r="Z69" s="1251" t="s">
        <v>8947</v>
      </c>
      <c r="AA69" s="1251" t="s">
        <v>8948</v>
      </c>
      <c r="AB69" s="1251" t="s">
        <v>8949</v>
      </c>
      <c r="AC69" s="1338" t="s">
        <v>5409</v>
      </c>
      <c r="AD69" s="1259" t="s">
        <v>8950</v>
      </c>
      <c r="AE69" s="1243" t="s">
        <v>4883</v>
      </c>
      <c r="AF69" s="1298" t="str">
        <f>HYPERLINK("https://www.youtube.com/watch?v=T9zbmFd23uk","2:38.85")</f>
        <v>2:38.85</v>
      </c>
      <c r="AG69" s="1252" t="s">
        <v>356</v>
      </c>
      <c r="AH69" s="1262" t="s">
        <v>702</v>
      </c>
      <c r="AI69" s="1262" t="s">
        <v>5132</v>
      </c>
      <c r="AJ69" s="1252" t="s">
        <v>8951</v>
      </c>
      <c r="AK69" s="1252" t="s">
        <v>150</v>
      </c>
      <c r="AL69" s="1252" t="s">
        <v>4505</v>
      </c>
      <c r="AM69" s="1254" t="s">
        <v>4687</v>
      </c>
      <c r="AN69" s="1254" t="s">
        <v>2746</v>
      </c>
      <c r="AO69" s="1254" t="s">
        <v>8029</v>
      </c>
      <c r="AP69" s="1253" t="s">
        <v>2425</v>
      </c>
      <c r="AQ69" s="1254" t="s">
        <v>8407</v>
      </c>
      <c r="AR69" s="1254" t="s">
        <v>8952</v>
      </c>
      <c r="AS69" s="1254" t="s">
        <v>8953</v>
      </c>
      <c r="AT69" s="1247" t="s">
        <v>8954</v>
      </c>
      <c r="AU69" s="1238" t="s">
        <v>8955</v>
      </c>
      <c r="AV69" s="1214" t="str">
        <f t="shared" si="4"/>
        <v>3:51</v>
      </c>
      <c r="AW69" s="1272" t="s">
        <v>6168</v>
      </c>
    </row>
    <row r="70" ht="15.75" customHeight="1">
      <c r="A70" s="1270" t="s">
        <v>3512</v>
      </c>
      <c r="B70" s="1271" t="s">
        <v>7365</v>
      </c>
      <c r="C70" s="1205">
        <v>0.052175925925925924</v>
      </c>
      <c r="D70" s="1243" t="s">
        <v>8956</v>
      </c>
      <c r="E70" s="1243" t="s">
        <v>6415</v>
      </c>
      <c r="F70" s="1243" t="s">
        <v>126</v>
      </c>
      <c r="G70" s="1243" t="s">
        <v>8957</v>
      </c>
      <c r="H70" s="1232" t="s">
        <v>8346</v>
      </c>
      <c r="I70" s="1244" t="s">
        <v>1363</v>
      </c>
      <c r="J70" s="1246" t="s">
        <v>7920</v>
      </c>
      <c r="K70" s="1246" t="s">
        <v>8222</v>
      </c>
      <c r="L70" s="1246" t="s">
        <v>8958</v>
      </c>
      <c r="M70" s="1246" t="s">
        <v>8703</v>
      </c>
      <c r="N70" s="1246" t="s">
        <v>1325</v>
      </c>
      <c r="O70" s="1246" t="s">
        <v>6073</v>
      </c>
      <c r="P70" s="1246" t="s">
        <v>7701</v>
      </c>
      <c r="Q70" s="1248" t="s">
        <v>3546</v>
      </c>
      <c r="R70" s="1248" t="s">
        <v>4710</v>
      </c>
      <c r="S70" s="1339" t="s">
        <v>8959</v>
      </c>
      <c r="T70" s="1248" t="s">
        <v>8960</v>
      </c>
      <c r="U70" s="1248" t="s">
        <v>8961</v>
      </c>
      <c r="V70" s="1248" t="s">
        <v>3306</v>
      </c>
      <c r="W70" s="1251" t="s">
        <v>8463</v>
      </c>
      <c r="X70" s="1251" t="s">
        <v>8962</v>
      </c>
      <c r="Y70" s="1251" t="s">
        <v>8963</v>
      </c>
      <c r="Z70" s="1251" t="s">
        <v>8964</v>
      </c>
      <c r="AA70" s="1213" t="s">
        <v>1714</v>
      </c>
      <c r="AB70" s="1251" t="s">
        <v>8949</v>
      </c>
      <c r="AC70" s="1251" t="s">
        <v>8790</v>
      </c>
      <c r="AD70" s="1243" t="s">
        <v>8965</v>
      </c>
      <c r="AE70" s="1243" t="s">
        <v>8490</v>
      </c>
      <c r="AF70" s="1252" t="s">
        <v>7494</v>
      </c>
      <c r="AG70" s="1252" t="s">
        <v>8966</v>
      </c>
      <c r="AH70" s="1252" t="s">
        <v>1631</v>
      </c>
      <c r="AI70" s="1252" t="s">
        <v>8967</v>
      </c>
      <c r="AJ70" s="1252" t="s">
        <v>8968</v>
      </c>
      <c r="AK70" s="1252" t="s">
        <v>2747</v>
      </c>
      <c r="AL70" s="1252" t="s">
        <v>4364</v>
      </c>
      <c r="AM70" s="1254" t="s">
        <v>8969</v>
      </c>
      <c r="AN70" s="1254" t="s">
        <v>4289</v>
      </c>
      <c r="AO70" s="1254" t="s">
        <v>8970</v>
      </c>
      <c r="AP70" s="1254" t="s">
        <v>8971</v>
      </c>
      <c r="AQ70" s="1254" t="s">
        <v>1950</v>
      </c>
      <c r="AR70" s="1254" t="s">
        <v>8926</v>
      </c>
      <c r="AS70" s="1254" t="s">
        <v>7932</v>
      </c>
      <c r="AT70" s="1246" t="s">
        <v>8972</v>
      </c>
      <c r="AU70" s="1238" t="s">
        <v>8317</v>
      </c>
      <c r="AV70" s="1238" t="s">
        <v>8973</v>
      </c>
      <c r="AW70" s="1272" t="s">
        <v>8974</v>
      </c>
    </row>
    <row r="71">
      <c r="A71" s="1256" t="s">
        <v>4422</v>
      </c>
      <c r="B71" s="1308" t="s">
        <v>7393</v>
      </c>
      <c r="C71" s="1340">
        <v>0.05232638888888889</v>
      </c>
      <c r="D71" s="1294" t="s">
        <v>8975</v>
      </c>
      <c r="E71" s="1213" t="s">
        <v>1316</v>
      </c>
      <c r="F71" s="1213" t="s">
        <v>8976</v>
      </c>
      <c r="G71" s="1213" t="s">
        <v>8977</v>
      </c>
      <c r="H71" s="1213" t="s">
        <v>8978</v>
      </c>
      <c r="I71" s="1213" t="s">
        <v>6442</v>
      </c>
      <c r="J71" s="1213" t="s">
        <v>2269</v>
      </c>
      <c r="K71" s="1213" t="s">
        <v>8223</v>
      </c>
      <c r="L71" s="1213" t="s">
        <v>8979</v>
      </c>
      <c r="M71" s="1213" t="s">
        <v>5908</v>
      </c>
      <c r="N71" s="1213" t="s">
        <v>8980</v>
      </c>
      <c r="O71" s="1213" t="s">
        <v>8981</v>
      </c>
      <c r="P71" s="1213" t="s">
        <v>414</v>
      </c>
      <c r="Q71" s="1213" t="s">
        <v>7139</v>
      </c>
      <c r="R71" s="1213" t="s">
        <v>4979</v>
      </c>
      <c r="S71" s="1213" t="s">
        <v>8793</v>
      </c>
      <c r="T71" s="1213" t="s">
        <v>7879</v>
      </c>
      <c r="U71" s="1213" t="s">
        <v>8982</v>
      </c>
      <c r="V71" s="1213" t="s">
        <v>8983</v>
      </c>
      <c r="W71" s="1213" t="s">
        <v>5493</v>
      </c>
      <c r="X71" s="1213" t="s">
        <v>8984</v>
      </c>
      <c r="Y71" s="1213" t="s">
        <v>6254</v>
      </c>
      <c r="Z71" s="1213" t="s">
        <v>849</v>
      </c>
      <c r="AA71" s="1214" t="s">
        <v>8793</v>
      </c>
      <c r="AB71" s="1213" t="s">
        <v>8985</v>
      </c>
      <c r="AC71" s="1213" t="s">
        <v>5409</v>
      </c>
      <c r="AD71" s="1213" t="s">
        <v>8986</v>
      </c>
      <c r="AE71" s="1213" t="s">
        <v>457</v>
      </c>
      <c r="AF71" s="1213" t="s">
        <v>7012</v>
      </c>
      <c r="AG71" s="1213" t="s">
        <v>8987</v>
      </c>
      <c r="AH71" s="1213" t="s">
        <v>1416</v>
      </c>
      <c r="AI71" s="1213" t="s">
        <v>310</v>
      </c>
      <c r="AJ71" s="1213" t="s">
        <v>2228</v>
      </c>
      <c r="AK71" s="1213" t="s">
        <v>8988</v>
      </c>
      <c r="AL71" s="1213" t="s">
        <v>8732</v>
      </c>
      <c r="AM71" s="1213" t="s">
        <v>2476</v>
      </c>
      <c r="AN71" s="1213" t="s">
        <v>8989</v>
      </c>
      <c r="AO71" s="1213" t="s">
        <v>2808</v>
      </c>
      <c r="AP71" s="1213" t="s">
        <v>8990</v>
      </c>
      <c r="AQ71" s="1213" t="s">
        <v>5907</v>
      </c>
      <c r="AR71" s="1213" t="s">
        <v>5408</v>
      </c>
      <c r="AS71" s="1213" t="s">
        <v>7883</v>
      </c>
      <c r="AT71" s="1213" t="s">
        <v>8991</v>
      </c>
      <c r="AU71" s="1213" t="s">
        <v>8992</v>
      </c>
      <c r="AV71" s="1214" t="str">
        <f t="shared" ref="AV71:AV82" si="5">TEXT(AU71-C71,"m:ss")</f>
        <v>3:48</v>
      </c>
      <c r="AW71" s="1275"/>
    </row>
    <row r="72" ht="15.75" customHeight="1">
      <c r="A72" s="1216" t="s">
        <v>8993</v>
      </c>
      <c r="B72" s="1204" t="s">
        <v>7365</v>
      </c>
      <c r="C72" s="1291">
        <v>0.05240740740740741</v>
      </c>
      <c r="D72" s="1232" t="s">
        <v>8994</v>
      </c>
      <c r="E72" s="1214" t="s">
        <v>8699</v>
      </c>
      <c r="F72" s="1214" t="s">
        <v>8995</v>
      </c>
      <c r="G72" s="1214" t="s">
        <v>8691</v>
      </c>
      <c r="H72" s="1214" t="s">
        <v>8996</v>
      </c>
      <c r="I72" s="1214" t="s">
        <v>5127</v>
      </c>
      <c r="J72" s="1214" t="s">
        <v>8997</v>
      </c>
      <c r="K72" s="1214" t="s">
        <v>8998</v>
      </c>
      <c r="L72" s="1214" t="s">
        <v>7996</v>
      </c>
      <c r="M72" s="1214" t="s">
        <v>6075</v>
      </c>
      <c r="N72" s="1214" t="s">
        <v>4035</v>
      </c>
      <c r="O72" s="1214" t="s">
        <v>8999</v>
      </c>
      <c r="P72" s="1214" t="s">
        <v>9000</v>
      </c>
      <c r="Q72" s="1214" t="s">
        <v>3375</v>
      </c>
      <c r="R72" s="1214" t="s">
        <v>9001</v>
      </c>
      <c r="S72" s="1214" t="s">
        <v>8405</v>
      </c>
      <c r="T72" s="1214" t="s">
        <v>5716</v>
      </c>
      <c r="U72" s="1214" t="s">
        <v>9002</v>
      </c>
      <c r="V72" s="1214" t="s">
        <v>9003</v>
      </c>
      <c r="W72" s="1214" t="s">
        <v>5926</v>
      </c>
      <c r="X72" s="1214" t="s">
        <v>9004</v>
      </c>
      <c r="Y72" s="1214" t="s">
        <v>4883</v>
      </c>
      <c r="Z72" s="1214" t="s">
        <v>8858</v>
      </c>
      <c r="AA72" s="1261" t="s">
        <v>1714</v>
      </c>
      <c r="AB72" s="1214" t="s">
        <v>9005</v>
      </c>
      <c r="AC72" s="1214" t="s">
        <v>1213</v>
      </c>
      <c r="AD72" s="1214" t="s">
        <v>9006</v>
      </c>
      <c r="AE72" s="1214" t="s">
        <v>1213</v>
      </c>
      <c r="AF72" s="1214" t="s">
        <v>9007</v>
      </c>
      <c r="AG72" s="1214" t="s">
        <v>8626</v>
      </c>
      <c r="AH72" s="1214" t="s">
        <v>9008</v>
      </c>
      <c r="AI72" s="1214" t="s">
        <v>9009</v>
      </c>
      <c r="AJ72" s="1214" t="s">
        <v>9010</v>
      </c>
      <c r="AK72" s="1214" t="s">
        <v>9011</v>
      </c>
      <c r="AL72" s="1214" t="s">
        <v>8528</v>
      </c>
      <c r="AM72" s="1214" t="s">
        <v>1103</v>
      </c>
      <c r="AN72" s="1214" t="s">
        <v>2580</v>
      </c>
      <c r="AO72" s="1214" t="s">
        <v>9012</v>
      </c>
      <c r="AP72" s="1214" t="s">
        <v>3801</v>
      </c>
      <c r="AQ72" s="1214" t="s">
        <v>9013</v>
      </c>
      <c r="AR72" s="1214" t="s">
        <v>9014</v>
      </c>
      <c r="AS72" s="1214" t="s">
        <v>7813</v>
      </c>
      <c r="AT72" s="1214" t="s">
        <v>7927</v>
      </c>
      <c r="AU72" s="1214" t="s">
        <v>9015</v>
      </c>
      <c r="AV72" s="1214" t="str">
        <f t="shared" si="5"/>
        <v>3:40</v>
      </c>
      <c r="AW72" s="1225" t="s">
        <v>9016</v>
      </c>
    </row>
    <row r="73">
      <c r="A73" s="1270" t="s">
        <v>3233</v>
      </c>
      <c r="B73" s="1271" t="s">
        <v>7365</v>
      </c>
      <c r="C73" s="1217">
        <v>0.05240740740740741</v>
      </c>
      <c r="D73" s="1294" t="s">
        <v>9017</v>
      </c>
      <c r="E73" s="1213" t="s">
        <v>9018</v>
      </c>
      <c r="F73" s="1213" t="s">
        <v>9019</v>
      </c>
      <c r="G73" s="1213" t="s">
        <v>9020</v>
      </c>
      <c r="H73" s="1213" t="s">
        <v>9021</v>
      </c>
      <c r="I73" s="1213" t="s">
        <v>7778</v>
      </c>
      <c r="J73" s="1213" t="s">
        <v>7082</v>
      </c>
      <c r="K73" s="1213" t="s">
        <v>4184</v>
      </c>
      <c r="L73" s="1213" t="s">
        <v>9022</v>
      </c>
      <c r="M73" s="1213" t="s">
        <v>4985</v>
      </c>
      <c r="N73" s="1213" t="s">
        <v>8333</v>
      </c>
      <c r="O73" s="1213" t="s">
        <v>9023</v>
      </c>
      <c r="P73" s="1213" t="s">
        <v>569</v>
      </c>
      <c r="Q73" s="1213" t="s">
        <v>9024</v>
      </c>
      <c r="R73" s="1213" t="s">
        <v>5414</v>
      </c>
      <c r="S73" s="1213" t="s">
        <v>9025</v>
      </c>
      <c r="T73" s="1213" t="s">
        <v>7245</v>
      </c>
      <c r="U73" s="1213" t="s">
        <v>9026</v>
      </c>
      <c r="V73" s="1213" t="s">
        <v>9027</v>
      </c>
      <c r="W73" s="1213" t="s">
        <v>9028</v>
      </c>
      <c r="X73" s="1213" t="s">
        <v>9029</v>
      </c>
      <c r="Y73" s="1213" t="s">
        <v>5134</v>
      </c>
      <c r="Z73" s="1213" t="s">
        <v>9030</v>
      </c>
      <c r="AA73" s="1232" t="s">
        <v>9025</v>
      </c>
      <c r="AB73" s="1213" t="s">
        <v>9031</v>
      </c>
      <c r="AC73" s="1213" t="s">
        <v>6365</v>
      </c>
      <c r="AD73" s="1213" t="s">
        <v>5846</v>
      </c>
      <c r="AE73" s="1213" t="s">
        <v>6326</v>
      </c>
      <c r="AF73" s="1221" t="s">
        <v>9032</v>
      </c>
      <c r="AG73" s="1213" t="s">
        <v>9033</v>
      </c>
      <c r="AH73" s="1213" t="s">
        <v>9034</v>
      </c>
      <c r="AI73" s="1213" t="s">
        <v>9035</v>
      </c>
      <c r="AJ73" s="1213" t="s">
        <v>9036</v>
      </c>
      <c r="AK73" s="1213" t="s">
        <v>9037</v>
      </c>
      <c r="AL73" s="1213" t="s">
        <v>4409</v>
      </c>
      <c r="AM73" s="1213" t="s">
        <v>2175</v>
      </c>
      <c r="AN73" s="1213" t="s">
        <v>1353</v>
      </c>
      <c r="AO73" s="1213" t="s">
        <v>7606</v>
      </c>
      <c r="AP73" s="1213" t="s">
        <v>5200</v>
      </c>
      <c r="AQ73" s="1213" t="s">
        <v>9038</v>
      </c>
      <c r="AR73" s="1213" t="s">
        <v>679</v>
      </c>
      <c r="AS73" s="1221" t="s">
        <v>9039</v>
      </c>
      <c r="AT73" s="1213" t="s">
        <v>5937</v>
      </c>
      <c r="AU73" s="1213" t="s">
        <v>9040</v>
      </c>
      <c r="AV73" s="1214" t="str">
        <f t="shared" si="5"/>
        <v>4:24</v>
      </c>
      <c r="AW73" s="1306" t="s">
        <v>9041</v>
      </c>
    </row>
    <row r="74" ht="15.75" customHeight="1">
      <c r="A74" s="1304" t="s">
        <v>9042</v>
      </c>
      <c r="B74" s="1204" t="s">
        <v>7365</v>
      </c>
      <c r="C74" s="1296">
        <v>0.05263888888888889</v>
      </c>
      <c r="D74" s="1232" t="s">
        <v>9043</v>
      </c>
      <c r="E74" s="1259" t="s">
        <v>6061</v>
      </c>
      <c r="F74" s="1259" t="s">
        <v>9044</v>
      </c>
      <c r="G74" s="1259" t="s">
        <v>9045</v>
      </c>
      <c r="H74" s="1245" t="s">
        <v>9046</v>
      </c>
      <c r="I74" s="1245" t="s">
        <v>9047</v>
      </c>
      <c r="J74" s="1247" t="s">
        <v>9048</v>
      </c>
      <c r="K74" s="1247" t="s">
        <v>8261</v>
      </c>
      <c r="L74" s="1247" t="s">
        <v>3366</v>
      </c>
      <c r="M74" s="1247" t="s">
        <v>7949</v>
      </c>
      <c r="N74" s="1247" t="s">
        <v>9049</v>
      </c>
      <c r="O74" s="1247" t="s">
        <v>7413</v>
      </c>
      <c r="P74" s="1247" t="s">
        <v>147</v>
      </c>
      <c r="Q74" s="1250" t="s">
        <v>9050</v>
      </c>
      <c r="R74" s="1250" t="s">
        <v>4956</v>
      </c>
      <c r="S74" s="1250" t="s">
        <v>5552</v>
      </c>
      <c r="T74" s="1250" t="s">
        <v>7898</v>
      </c>
      <c r="U74" s="1250" t="s">
        <v>9051</v>
      </c>
      <c r="V74" s="1250" t="s">
        <v>9052</v>
      </c>
      <c r="W74" s="1261" t="s">
        <v>9053</v>
      </c>
      <c r="X74" s="1261" t="s">
        <v>5077</v>
      </c>
      <c r="Y74" s="1261" t="s">
        <v>1213</v>
      </c>
      <c r="Z74" s="1261" t="s">
        <v>6243</v>
      </c>
      <c r="AA74" s="1213" t="s">
        <v>9054</v>
      </c>
      <c r="AB74" s="1261" t="s">
        <v>1791</v>
      </c>
      <c r="AC74" s="1261" t="s">
        <v>9055</v>
      </c>
      <c r="AD74" s="1259" t="s">
        <v>2619</v>
      </c>
      <c r="AE74" s="1259" t="s">
        <v>8037</v>
      </c>
      <c r="AF74" s="1262" t="s">
        <v>9056</v>
      </c>
      <c r="AG74" s="1262" t="s">
        <v>2145</v>
      </c>
      <c r="AH74" s="1262" t="s">
        <v>4200</v>
      </c>
      <c r="AI74" s="1262" t="s">
        <v>9057</v>
      </c>
      <c r="AJ74" s="1262" t="s">
        <v>9058</v>
      </c>
      <c r="AK74" s="1262" t="s">
        <v>8283</v>
      </c>
      <c r="AL74" s="1262" t="s">
        <v>9059</v>
      </c>
      <c r="AM74" s="1253" t="s">
        <v>9060</v>
      </c>
      <c r="AN74" s="1253" t="s">
        <v>9061</v>
      </c>
      <c r="AO74" s="1253" t="s">
        <v>7714</v>
      </c>
      <c r="AP74" s="1253" t="s">
        <v>3016</v>
      </c>
      <c r="AQ74" s="1253" t="s">
        <v>9062</v>
      </c>
      <c r="AR74" s="1253" t="s">
        <v>154</v>
      </c>
      <c r="AS74" s="1253" t="s">
        <v>1640</v>
      </c>
      <c r="AT74" s="1247" t="s">
        <v>9063</v>
      </c>
      <c r="AU74" s="1263" t="s">
        <v>9064</v>
      </c>
      <c r="AV74" s="1214" t="str">
        <f t="shared" si="5"/>
        <v>4:28</v>
      </c>
      <c r="AW74" s="1300" t="s">
        <v>9065</v>
      </c>
    </row>
    <row r="75" ht="15.75" customHeight="1">
      <c r="A75" s="1256" t="s">
        <v>9066</v>
      </c>
      <c r="B75" s="1308" t="s">
        <v>7365</v>
      </c>
      <c r="C75" s="1217">
        <v>0.05267361111111111</v>
      </c>
      <c r="D75" s="1294" t="s">
        <v>9067</v>
      </c>
      <c r="E75" s="1213" t="s">
        <v>923</v>
      </c>
      <c r="F75" s="1213" t="s">
        <v>9068</v>
      </c>
      <c r="G75" s="1213" t="s">
        <v>9069</v>
      </c>
      <c r="H75" s="1213" t="s">
        <v>9070</v>
      </c>
      <c r="I75" s="1213" t="s">
        <v>5192</v>
      </c>
      <c r="J75" s="1232" t="s">
        <v>9071</v>
      </c>
      <c r="K75" s="1213" t="s">
        <v>7403</v>
      </c>
      <c r="L75" s="1213" t="s">
        <v>2952</v>
      </c>
      <c r="M75" s="1213" t="s">
        <v>5864</v>
      </c>
      <c r="N75" s="1213" t="s">
        <v>9072</v>
      </c>
      <c r="O75" s="1213" t="s">
        <v>8225</v>
      </c>
      <c r="P75" s="1213" t="s">
        <v>3348</v>
      </c>
      <c r="Q75" s="1213" t="s">
        <v>9073</v>
      </c>
      <c r="R75" s="1213" t="s">
        <v>9074</v>
      </c>
      <c r="S75" s="1213" t="s">
        <v>5960</v>
      </c>
      <c r="T75" s="1213" t="s">
        <v>9075</v>
      </c>
      <c r="U75" s="1213" t="s">
        <v>9076</v>
      </c>
      <c r="V75" s="1213" t="s">
        <v>8043</v>
      </c>
      <c r="W75" s="1213" t="s">
        <v>9077</v>
      </c>
      <c r="X75" s="1213" t="s">
        <v>8819</v>
      </c>
      <c r="Y75" s="1213" t="s">
        <v>1636</v>
      </c>
      <c r="Z75" s="1213" t="s">
        <v>7672</v>
      </c>
      <c r="AA75" s="1251" t="s">
        <v>9078</v>
      </c>
      <c r="AB75" s="1213" t="s">
        <v>8619</v>
      </c>
      <c r="AC75" s="1213" t="s">
        <v>7637</v>
      </c>
      <c r="AD75" s="1213" t="s">
        <v>9079</v>
      </c>
      <c r="AE75" s="1213" t="s">
        <v>2074</v>
      </c>
      <c r="AF75" s="1213" t="s">
        <v>9080</v>
      </c>
      <c r="AG75" s="1213" t="s">
        <v>9081</v>
      </c>
      <c r="AH75" s="1213" t="s">
        <v>3366</v>
      </c>
      <c r="AI75" s="1213" t="s">
        <v>9082</v>
      </c>
      <c r="AJ75" s="1213" t="s">
        <v>9083</v>
      </c>
      <c r="AK75" s="1213" t="s">
        <v>2617</v>
      </c>
      <c r="AL75" s="1213" t="s">
        <v>2519</v>
      </c>
      <c r="AM75" s="1213" t="s">
        <v>2617</v>
      </c>
      <c r="AN75" s="1213" t="s">
        <v>2519</v>
      </c>
      <c r="AO75" s="1213" t="s">
        <v>5320</v>
      </c>
      <c r="AP75" s="1213" t="s">
        <v>9084</v>
      </c>
      <c r="AQ75" s="1213" t="s">
        <v>1991</v>
      </c>
      <c r="AR75" s="1213" t="s">
        <v>8886</v>
      </c>
      <c r="AS75" s="1213" t="s">
        <v>9085</v>
      </c>
      <c r="AT75" s="1213" t="s">
        <v>9086</v>
      </c>
      <c r="AU75" s="1213" t="s">
        <v>9087</v>
      </c>
      <c r="AV75" s="1214" t="str">
        <f t="shared" si="5"/>
        <v>5:58</v>
      </c>
      <c r="AW75" s="1306" t="s">
        <v>9088</v>
      </c>
    </row>
    <row r="76" ht="15.75" customHeight="1">
      <c r="A76" s="1216" t="s">
        <v>5244</v>
      </c>
      <c r="B76" s="1265" t="s">
        <v>7393</v>
      </c>
      <c r="C76" s="1291">
        <v>0.05275462962962963</v>
      </c>
      <c r="D76" s="1232" t="s">
        <v>9089</v>
      </c>
      <c r="E76" s="1214" t="s">
        <v>8390</v>
      </c>
      <c r="F76" s="1214" t="s">
        <v>9090</v>
      </c>
      <c r="G76" s="1214" t="s">
        <v>8753</v>
      </c>
      <c r="H76" s="1214" t="s">
        <v>9091</v>
      </c>
      <c r="I76" s="1214" t="s">
        <v>9092</v>
      </c>
      <c r="J76" s="1214" t="s">
        <v>9093</v>
      </c>
      <c r="K76" s="1214" t="s">
        <v>8767</v>
      </c>
      <c r="L76" s="1214" t="s">
        <v>4536</v>
      </c>
      <c r="M76" s="1214" t="s">
        <v>1034</v>
      </c>
      <c r="N76" s="1214" t="s">
        <v>1847</v>
      </c>
      <c r="O76" s="1214" t="s">
        <v>9094</v>
      </c>
      <c r="P76" s="1214" t="s">
        <v>5445</v>
      </c>
      <c r="Q76" s="1214" t="s">
        <v>9095</v>
      </c>
      <c r="R76" s="1214" t="s">
        <v>9096</v>
      </c>
      <c r="S76" s="1214" t="s">
        <v>9097</v>
      </c>
      <c r="T76" s="1214" t="s">
        <v>2525</v>
      </c>
      <c r="U76" s="1214" t="s">
        <v>162</v>
      </c>
      <c r="V76" s="1214" t="s">
        <v>9098</v>
      </c>
      <c r="W76" s="1214" t="s">
        <v>4826</v>
      </c>
      <c r="X76" s="1214" t="s">
        <v>9099</v>
      </c>
      <c r="Y76" s="1214" t="s">
        <v>5139</v>
      </c>
      <c r="Z76" s="1214" t="s">
        <v>7572</v>
      </c>
      <c r="AA76" s="1261" t="s">
        <v>9100</v>
      </c>
      <c r="AB76" s="1214" t="s">
        <v>385</v>
      </c>
      <c r="AC76" s="1214" t="s">
        <v>8644</v>
      </c>
      <c r="AD76" s="1214" t="s">
        <v>9101</v>
      </c>
      <c r="AE76" s="1214" t="s">
        <v>1584</v>
      </c>
      <c r="AF76" s="1214" t="s">
        <v>8148</v>
      </c>
      <c r="AG76" s="1214" t="s">
        <v>9102</v>
      </c>
      <c r="AH76" s="1214" t="s">
        <v>702</v>
      </c>
      <c r="AI76" s="1214" t="s">
        <v>4569</v>
      </c>
      <c r="AJ76" s="1214" t="s">
        <v>9103</v>
      </c>
      <c r="AK76" s="1214" t="s">
        <v>9104</v>
      </c>
      <c r="AL76" s="1214" t="s">
        <v>4990</v>
      </c>
      <c r="AM76" s="1214" t="s">
        <v>9105</v>
      </c>
      <c r="AN76" s="1214" t="s">
        <v>5565</v>
      </c>
      <c r="AO76" s="1214" t="s">
        <v>9106</v>
      </c>
      <c r="AP76" s="1214" t="s">
        <v>9107</v>
      </c>
      <c r="AQ76" s="1214" t="s">
        <v>9108</v>
      </c>
      <c r="AR76" s="1214" t="s">
        <v>5092</v>
      </c>
      <c r="AS76" s="1214" t="s">
        <v>7584</v>
      </c>
      <c r="AT76" s="1214" t="s">
        <v>9109</v>
      </c>
      <c r="AU76" s="1214" t="s">
        <v>9110</v>
      </c>
      <c r="AV76" s="1214" t="str">
        <f t="shared" si="5"/>
        <v>3:59</v>
      </c>
      <c r="AW76" s="1275" t="s">
        <v>9111</v>
      </c>
    </row>
    <row r="77" ht="15.75" customHeight="1">
      <c r="A77" s="1304" t="s">
        <v>9112</v>
      </c>
      <c r="B77" s="1320" t="s">
        <v>7427</v>
      </c>
      <c r="C77" s="1296">
        <v>0.05291666666666667</v>
      </c>
      <c r="D77" s="1232" t="s">
        <v>9113</v>
      </c>
      <c r="E77" s="1259" t="s">
        <v>9114</v>
      </c>
      <c r="F77" s="1259" t="s">
        <v>9115</v>
      </c>
      <c r="G77" s="1259" t="s">
        <v>8260</v>
      </c>
      <c r="H77" s="1245" t="s">
        <v>8634</v>
      </c>
      <c r="I77" s="1245" t="s">
        <v>9116</v>
      </c>
      <c r="J77" s="1247" t="s">
        <v>9117</v>
      </c>
      <c r="K77" s="1247" t="s">
        <v>4720</v>
      </c>
      <c r="L77" s="1247" t="s">
        <v>6898</v>
      </c>
      <c r="M77" s="1247" t="s">
        <v>9118</v>
      </c>
      <c r="N77" s="1247" t="s">
        <v>9119</v>
      </c>
      <c r="O77" s="1247" t="s">
        <v>9120</v>
      </c>
      <c r="P77" s="1247" t="s">
        <v>4225</v>
      </c>
      <c r="Q77" s="1250" t="s">
        <v>9121</v>
      </c>
      <c r="R77" s="1250" t="s">
        <v>8349</v>
      </c>
      <c r="S77" s="1250" t="s">
        <v>3856</v>
      </c>
      <c r="T77" s="1250" t="s">
        <v>7588</v>
      </c>
      <c r="U77" s="1250" t="s">
        <v>4678</v>
      </c>
      <c r="V77" s="1250" t="s">
        <v>1065</v>
      </c>
      <c r="W77" s="1261" t="s">
        <v>9122</v>
      </c>
      <c r="X77" s="1261" t="s">
        <v>9123</v>
      </c>
      <c r="Y77" s="1261" t="s">
        <v>648</v>
      </c>
      <c r="Z77" s="1261" t="s">
        <v>9124</v>
      </c>
      <c r="AA77" s="1251" t="s">
        <v>9125</v>
      </c>
      <c r="AB77" s="1261" t="s">
        <v>3915</v>
      </c>
      <c r="AC77" s="1261" t="s">
        <v>160</v>
      </c>
      <c r="AD77" s="1259" t="s">
        <v>9126</v>
      </c>
      <c r="AE77" s="1259" t="s">
        <v>8963</v>
      </c>
      <c r="AF77" s="1262" t="s">
        <v>9127</v>
      </c>
      <c r="AG77" s="1262" t="s">
        <v>9128</v>
      </c>
      <c r="AH77" s="1262" t="s">
        <v>7633</v>
      </c>
      <c r="AI77" s="1262" t="s">
        <v>9129</v>
      </c>
      <c r="AJ77" s="1262" t="s">
        <v>9130</v>
      </c>
      <c r="AK77" s="1262" t="s">
        <v>7525</v>
      </c>
      <c r="AL77" s="1262" t="s">
        <v>1814</v>
      </c>
      <c r="AM77" s="1253" t="s">
        <v>2646</v>
      </c>
      <c r="AN77" s="1253" t="s">
        <v>9131</v>
      </c>
      <c r="AO77" s="1253" t="s">
        <v>9132</v>
      </c>
      <c r="AP77" s="1253" t="s">
        <v>7208</v>
      </c>
      <c r="AQ77" s="1253" t="s">
        <v>9133</v>
      </c>
      <c r="AR77" s="1253" t="s">
        <v>7898</v>
      </c>
      <c r="AS77" s="1253" t="s">
        <v>3507</v>
      </c>
      <c r="AT77" s="1247" t="s">
        <v>9134</v>
      </c>
      <c r="AU77" s="1263" t="s">
        <v>9135</v>
      </c>
      <c r="AV77" s="1214" t="str">
        <f t="shared" si="5"/>
        <v>2:38</v>
      </c>
      <c r="AW77" s="1290"/>
    </row>
    <row r="78" ht="15.75" customHeight="1">
      <c r="A78" s="1270" t="s">
        <v>5453</v>
      </c>
      <c r="B78" s="1271" t="s">
        <v>7365</v>
      </c>
      <c r="C78" s="1205">
        <v>0.05324074074074074</v>
      </c>
      <c r="D78" s="1232" t="s">
        <v>9136</v>
      </c>
      <c r="E78" s="1232" t="s">
        <v>9137</v>
      </c>
      <c r="F78" s="1232" t="s">
        <v>9138</v>
      </c>
      <c r="G78" s="1232" t="s">
        <v>7956</v>
      </c>
      <c r="H78" s="1232" t="s">
        <v>9139</v>
      </c>
      <c r="I78" s="1232" t="s">
        <v>141</v>
      </c>
      <c r="J78" s="1232" t="s">
        <v>9140</v>
      </c>
      <c r="K78" s="1232" t="s">
        <v>3653</v>
      </c>
      <c r="L78" s="1232" t="s">
        <v>9141</v>
      </c>
      <c r="M78" s="1232" t="s">
        <v>9142</v>
      </c>
      <c r="N78" s="1232" t="s">
        <v>9143</v>
      </c>
      <c r="O78" s="1232" t="s">
        <v>6925</v>
      </c>
      <c r="P78" s="1232" t="s">
        <v>9144</v>
      </c>
      <c r="Q78" s="1232" t="s">
        <v>9145</v>
      </c>
      <c r="R78" s="1232" t="s">
        <v>9146</v>
      </c>
      <c r="S78" s="1232" t="s">
        <v>9004</v>
      </c>
      <c r="T78" s="1232" t="s">
        <v>9147</v>
      </c>
      <c r="U78" s="1232" t="s">
        <v>768</v>
      </c>
      <c r="V78" s="1232" t="s">
        <v>9148</v>
      </c>
      <c r="W78" s="1232" t="s">
        <v>9149</v>
      </c>
      <c r="X78" s="1232" t="s">
        <v>9150</v>
      </c>
      <c r="Y78" s="1232" t="s">
        <v>5192</v>
      </c>
      <c r="Z78" s="1232" t="s">
        <v>9151</v>
      </c>
      <c r="AA78" s="1213" t="s">
        <v>9152</v>
      </c>
      <c r="AB78" s="1232" t="s">
        <v>9153</v>
      </c>
      <c r="AC78" s="1232" t="s">
        <v>4955</v>
      </c>
      <c r="AD78" s="1232" t="s">
        <v>9154</v>
      </c>
      <c r="AE78" s="1232" t="s">
        <v>8214</v>
      </c>
      <c r="AF78" s="1232" t="s">
        <v>9155</v>
      </c>
      <c r="AG78" s="1232" t="s">
        <v>9156</v>
      </c>
      <c r="AH78" s="1232" t="s">
        <v>9157</v>
      </c>
      <c r="AI78" s="1232" t="s">
        <v>9158</v>
      </c>
      <c r="AJ78" s="1232" t="s">
        <v>9159</v>
      </c>
      <c r="AK78" s="1252" t="s">
        <v>9160</v>
      </c>
      <c r="AL78" s="1232" t="s">
        <v>5592</v>
      </c>
      <c r="AM78" s="1232" t="s">
        <v>9161</v>
      </c>
      <c r="AN78" s="1232" t="s">
        <v>8580</v>
      </c>
      <c r="AO78" s="1232" t="s">
        <v>7870</v>
      </c>
      <c r="AP78" s="1232" t="s">
        <v>9162</v>
      </c>
      <c r="AQ78" s="1232" t="s">
        <v>9163</v>
      </c>
      <c r="AR78" s="1254" t="s">
        <v>2951</v>
      </c>
      <c r="AS78" s="1232" t="s">
        <v>2038</v>
      </c>
      <c r="AT78" s="1232" t="s">
        <v>9164</v>
      </c>
      <c r="AU78" s="1238" t="s">
        <v>9165</v>
      </c>
      <c r="AV78" s="1214" t="str">
        <f t="shared" si="5"/>
        <v>3:53</v>
      </c>
      <c r="AW78" s="1272" t="s">
        <v>9166</v>
      </c>
    </row>
    <row r="79">
      <c r="A79" s="1256" t="s">
        <v>9167</v>
      </c>
      <c r="B79" s="1308" t="s">
        <v>7427</v>
      </c>
      <c r="C79" s="1217">
        <v>0.05331018518518518</v>
      </c>
      <c r="D79" s="1213" t="s">
        <v>9168</v>
      </c>
      <c r="E79" s="1213" t="s">
        <v>9169</v>
      </c>
      <c r="F79" s="1243" t="s">
        <v>9170</v>
      </c>
      <c r="G79" s="1213" t="s">
        <v>9171</v>
      </c>
      <c r="H79" s="1213" t="s">
        <v>8218</v>
      </c>
      <c r="I79" s="1213" t="s">
        <v>1681</v>
      </c>
      <c r="J79" s="1213" t="s">
        <v>3226</v>
      </c>
      <c r="K79" s="1213" t="s">
        <v>9172</v>
      </c>
      <c r="L79" s="1213" t="s">
        <v>1353</v>
      </c>
      <c r="M79" s="1213" t="s">
        <v>2408</v>
      </c>
      <c r="N79" s="1213" t="s">
        <v>8382</v>
      </c>
      <c r="O79" s="1213" t="s">
        <v>9173</v>
      </c>
      <c r="P79" s="1213" t="s">
        <v>9174</v>
      </c>
      <c r="Q79" s="1213" t="s">
        <v>8518</v>
      </c>
      <c r="R79" s="1213" t="s">
        <v>9175</v>
      </c>
      <c r="S79" s="1213" t="s">
        <v>9176</v>
      </c>
      <c r="T79" s="1213" t="s">
        <v>2703</v>
      </c>
      <c r="U79" s="1213" t="s">
        <v>9177</v>
      </c>
      <c r="V79" s="1213" t="s">
        <v>8622</v>
      </c>
      <c r="W79" s="1213" t="s">
        <v>9053</v>
      </c>
      <c r="X79" s="1213" t="s">
        <v>9178</v>
      </c>
      <c r="Y79" s="1213" t="s">
        <v>1363</v>
      </c>
      <c r="Z79" s="1213" t="s">
        <v>790</v>
      </c>
      <c r="AA79" s="1261" t="s">
        <v>8425</v>
      </c>
      <c r="AB79" s="1213" t="s">
        <v>2729</v>
      </c>
      <c r="AC79" s="1213" t="s">
        <v>9179</v>
      </c>
      <c r="AD79" s="1213" t="s">
        <v>9180</v>
      </c>
      <c r="AE79" s="1213" t="s">
        <v>8963</v>
      </c>
      <c r="AF79" s="1213" t="s">
        <v>4803</v>
      </c>
      <c r="AG79" s="1213" t="s">
        <v>9181</v>
      </c>
      <c r="AH79" s="1213" t="s">
        <v>9182</v>
      </c>
      <c r="AI79" s="1213" t="s">
        <v>9183</v>
      </c>
      <c r="AJ79" s="1213" t="s">
        <v>9184</v>
      </c>
      <c r="AK79" s="1213" t="s">
        <v>7660</v>
      </c>
      <c r="AL79" s="1213" t="s">
        <v>9185</v>
      </c>
      <c r="AM79" s="1213" t="s">
        <v>9186</v>
      </c>
      <c r="AN79" s="1213" t="s">
        <v>192</v>
      </c>
      <c r="AO79" s="1213" t="s">
        <v>4020</v>
      </c>
      <c r="AP79" s="1213" t="s">
        <v>9187</v>
      </c>
      <c r="AQ79" s="1213" t="s">
        <v>9188</v>
      </c>
      <c r="AR79" s="1213" t="s">
        <v>9189</v>
      </c>
      <c r="AS79" s="1213" t="s">
        <v>4098</v>
      </c>
      <c r="AT79" s="1213" t="s">
        <v>9190</v>
      </c>
      <c r="AU79" s="1213" t="s">
        <v>9191</v>
      </c>
      <c r="AV79" s="1214" t="str">
        <f t="shared" si="5"/>
        <v>4:10</v>
      </c>
      <c r="AW79" s="1275"/>
    </row>
    <row r="80">
      <c r="A80" s="1256" t="s">
        <v>3399</v>
      </c>
      <c r="B80" s="1309" t="s">
        <v>7427</v>
      </c>
      <c r="C80" s="1217">
        <v>0.05336805555555556</v>
      </c>
      <c r="D80" s="1232" t="s">
        <v>9192</v>
      </c>
      <c r="E80" s="1232" t="s">
        <v>9193</v>
      </c>
      <c r="F80" s="1232" t="s">
        <v>9194</v>
      </c>
      <c r="G80" s="1232" t="s">
        <v>9195</v>
      </c>
      <c r="H80" s="1232" t="s">
        <v>9196</v>
      </c>
      <c r="I80" s="1232" t="s">
        <v>114</v>
      </c>
      <c r="J80" s="1232" t="s">
        <v>9197</v>
      </c>
      <c r="K80" s="1232" t="s">
        <v>8942</v>
      </c>
      <c r="L80" s="1232" t="s">
        <v>6981</v>
      </c>
      <c r="M80" s="1232" t="s">
        <v>9001</v>
      </c>
      <c r="N80" s="1232" t="s">
        <v>9198</v>
      </c>
      <c r="O80" s="1232" t="s">
        <v>9199</v>
      </c>
      <c r="P80" s="1232" t="s">
        <v>8212</v>
      </c>
      <c r="Q80" s="1232" t="s">
        <v>9200</v>
      </c>
      <c r="R80" s="1232" t="s">
        <v>5915</v>
      </c>
      <c r="S80" s="1232" t="s">
        <v>617</v>
      </c>
      <c r="T80" s="1232" t="s">
        <v>8969</v>
      </c>
      <c r="U80" s="1232" t="s">
        <v>9201</v>
      </c>
      <c r="V80" s="1232" t="s">
        <v>9098</v>
      </c>
      <c r="W80" s="1232" t="s">
        <v>7611</v>
      </c>
      <c r="X80" s="1232" t="s">
        <v>9202</v>
      </c>
      <c r="Y80" s="1232" t="s">
        <v>4947</v>
      </c>
      <c r="Z80" s="1232" t="s">
        <v>9203</v>
      </c>
      <c r="AA80" s="1251" t="s">
        <v>1714</v>
      </c>
      <c r="AB80" s="1232" t="s">
        <v>7929</v>
      </c>
      <c r="AC80" s="1232" t="s">
        <v>442</v>
      </c>
      <c r="AD80" s="1232" t="s">
        <v>8008</v>
      </c>
      <c r="AE80" s="1232" t="s">
        <v>187</v>
      </c>
      <c r="AF80" s="1232" t="s">
        <v>9204</v>
      </c>
      <c r="AG80" s="1232" t="s">
        <v>9205</v>
      </c>
      <c r="AH80" s="1232" t="s">
        <v>9206</v>
      </c>
      <c r="AI80" s="1232" t="s">
        <v>9207</v>
      </c>
      <c r="AJ80" s="1232" t="s">
        <v>9208</v>
      </c>
      <c r="AK80" s="1232" t="s">
        <v>8534</v>
      </c>
      <c r="AL80" s="1232" t="s">
        <v>3962</v>
      </c>
      <c r="AM80" s="1232" t="s">
        <v>1148</v>
      </c>
      <c r="AN80" s="1232" t="s">
        <v>9209</v>
      </c>
      <c r="AO80" s="1232" t="s">
        <v>9210</v>
      </c>
      <c r="AP80" s="1232" t="s">
        <v>9211</v>
      </c>
      <c r="AQ80" s="1232" t="s">
        <v>9212</v>
      </c>
      <c r="AR80" s="1232" t="s">
        <v>9213</v>
      </c>
      <c r="AS80" s="1232" t="s">
        <v>4864</v>
      </c>
      <c r="AT80" s="1232" t="s">
        <v>9214</v>
      </c>
      <c r="AU80" s="1341" t="s">
        <v>9215</v>
      </c>
      <c r="AV80" s="1214" t="str">
        <f t="shared" si="5"/>
        <v>5:16</v>
      </c>
      <c r="AW80" s="1269" t="s">
        <v>9216</v>
      </c>
    </row>
    <row r="81" ht="15.75" customHeight="1">
      <c r="A81" s="1304" t="s">
        <v>9217</v>
      </c>
      <c r="B81" s="1320" t="s">
        <v>7427</v>
      </c>
      <c r="C81" s="1205">
        <v>0.05348379629629629</v>
      </c>
      <c r="D81" s="1232" t="s">
        <v>9218</v>
      </c>
      <c r="E81" s="1259" t="s">
        <v>9018</v>
      </c>
      <c r="F81" s="1259" t="s">
        <v>5564</v>
      </c>
      <c r="G81" s="1259" t="s">
        <v>9219</v>
      </c>
      <c r="H81" s="1245" t="s">
        <v>9220</v>
      </c>
      <c r="I81" s="1245" t="s">
        <v>3071</v>
      </c>
      <c r="J81" s="1247" t="s">
        <v>9221</v>
      </c>
      <c r="K81" s="1247" t="s">
        <v>7441</v>
      </c>
      <c r="L81" s="1247" t="s">
        <v>4033</v>
      </c>
      <c r="M81" s="1247" t="s">
        <v>9222</v>
      </c>
      <c r="N81" s="1247" t="s">
        <v>9223</v>
      </c>
      <c r="O81" s="1247" t="s">
        <v>3698</v>
      </c>
      <c r="P81" s="1247" t="s">
        <v>916</v>
      </c>
      <c r="Q81" s="1248" t="s">
        <v>9224</v>
      </c>
      <c r="R81" s="1250" t="s">
        <v>8748</v>
      </c>
      <c r="S81" s="1250" t="s">
        <v>3742</v>
      </c>
      <c r="T81" s="1250" t="s">
        <v>8926</v>
      </c>
      <c r="U81" s="1250" t="s">
        <v>9225</v>
      </c>
      <c r="V81" s="1250" t="s">
        <v>6330</v>
      </c>
      <c r="W81" s="1261" t="s">
        <v>9226</v>
      </c>
      <c r="X81" s="1261" t="s">
        <v>2339</v>
      </c>
      <c r="Y81" s="1261" t="s">
        <v>1496</v>
      </c>
      <c r="Z81" s="1261" t="s">
        <v>7730</v>
      </c>
      <c r="AA81" s="1213" t="s">
        <v>9227</v>
      </c>
      <c r="AB81" s="1261" t="s">
        <v>8415</v>
      </c>
      <c r="AC81" s="1261" t="s">
        <v>1073</v>
      </c>
      <c r="AD81" s="1259" t="s">
        <v>9228</v>
      </c>
      <c r="AE81" s="1259" t="s">
        <v>483</v>
      </c>
      <c r="AF81" s="1252" t="s">
        <v>9229</v>
      </c>
      <c r="AG81" s="1262" t="s">
        <v>5174</v>
      </c>
      <c r="AH81" s="1262" t="s">
        <v>7658</v>
      </c>
      <c r="AI81" s="1262" t="s">
        <v>2548</v>
      </c>
      <c r="AJ81" s="1262" t="s">
        <v>9230</v>
      </c>
      <c r="AK81" s="1262" t="s">
        <v>8184</v>
      </c>
      <c r="AL81" s="1262" t="s">
        <v>9231</v>
      </c>
      <c r="AM81" s="1253" t="s">
        <v>9232</v>
      </c>
      <c r="AN81" s="1253" t="s">
        <v>5592</v>
      </c>
      <c r="AO81" s="1253" t="s">
        <v>8016</v>
      </c>
      <c r="AP81" s="1253" t="s">
        <v>9233</v>
      </c>
      <c r="AQ81" s="1253" t="s">
        <v>8714</v>
      </c>
      <c r="AR81" s="1253" t="s">
        <v>154</v>
      </c>
      <c r="AS81" s="1253" t="s">
        <v>7541</v>
      </c>
      <c r="AT81" s="1247" t="s">
        <v>3960</v>
      </c>
      <c r="AU81" s="1263" t="s">
        <v>9234</v>
      </c>
      <c r="AV81" s="1214" t="str">
        <f t="shared" si="5"/>
        <v>3:27</v>
      </c>
      <c r="AW81" s="1272" t="s">
        <v>9235</v>
      </c>
    </row>
    <row r="82" ht="15.75" customHeight="1">
      <c r="A82" s="1270" t="s">
        <v>9236</v>
      </c>
      <c r="B82" s="1265" t="s">
        <v>7393</v>
      </c>
      <c r="C82" s="1205">
        <v>0.05364583333333333</v>
      </c>
      <c r="D82" s="1342" t="s">
        <v>9237</v>
      </c>
      <c r="E82" s="1342" t="s">
        <v>9238</v>
      </c>
      <c r="F82" s="1342" t="s">
        <v>9239</v>
      </c>
      <c r="G82" s="1342" t="s">
        <v>9240</v>
      </c>
      <c r="H82" s="1343" t="s">
        <v>8532</v>
      </c>
      <c r="I82" s="1266" t="s">
        <v>9241</v>
      </c>
      <c r="J82" s="1344" t="s">
        <v>9242</v>
      </c>
      <c r="K82" s="1344" t="s">
        <v>1164</v>
      </c>
      <c r="L82" s="1344" t="s">
        <v>7658</v>
      </c>
      <c r="M82" s="1344" t="s">
        <v>9243</v>
      </c>
      <c r="N82" s="1344" t="s">
        <v>9244</v>
      </c>
      <c r="O82" s="1344" t="s">
        <v>9245</v>
      </c>
      <c r="P82" s="1344" t="s">
        <v>3606</v>
      </c>
      <c r="Q82" s="1339" t="s">
        <v>9246</v>
      </c>
      <c r="R82" s="1339" t="s">
        <v>9247</v>
      </c>
      <c r="S82" s="1345" t="s">
        <v>9248</v>
      </c>
      <c r="T82" s="1345" t="s">
        <v>9249</v>
      </c>
      <c r="U82" s="1339" t="s">
        <v>7458</v>
      </c>
      <c r="V82" s="1339" t="s">
        <v>9250</v>
      </c>
      <c r="W82" s="1346" t="s">
        <v>9251</v>
      </c>
      <c r="X82" s="1346" t="s">
        <v>3789</v>
      </c>
      <c r="Y82" s="1346" t="s">
        <v>1496</v>
      </c>
      <c r="Z82" s="1346" t="s">
        <v>8998</v>
      </c>
      <c r="AA82" s="1221" t="s">
        <v>9227</v>
      </c>
      <c r="AB82" s="1346" t="s">
        <v>7791</v>
      </c>
      <c r="AC82" s="1346" t="s">
        <v>1851</v>
      </c>
      <c r="AD82" s="1342" t="s">
        <v>9252</v>
      </c>
      <c r="AE82" s="1342" t="s">
        <v>4570</v>
      </c>
      <c r="AF82" s="1331" t="s">
        <v>9253</v>
      </c>
      <c r="AG82" s="1331" t="s">
        <v>2473</v>
      </c>
      <c r="AH82" s="1331" t="s">
        <v>9254</v>
      </c>
      <c r="AI82" s="1331" t="s">
        <v>562</v>
      </c>
      <c r="AJ82" s="1331" t="s">
        <v>9255</v>
      </c>
      <c r="AK82" s="1331" t="s">
        <v>9256</v>
      </c>
      <c r="AL82" s="1331" t="s">
        <v>7033</v>
      </c>
      <c r="AM82" s="1347" t="s">
        <v>4841</v>
      </c>
      <c r="AN82" s="1347" t="s">
        <v>3433</v>
      </c>
      <c r="AO82" s="1347" t="s">
        <v>9257</v>
      </c>
      <c r="AP82" s="1347" t="s">
        <v>9258</v>
      </c>
      <c r="AQ82" s="1347" t="s">
        <v>9259</v>
      </c>
      <c r="AR82" s="1347" t="s">
        <v>9260</v>
      </c>
      <c r="AS82" s="1347" t="s">
        <v>7975</v>
      </c>
      <c r="AT82" s="1344" t="s">
        <v>9261</v>
      </c>
      <c r="AU82" s="1348" t="s">
        <v>9262</v>
      </c>
      <c r="AV82" s="1214" t="str">
        <f t="shared" si="5"/>
        <v>5:24</v>
      </c>
      <c r="AW82" s="1349" t="s">
        <v>9263</v>
      </c>
    </row>
    <row r="83">
      <c r="A83" s="1256" t="s">
        <v>4372</v>
      </c>
      <c r="B83" s="1308" t="s">
        <v>7427</v>
      </c>
      <c r="C83" s="1217">
        <v>0.053668981481481484</v>
      </c>
      <c r="D83" s="1213" t="s">
        <v>9264</v>
      </c>
      <c r="E83" s="1213" t="s">
        <v>8089</v>
      </c>
      <c r="F83" s="1213" t="s">
        <v>7757</v>
      </c>
      <c r="G83" s="1213" t="s">
        <v>9265</v>
      </c>
      <c r="H83" s="1232" t="s">
        <v>7757</v>
      </c>
      <c r="I83" s="1213" t="s">
        <v>9266</v>
      </c>
      <c r="J83" s="1213" t="s">
        <v>8228</v>
      </c>
      <c r="K83" s="1213" t="s">
        <v>8779</v>
      </c>
      <c r="L83" s="1213" t="s">
        <v>4019</v>
      </c>
      <c r="M83" s="1213" t="s">
        <v>7474</v>
      </c>
      <c r="N83" s="1213" t="s">
        <v>8401</v>
      </c>
      <c r="O83" s="1213" t="s">
        <v>9267</v>
      </c>
      <c r="P83" s="1213" t="s">
        <v>8644</v>
      </c>
      <c r="Q83" s="1213" t="s">
        <v>9268</v>
      </c>
      <c r="R83" s="1213" t="s">
        <v>9269</v>
      </c>
      <c r="S83" s="1213" t="s">
        <v>9270</v>
      </c>
      <c r="T83" s="1213" t="s">
        <v>7641</v>
      </c>
      <c r="U83" s="1213" t="s">
        <v>9271</v>
      </c>
      <c r="V83" s="1213" t="s">
        <v>8661</v>
      </c>
      <c r="W83" s="1213" t="s">
        <v>9272</v>
      </c>
      <c r="X83" s="1213" t="s">
        <v>3537</v>
      </c>
      <c r="Y83" s="1213" t="s">
        <v>4753</v>
      </c>
      <c r="Z83" s="1213" t="s">
        <v>8405</v>
      </c>
      <c r="AA83" s="1251" t="s">
        <v>9273</v>
      </c>
      <c r="AB83" s="1213" t="s">
        <v>7475</v>
      </c>
      <c r="AC83" s="1213" t="s">
        <v>5218</v>
      </c>
      <c r="AD83" s="1213" t="s">
        <v>9274</v>
      </c>
      <c r="AE83" s="1213" t="s">
        <v>5139</v>
      </c>
      <c r="AF83" s="1213" t="s">
        <v>9275</v>
      </c>
      <c r="AG83" s="1213" t="s">
        <v>9276</v>
      </c>
      <c r="AH83" s="1213" t="s">
        <v>9277</v>
      </c>
      <c r="AI83" s="1213" t="s">
        <v>9278</v>
      </c>
      <c r="AJ83" s="1213" t="s">
        <v>9279</v>
      </c>
      <c r="AK83" s="1213" t="s">
        <v>8782</v>
      </c>
      <c r="AL83" s="1213" t="s">
        <v>1951</v>
      </c>
      <c r="AM83" s="1213" t="s">
        <v>5971</v>
      </c>
      <c r="AN83" s="1213" t="s">
        <v>9280</v>
      </c>
      <c r="AO83" s="1213" t="s">
        <v>9281</v>
      </c>
      <c r="AP83" s="1213" t="s">
        <v>9282</v>
      </c>
      <c r="AQ83" s="1213" t="s">
        <v>2503</v>
      </c>
      <c r="AR83" s="1213" t="s">
        <v>2912</v>
      </c>
      <c r="AS83" s="1213" t="s">
        <v>958</v>
      </c>
      <c r="AT83" s="1213" t="s">
        <v>9283</v>
      </c>
      <c r="AU83" s="1213" t="s">
        <v>9284</v>
      </c>
      <c r="AV83" s="1213" t="s">
        <v>9285</v>
      </c>
      <c r="AW83" s="1275"/>
    </row>
    <row r="84" ht="15.75" customHeight="1">
      <c r="A84" s="1273" t="s">
        <v>5595</v>
      </c>
      <c r="B84" s="1320" t="s">
        <v>7427</v>
      </c>
      <c r="C84" s="1291">
        <v>0.05386574074074074</v>
      </c>
      <c r="D84" s="1214" t="s">
        <v>9286</v>
      </c>
      <c r="E84" s="1214" t="s">
        <v>9287</v>
      </c>
      <c r="F84" s="1214" t="s">
        <v>9288</v>
      </c>
      <c r="G84" s="1214" t="s">
        <v>3660</v>
      </c>
      <c r="H84" s="1214" t="s">
        <v>9289</v>
      </c>
      <c r="I84" s="1214" t="s">
        <v>9266</v>
      </c>
      <c r="J84" s="1214" t="s">
        <v>9290</v>
      </c>
      <c r="K84" s="1214" t="s">
        <v>9291</v>
      </c>
      <c r="L84" s="1214" t="s">
        <v>3288</v>
      </c>
      <c r="M84" s="1214" t="s">
        <v>3823</v>
      </c>
      <c r="N84" s="1214" t="s">
        <v>9292</v>
      </c>
      <c r="O84" s="1214" t="s">
        <v>9293</v>
      </c>
      <c r="P84" s="1214" t="s">
        <v>5409</v>
      </c>
      <c r="Q84" s="1214" t="s">
        <v>9294</v>
      </c>
      <c r="R84" s="1214" t="s">
        <v>9295</v>
      </c>
      <c r="S84" s="1214" t="s">
        <v>9296</v>
      </c>
      <c r="T84" s="1214" t="s">
        <v>8394</v>
      </c>
      <c r="U84" s="1214" t="s">
        <v>9297</v>
      </c>
      <c r="V84" s="1214" t="s">
        <v>9298</v>
      </c>
      <c r="W84" s="1214" t="s">
        <v>9299</v>
      </c>
      <c r="X84" s="1214" t="s">
        <v>9300</v>
      </c>
      <c r="Y84" s="1214" t="s">
        <v>1410</v>
      </c>
      <c r="Z84" s="1214" t="s">
        <v>2033</v>
      </c>
      <c r="AA84" s="1232" t="s">
        <v>9301</v>
      </c>
      <c r="AB84" s="1214" t="s">
        <v>9302</v>
      </c>
      <c r="AC84" s="1214" t="s">
        <v>801</v>
      </c>
      <c r="AD84" s="1214" t="s">
        <v>9303</v>
      </c>
      <c r="AE84" s="1214" t="s">
        <v>9304</v>
      </c>
      <c r="AF84" s="1214" t="s">
        <v>8799</v>
      </c>
      <c r="AG84" s="1214" t="s">
        <v>9305</v>
      </c>
      <c r="AH84" s="1214" t="s">
        <v>9306</v>
      </c>
      <c r="AI84" s="1214" t="s">
        <v>9307</v>
      </c>
      <c r="AJ84" s="1214" t="s">
        <v>9308</v>
      </c>
      <c r="AK84" s="1214" t="s">
        <v>9309</v>
      </c>
      <c r="AL84" s="1214" t="s">
        <v>5046</v>
      </c>
      <c r="AM84" s="1214" t="s">
        <v>8493</v>
      </c>
      <c r="AN84" s="1214" t="s">
        <v>8374</v>
      </c>
      <c r="AO84" s="1213" t="s">
        <v>8138</v>
      </c>
      <c r="AP84" s="1214" t="s">
        <v>9310</v>
      </c>
      <c r="AQ84" s="1214" t="s">
        <v>9311</v>
      </c>
      <c r="AR84" s="1214" t="s">
        <v>9312</v>
      </c>
      <c r="AS84" s="1214" t="s">
        <v>8282</v>
      </c>
      <c r="AT84" s="1214" t="s">
        <v>9313</v>
      </c>
      <c r="AU84" s="1214" t="s">
        <v>9284</v>
      </c>
      <c r="AV84" s="1214" t="str">
        <f t="shared" ref="AV84:AV89" si="6">TEXT(AU84-C84,"m:ss")</f>
        <v>3:30</v>
      </c>
      <c r="AW84" s="1275"/>
    </row>
    <row r="85">
      <c r="A85" s="1270" t="s">
        <v>4679</v>
      </c>
      <c r="B85" s="1271" t="s">
        <v>7365</v>
      </c>
      <c r="C85" s="1205">
        <v>0.05392361111111111</v>
      </c>
      <c r="D85" s="1243" t="s">
        <v>9314</v>
      </c>
      <c r="E85" s="1243" t="s">
        <v>9315</v>
      </c>
      <c r="F85" s="1243" t="s">
        <v>9316</v>
      </c>
      <c r="G85" s="1243" t="s">
        <v>9317</v>
      </c>
      <c r="H85" s="1350" t="s">
        <v>9318</v>
      </c>
      <c r="I85" s="1232" t="s">
        <v>557</v>
      </c>
      <c r="J85" s="1246" t="s">
        <v>8283</v>
      </c>
      <c r="K85" s="1246" t="s">
        <v>9319</v>
      </c>
      <c r="L85" s="1246" t="s">
        <v>9320</v>
      </c>
      <c r="M85" s="1246" t="s">
        <v>1337</v>
      </c>
      <c r="N85" s="1246" t="s">
        <v>9321</v>
      </c>
      <c r="O85" s="1246" t="s">
        <v>9322</v>
      </c>
      <c r="P85" s="1246" t="s">
        <v>2706</v>
      </c>
      <c r="Q85" s="1248" t="s">
        <v>4469</v>
      </c>
      <c r="R85" s="1248" t="s">
        <v>9323</v>
      </c>
      <c r="S85" s="1351" t="s">
        <v>9324</v>
      </c>
      <c r="T85" s="1351" t="s">
        <v>7787</v>
      </c>
      <c r="U85" s="1248" t="s">
        <v>9325</v>
      </c>
      <c r="V85" s="1248" t="s">
        <v>6330</v>
      </c>
      <c r="W85" s="1251" t="s">
        <v>9326</v>
      </c>
      <c r="X85" s="1251" t="s">
        <v>9327</v>
      </c>
      <c r="Y85" s="1251" t="s">
        <v>2841</v>
      </c>
      <c r="Z85" s="1251" t="s">
        <v>9319</v>
      </c>
      <c r="AA85" s="1213" t="s">
        <v>3135</v>
      </c>
      <c r="AB85" s="1251" t="s">
        <v>9328</v>
      </c>
      <c r="AC85" s="1251" t="s">
        <v>5273</v>
      </c>
      <c r="AD85" s="1243" t="s">
        <v>9329</v>
      </c>
      <c r="AE85" s="1243" t="s">
        <v>6255</v>
      </c>
      <c r="AF85" s="1252" t="s">
        <v>6096</v>
      </c>
      <c r="AG85" s="1252" t="s">
        <v>5051</v>
      </c>
      <c r="AH85" s="1252" t="s">
        <v>7783</v>
      </c>
      <c r="AI85" s="1252" t="s">
        <v>5897</v>
      </c>
      <c r="AJ85" s="1252" t="s">
        <v>9330</v>
      </c>
      <c r="AK85" s="1252" t="s">
        <v>4020</v>
      </c>
      <c r="AL85" s="1252" t="s">
        <v>9331</v>
      </c>
      <c r="AM85" s="1254" t="s">
        <v>9332</v>
      </c>
      <c r="AN85" s="1254" t="s">
        <v>4949</v>
      </c>
      <c r="AO85" s="1254" t="s">
        <v>5431</v>
      </c>
      <c r="AP85" s="1254" t="s">
        <v>9095</v>
      </c>
      <c r="AQ85" s="1254" t="s">
        <v>9333</v>
      </c>
      <c r="AR85" s="1254" t="s">
        <v>4365</v>
      </c>
      <c r="AS85" s="1254" t="s">
        <v>7513</v>
      </c>
      <c r="AT85" s="1246" t="s">
        <v>9334</v>
      </c>
      <c r="AU85" s="1238" t="s">
        <v>9335</v>
      </c>
      <c r="AV85" s="1238" t="str">
        <f t="shared" si="6"/>
        <v>5:46</v>
      </c>
      <c r="AW85" s="1352" t="s">
        <v>9336</v>
      </c>
    </row>
    <row r="86">
      <c r="A86" s="1270" t="s">
        <v>4513</v>
      </c>
      <c r="B86" s="1271" t="s">
        <v>7427</v>
      </c>
      <c r="C86" s="1205">
        <v>0.05482638888888889</v>
      </c>
      <c r="D86" s="1294" t="s">
        <v>9337</v>
      </c>
      <c r="E86" s="1243" t="s">
        <v>7987</v>
      </c>
      <c r="F86" s="1243" t="s">
        <v>9338</v>
      </c>
      <c r="G86" s="1243" t="s">
        <v>9339</v>
      </c>
      <c r="H86" s="1244" t="s">
        <v>8532</v>
      </c>
      <c r="I86" s="1244" t="s">
        <v>9340</v>
      </c>
      <c r="J86" s="1246" t="s">
        <v>9341</v>
      </c>
      <c r="K86" s="1246" t="s">
        <v>8418</v>
      </c>
      <c r="L86" s="1246" t="s">
        <v>9342</v>
      </c>
      <c r="M86" s="1246" t="s">
        <v>9343</v>
      </c>
      <c r="N86" s="1246" t="s">
        <v>9344</v>
      </c>
      <c r="O86" s="1246" t="s">
        <v>9345</v>
      </c>
      <c r="P86" s="1246" t="s">
        <v>4883</v>
      </c>
      <c r="Q86" s="1248" t="s">
        <v>9346</v>
      </c>
      <c r="R86" s="1248" t="s">
        <v>2717</v>
      </c>
      <c r="S86" s="1248" t="s">
        <v>9347</v>
      </c>
      <c r="T86" s="1248" t="s">
        <v>9273</v>
      </c>
      <c r="U86" s="1248" t="s">
        <v>9348</v>
      </c>
      <c r="V86" s="1248" t="s">
        <v>1589</v>
      </c>
      <c r="W86" s="1251" t="s">
        <v>9349</v>
      </c>
      <c r="X86" s="1251" t="s">
        <v>5051</v>
      </c>
      <c r="Y86" s="1251" t="s">
        <v>1796</v>
      </c>
      <c r="Z86" s="1251" t="s">
        <v>8635</v>
      </c>
      <c r="AA86" s="1251" t="s">
        <v>985</v>
      </c>
      <c r="AB86" s="1251" t="s">
        <v>1817</v>
      </c>
      <c r="AC86" s="1251" t="s">
        <v>9350</v>
      </c>
      <c r="AD86" s="1243" t="s">
        <v>9351</v>
      </c>
      <c r="AE86" s="1243" t="s">
        <v>1213</v>
      </c>
      <c r="AF86" s="1252" t="s">
        <v>9352</v>
      </c>
      <c r="AG86" s="1252" t="s">
        <v>9353</v>
      </c>
      <c r="AH86" s="1252" t="s">
        <v>5040</v>
      </c>
      <c r="AI86" s="1252" t="s">
        <v>9354</v>
      </c>
      <c r="AJ86" s="1252" t="s">
        <v>9355</v>
      </c>
      <c r="AK86" s="1252" t="s">
        <v>562</v>
      </c>
      <c r="AL86" s="1252" t="s">
        <v>987</v>
      </c>
      <c r="AM86" s="1254" t="s">
        <v>3666</v>
      </c>
      <c r="AN86" s="1254" t="s">
        <v>9356</v>
      </c>
      <c r="AO86" s="1254" t="s">
        <v>9140</v>
      </c>
      <c r="AP86" s="1254" t="s">
        <v>9357</v>
      </c>
      <c r="AQ86" s="1254" t="s">
        <v>9358</v>
      </c>
      <c r="AR86" s="1254" t="s">
        <v>9359</v>
      </c>
      <c r="AS86" s="1254" t="s">
        <v>2010</v>
      </c>
      <c r="AT86" s="1246" t="s">
        <v>9360</v>
      </c>
      <c r="AU86" s="1238" t="s">
        <v>9361</v>
      </c>
      <c r="AV86" s="1214" t="str">
        <f t="shared" si="6"/>
        <v>3:40</v>
      </c>
      <c r="AW86" s="1272" t="s">
        <v>9362</v>
      </c>
    </row>
    <row r="87">
      <c r="A87" s="1256" t="s">
        <v>4880</v>
      </c>
      <c r="B87" s="1308" t="s">
        <v>7365</v>
      </c>
      <c r="C87" s="1217">
        <v>0.05559027777777778</v>
      </c>
      <c r="D87" s="1294" t="s">
        <v>9363</v>
      </c>
      <c r="E87" s="1213" t="s">
        <v>9364</v>
      </c>
      <c r="F87" s="1213" t="s">
        <v>9365</v>
      </c>
      <c r="G87" s="1213" t="s">
        <v>9366</v>
      </c>
      <c r="H87" s="1213" t="s">
        <v>5222</v>
      </c>
      <c r="I87" s="1213" t="s">
        <v>1692</v>
      </c>
      <c r="J87" s="1213" t="s">
        <v>9367</v>
      </c>
      <c r="K87" s="1213" t="s">
        <v>5413</v>
      </c>
      <c r="L87" s="1213" t="s">
        <v>7193</v>
      </c>
      <c r="M87" s="1213" t="s">
        <v>8927</v>
      </c>
      <c r="N87" s="1213" t="s">
        <v>9368</v>
      </c>
      <c r="O87" s="1213" t="s">
        <v>9369</v>
      </c>
      <c r="P87" s="1213" t="s">
        <v>600</v>
      </c>
      <c r="Q87" s="1213" t="s">
        <v>9370</v>
      </c>
      <c r="R87" s="1213" t="s">
        <v>9371</v>
      </c>
      <c r="S87" s="1213" t="s">
        <v>4490</v>
      </c>
      <c r="T87" s="1213" t="s">
        <v>9372</v>
      </c>
      <c r="U87" s="1213" t="s">
        <v>9373</v>
      </c>
      <c r="V87" s="1213" t="s">
        <v>5600</v>
      </c>
      <c r="W87" s="1213" t="s">
        <v>7962</v>
      </c>
      <c r="X87" s="1213" t="s">
        <v>9374</v>
      </c>
      <c r="Y87" s="1213" t="s">
        <v>2285</v>
      </c>
      <c r="Z87" s="1213" t="s">
        <v>9375</v>
      </c>
      <c r="AA87" s="1251" t="s">
        <v>9376</v>
      </c>
      <c r="AB87" s="1213" t="s">
        <v>7679</v>
      </c>
      <c r="AC87" s="1213" t="s">
        <v>3974</v>
      </c>
      <c r="AD87" s="1213" t="s">
        <v>9377</v>
      </c>
      <c r="AE87" s="1213" t="s">
        <v>9378</v>
      </c>
      <c r="AF87" s="1213" t="s">
        <v>9379</v>
      </c>
      <c r="AG87" s="1213" t="s">
        <v>9380</v>
      </c>
      <c r="AH87" s="1213" t="s">
        <v>4987</v>
      </c>
      <c r="AI87" s="1213" t="s">
        <v>9381</v>
      </c>
      <c r="AJ87" s="1213" t="s">
        <v>9382</v>
      </c>
      <c r="AK87" s="1213" t="s">
        <v>3817</v>
      </c>
      <c r="AL87" s="1213" t="s">
        <v>466</v>
      </c>
      <c r="AM87" s="1213" t="s">
        <v>9383</v>
      </c>
      <c r="AN87" s="1213" t="s">
        <v>9384</v>
      </c>
      <c r="AO87" s="1213" t="s">
        <v>771</v>
      </c>
      <c r="AP87" s="1213" t="s">
        <v>9385</v>
      </c>
      <c r="AQ87" s="1213" t="s">
        <v>9386</v>
      </c>
      <c r="AR87" s="1213" t="s">
        <v>3463</v>
      </c>
      <c r="AS87" s="1213" t="s">
        <v>1578</v>
      </c>
      <c r="AT87" s="1213" t="s">
        <v>9387</v>
      </c>
      <c r="AU87" s="1213" t="s">
        <v>9388</v>
      </c>
      <c r="AV87" s="1214" t="str">
        <f t="shared" si="6"/>
        <v>5:05</v>
      </c>
      <c r="AW87" s="1306" t="s">
        <v>9389</v>
      </c>
    </row>
    <row r="88">
      <c r="A88" s="1270" t="s">
        <v>5254</v>
      </c>
      <c r="B88" s="1271" t="s">
        <v>7365</v>
      </c>
      <c r="C88" s="1205">
        <v>0.05747685185185185</v>
      </c>
      <c r="D88" s="1232" t="s">
        <v>9390</v>
      </c>
      <c r="E88" s="1232" t="s">
        <v>5863</v>
      </c>
      <c r="F88" s="1243" t="s">
        <v>9391</v>
      </c>
      <c r="G88" s="1243" t="s">
        <v>9392</v>
      </c>
      <c r="H88" s="1244" t="s">
        <v>9393</v>
      </c>
      <c r="I88" s="1244" t="s">
        <v>3781</v>
      </c>
      <c r="J88" s="1232" t="s">
        <v>506</v>
      </c>
      <c r="K88" s="1246" t="s">
        <v>8997</v>
      </c>
      <c r="L88" s="1246" t="s">
        <v>9394</v>
      </c>
      <c r="M88" s="1246" t="s">
        <v>9395</v>
      </c>
      <c r="N88" s="1232" t="s">
        <v>8457</v>
      </c>
      <c r="O88" s="1246" t="s">
        <v>8177</v>
      </c>
      <c r="P88" s="1232" t="s">
        <v>8897</v>
      </c>
      <c r="Q88" s="1248" t="s">
        <v>9396</v>
      </c>
      <c r="R88" s="1248" t="s">
        <v>2889</v>
      </c>
      <c r="S88" s="1232" t="s">
        <v>9397</v>
      </c>
      <c r="T88" s="1248" t="s">
        <v>1063</v>
      </c>
      <c r="U88" s="1248" t="s">
        <v>9398</v>
      </c>
      <c r="V88" s="1248" t="s">
        <v>9399</v>
      </c>
      <c r="W88" s="1251" t="s">
        <v>9400</v>
      </c>
      <c r="X88" s="1251" t="s">
        <v>9401</v>
      </c>
      <c r="Y88" s="1251" t="s">
        <v>2907</v>
      </c>
      <c r="Z88" s="1251" t="s">
        <v>9402</v>
      </c>
      <c r="AA88" s="1232" t="s">
        <v>9403</v>
      </c>
      <c r="AB88" s="1251" t="s">
        <v>5552</v>
      </c>
      <c r="AC88" s="1251" t="s">
        <v>1366</v>
      </c>
      <c r="AD88" s="1232" t="s">
        <v>3500</v>
      </c>
      <c r="AE88" s="1243" t="s">
        <v>2599</v>
      </c>
      <c r="AF88" s="1232" t="s">
        <v>9404</v>
      </c>
      <c r="AG88" s="1232" t="s">
        <v>8058</v>
      </c>
      <c r="AH88" s="1252" t="s">
        <v>4968</v>
      </c>
      <c r="AI88" s="1232" t="s">
        <v>9405</v>
      </c>
      <c r="AJ88" s="1252" t="s">
        <v>9406</v>
      </c>
      <c r="AK88" s="1252" t="s">
        <v>7823</v>
      </c>
      <c r="AL88" s="1252" t="s">
        <v>9141</v>
      </c>
      <c r="AM88" s="1232" t="s">
        <v>9407</v>
      </c>
      <c r="AN88" s="1254" t="s">
        <v>9408</v>
      </c>
      <c r="AO88" s="1254" t="s">
        <v>9409</v>
      </c>
      <c r="AP88" s="1254" t="s">
        <v>2939</v>
      </c>
      <c r="AQ88" s="1254" t="s">
        <v>9410</v>
      </c>
      <c r="AR88" s="1254" t="s">
        <v>9411</v>
      </c>
      <c r="AS88" s="1254" t="s">
        <v>3170</v>
      </c>
      <c r="AT88" s="1232" t="s">
        <v>9412</v>
      </c>
      <c r="AU88" s="1238" t="s">
        <v>9413</v>
      </c>
      <c r="AV88" s="1214" t="str">
        <f t="shared" si="6"/>
        <v>6:01</v>
      </c>
      <c r="AW88" s="1353" t="s">
        <v>9414</v>
      </c>
    </row>
    <row r="89">
      <c r="A89" s="1304" t="s">
        <v>9415</v>
      </c>
      <c r="B89" s="1265" t="s">
        <v>7393</v>
      </c>
      <c r="C89" s="1296">
        <v>0.057881944444444444</v>
      </c>
      <c r="D89" s="1243" t="s">
        <v>9416</v>
      </c>
      <c r="E89" s="1259" t="s">
        <v>9417</v>
      </c>
      <c r="F89" s="1243" t="s">
        <v>9418</v>
      </c>
      <c r="G89" s="1243" t="s">
        <v>9419</v>
      </c>
      <c r="H89" s="1245" t="s">
        <v>9420</v>
      </c>
      <c r="I89" s="1245" t="s">
        <v>1259</v>
      </c>
      <c r="J89" s="1247" t="s">
        <v>9421</v>
      </c>
      <c r="K89" s="1247" t="s">
        <v>5280</v>
      </c>
      <c r="L89" s="1247" t="s">
        <v>9422</v>
      </c>
      <c r="M89" s="1247" t="s">
        <v>3127</v>
      </c>
      <c r="N89" s="1247" t="s">
        <v>9423</v>
      </c>
      <c r="O89" s="1247" t="s">
        <v>9424</v>
      </c>
      <c r="P89" s="1247" t="s">
        <v>2934</v>
      </c>
      <c r="Q89" s="1250" t="s">
        <v>9425</v>
      </c>
      <c r="R89" s="1250" t="s">
        <v>9426</v>
      </c>
      <c r="S89" s="1250" t="s">
        <v>9427</v>
      </c>
      <c r="T89" s="1250" t="s">
        <v>9428</v>
      </c>
      <c r="U89" s="1250" t="s">
        <v>9429</v>
      </c>
      <c r="V89" s="1250" t="s">
        <v>9430</v>
      </c>
      <c r="W89" s="1261" t="s">
        <v>9431</v>
      </c>
      <c r="X89" s="1261" t="s">
        <v>9432</v>
      </c>
      <c r="Y89" s="1261" t="s">
        <v>9433</v>
      </c>
      <c r="Z89" s="1261" t="s">
        <v>9434</v>
      </c>
      <c r="AA89" s="1213" t="s">
        <v>9435</v>
      </c>
      <c r="AB89" s="1261" t="s">
        <v>9221</v>
      </c>
      <c r="AC89" s="1261" t="s">
        <v>3850</v>
      </c>
      <c r="AD89" s="1259" t="s">
        <v>4547</v>
      </c>
      <c r="AE89" s="1259" t="s">
        <v>2527</v>
      </c>
      <c r="AF89" s="1262" t="s">
        <v>9436</v>
      </c>
      <c r="AG89" s="1262" t="s">
        <v>5178</v>
      </c>
      <c r="AH89" s="1262" t="s">
        <v>9437</v>
      </c>
      <c r="AI89" s="1262" t="s">
        <v>4332</v>
      </c>
      <c r="AJ89" s="1262" t="s">
        <v>9438</v>
      </c>
      <c r="AK89" s="1262" t="s">
        <v>9439</v>
      </c>
      <c r="AL89" s="1262" t="s">
        <v>3306</v>
      </c>
      <c r="AM89" s="1253" t="s">
        <v>4339</v>
      </c>
      <c r="AN89" s="1253" t="s">
        <v>9440</v>
      </c>
      <c r="AO89" s="1253" t="s">
        <v>8754</v>
      </c>
      <c r="AP89" s="1253" t="s">
        <v>3778</v>
      </c>
      <c r="AQ89" s="1253" t="s">
        <v>5824</v>
      </c>
      <c r="AR89" s="1253" t="s">
        <v>9441</v>
      </c>
      <c r="AS89" s="1253" t="s">
        <v>516</v>
      </c>
      <c r="AT89" s="1247" t="s">
        <v>9442</v>
      </c>
      <c r="AU89" s="1263" t="s">
        <v>9443</v>
      </c>
      <c r="AV89" s="1213" t="str">
        <f t="shared" si="6"/>
        <v>2:11</v>
      </c>
      <c r="AW89" s="1290" t="s">
        <v>9444</v>
      </c>
    </row>
    <row r="90">
      <c r="A90" s="1256" t="s">
        <v>4436</v>
      </c>
      <c r="B90" s="1308" t="s">
        <v>7393</v>
      </c>
      <c r="C90" s="1217">
        <v>0.05893518518518519</v>
      </c>
      <c r="D90" s="1213" t="s">
        <v>9445</v>
      </c>
      <c r="E90" s="1213" t="s">
        <v>9446</v>
      </c>
      <c r="F90" s="1213" t="s">
        <v>9447</v>
      </c>
      <c r="G90" s="1213" t="s">
        <v>9448</v>
      </c>
      <c r="H90" s="1232" t="s">
        <v>5964</v>
      </c>
      <c r="I90" s="1213" t="s">
        <v>4811</v>
      </c>
      <c r="J90" s="1213" t="s">
        <v>8730</v>
      </c>
      <c r="K90" s="1213" t="s">
        <v>8904</v>
      </c>
      <c r="L90" s="1213" t="s">
        <v>9449</v>
      </c>
      <c r="M90" s="1213" t="s">
        <v>9450</v>
      </c>
      <c r="N90" s="1213" t="s">
        <v>6149</v>
      </c>
      <c r="O90" s="1213" t="s">
        <v>4822</v>
      </c>
      <c r="P90" s="1213" t="s">
        <v>1621</v>
      </c>
      <c r="Q90" s="1213" t="s">
        <v>9103</v>
      </c>
      <c r="R90" s="1213" t="s">
        <v>9451</v>
      </c>
      <c r="S90" s="1213" t="s">
        <v>9452</v>
      </c>
      <c r="T90" s="1213" t="s">
        <v>9453</v>
      </c>
      <c r="U90" s="1213" t="s">
        <v>9454</v>
      </c>
      <c r="V90" s="1213" t="s">
        <v>9455</v>
      </c>
      <c r="W90" s="1213" t="s">
        <v>9456</v>
      </c>
      <c r="X90" s="1213" t="s">
        <v>9457</v>
      </c>
      <c r="Y90" s="1213" t="s">
        <v>160</v>
      </c>
      <c r="Z90" s="1213" t="s">
        <v>9458</v>
      </c>
      <c r="AA90" s="1251" t="s">
        <v>8665</v>
      </c>
      <c r="AB90" s="1213" t="s">
        <v>9459</v>
      </c>
      <c r="AC90" s="1213" t="s">
        <v>3636</v>
      </c>
      <c r="AD90" s="1213" t="s">
        <v>9460</v>
      </c>
      <c r="AE90" s="1213" t="s">
        <v>9461</v>
      </c>
      <c r="AF90" s="1213" t="s">
        <v>9462</v>
      </c>
      <c r="AG90" s="1213" t="s">
        <v>9463</v>
      </c>
      <c r="AH90" s="1213" t="s">
        <v>418</v>
      </c>
      <c r="AI90" s="1213" t="s">
        <v>9464</v>
      </c>
      <c r="AJ90" s="1213" t="s">
        <v>9465</v>
      </c>
      <c r="AK90" s="1213" t="s">
        <v>7849</v>
      </c>
      <c r="AL90" s="1213" t="s">
        <v>8502</v>
      </c>
      <c r="AM90" s="1213" t="s">
        <v>7437</v>
      </c>
      <c r="AN90" s="1213" t="s">
        <v>9449</v>
      </c>
      <c r="AO90" s="1213" t="s">
        <v>4783</v>
      </c>
      <c r="AP90" s="1213" t="s">
        <v>9466</v>
      </c>
      <c r="AQ90" s="1213" t="s">
        <v>9467</v>
      </c>
      <c r="AR90" s="1213" t="s">
        <v>9468</v>
      </c>
      <c r="AS90" s="1213" t="s">
        <v>1045</v>
      </c>
      <c r="AT90" s="1213" t="s">
        <v>9469</v>
      </c>
      <c r="AU90" s="1213" t="s">
        <v>9470</v>
      </c>
      <c r="AV90" s="1213" t="s">
        <v>9471</v>
      </c>
      <c r="AW90" s="1306" t="s">
        <v>8296</v>
      </c>
    </row>
    <row r="91" ht="15.75" customHeight="1">
      <c r="A91" s="1256" t="s">
        <v>5476</v>
      </c>
      <c r="B91" s="1265" t="s">
        <v>7393</v>
      </c>
      <c r="C91" s="1217">
        <v>0.06635416666666667</v>
      </c>
      <c r="D91" s="1232" t="s">
        <v>9472</v>
      </c>
      <c r="E91" s="1232" t="s">
        <v>7264</v>
      </c>
      <c r="F91" s="1232" t="s">
        <v>9473</v>
      </c>
      <c r="G91" s="1232" t="s">
        <v>9474</v>
      </c>
      <c r="H91" s="1232" t="s">
        <v>9475</v>
      </c>
      <c r="I91" s="1232" t="s">
        <v>3112</v>
      </c>
      <c r="J91" s="1232" t="s">
        <v>9476</v>
      </c>
      <c r="K91" s="1232" t="s">
        <v>3267</v>
      </c>
      <c r="L91" s="1232" t="s">
        <v>9477</v>
      </c>
      <c r="M91" s="1232" t="s">
        <v>925</v>
      </c>
      <c r="N91" s="1232" t="s">
        <v>9478</v>
      </c>
      <c r="O91" s="1232" t="s">
        <v>9479</v>
      </c>
      <c r="P91" s="1232" t="s">
        <v>3134</v>
      </c>
      <c r="Q91" s="1232" t="s">
        <v>9480</v>
      </c>
      <c r="R91" s="1232" t="s">
        <v>3832</v>
      </c>
      <c r="S91" s="1232" t="s">
        <v>9481</v>
      </c>
      <c r="T91" s="1232" t="s">
        <v>9349</v>
      </c>
      <c r="U91" s="1232" t="s">
        <v>9482</v>
      </c>
      <c r="V91" s="1232" t="s">
        <v>6183</v>
      </c>
      <c r="W91" s="1232" t="s">
        <v>9483</v>
      </c>
      <c r="X91" s="1232" t="s">
        <v>9484</v>
      </c>
      <c r="Y91" s="1232" t="s">
        <v>823</v>
      </c>
      <c r="Z91" s="1232" t="s">
        <v>9485</v>
      </c>
      <c r="AA91" s="1261"/>
      <c r="AB91" s="1232" t="s">
        <v>9486</v>
      </c>
      <c r="AC91" s="1232" t="s">
        <v>940</v>
      </c>
      <c r="AD91" s="1232" t="s">
        <v>9487</v>
      </c>
      <c r="AE91" s="1232" t="s">
        <v>9488</v>
      </c>
      <c r="AF91" s="1232" t="s">
        <v>9489</v>
      </c>
      <c r="AG91" s="1232" t="s">
        <v>9490</v>
      </c>
      <c r="AH91" s="1232" t="s">
        <v>9491</v>
      </c>
      <c r="AI91" s="1232" t="s">
        <v>9492</v>
      </c>
      <c r="AJ91" s="1232" t="s">
        <v>9493</v>
      </c>
      <c r="AK91" s="1232" t="s">
        <v>3191</v>
      </c>
      <c r="AL91" s="1232" t="s">
        <v>9494</v>
      </c>
      <c r="AM91" s="1232" t="s">
        <v>9495</v>
      </c>
      <c r="AN91" s="1232" t="s">
        <v>7803</v>
      </c>
      <c r="AO91" s="1232" t="s">
        <v>9496</v>
      </c>
      <c r="AP91" s="1232" t="s">
        <v>9497</v>
      </c>
      <c r="AQ91" s="1232" t="s">
        <v>909</v>
      </c>
      <c r="AR91" s="1232" t="s">
        <v>9498</v>
      </c>
      <c r="AS91" s="1232" t="s">
        <v>3544</v>
      </c>
      <c r="AT91" s="1232" t="s">
        <v>9499</v>
      </c>
      <c r="AU91" s="1268" t="s">
        <v>9500</v>
      </c>
      <c r="AV91" s="1214" t="str">
        <f>TEXT(AU91-C91,"m:ss")</f>
        <v>9:53</v>
      </c>
      <c r="AW91" s="1269" t="s">
        <v>9501</v>
      </c>
    </row>
    <row r="92">
      <c r="A92" s="1270" t="s">
        <v>4041</v>
      </c>
      <c r="B92" s="1271" t="s">
        <v>7393</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7415</v>
      </c>
      <c r="AG92" s="1252"/>
      <c r="AH92" s="1252"/>
      <c r="AI92" s="1252"/>
      <c r="AJ92" s="1252"/>
      <c r="AK92" s="1252"/>
      <c r="AL92" s="1252"/>
      <c r="AM92" s="1254"/>
      <c r="AN92" s="1254"/>
      <c r="AO92" s="1254"/>
      <c r="AP92" s="1254"/>
      <c r="AQ92" s="1254"/>
      <c r="AR92" s="1254"/>
      <c r="AS92" s="1254"/>
      <c r="AT92" s="1246"/>
      <c r="AU92" s="1238"/>
      <c r="AV92" s="1238"/>
      <c r="AW92" s="1272"/>
    </row>
    <row r="93">
      <c r="A93" s="1270" t="s">
        <v>4414</v>
      </c>
      <c r="B93" s="1271" t="s">
        <v>7393</v>
      </c>
      <c r="C93" s="1296"/>
      <c r="D93" s="1354"/>
      <c r="E93" s="1259"/>
      <c r="F93" s="1259"/>
      <c r="G93" s="1259"/>
      <c r="H93" s="1295"/>
      <c r="I93" s="1245"/>
      <c r="J93" s="1247"/>
      <c r="K93" s="1247"/>
      <c r="L93" s="1247"/>
      <c r="M93" s="1247"/>
      <c r="N93" s="1247"/>
      <c r="O93" s="1247"/>
      <c r="P93" s="1247"/>
      <c r="Q93" s="1250"/>
      <c r="R93" s="1250"/>
      <c r="S93" s="1250"/>
      <c r="T93" s="1250"/>
      <c r="U93" s="1250"/>
      <c r="V93" s="1250"/>
      <c r="W93" s="1315" t="s">
        <v>7411</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2" t="s">
        <v>9502</v>
      </c>
    </row>
    <row r="94">
      <c r="A94" s="1258"/>
      <c r="B94" s="1355"/>
      <c r="C94" s="1356"/>
      <c r="D94" s="1354"/>
      <c r="E94" s="1259"/>
      <c r="F94" s="1259"/>
      <c r="G94" s="1259"/>
      <c r="H94" s="1295"/>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90"/>
    </row>
    <row r="95">
      <c r="A95" s="1216"/>
      <c r="B95" s="1357"/>
      <c r="C95" s="1358"/>
      <c r="D95" s="1359"/>
      <c r="E95" s="1214"/>
      <c r="F95" s="1214"/>
      <c r="G95" s="1214"/>
      <c r="H95" s="1295"/>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5"/>
    </row>
    <row r="96">
      <c r="A96" s="1216"/>
      <c r="B96" s="1357"/>
      <c r="C96" s="1358"/>
      <c r="D96" s="1295"/>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5"/>
    </row>
    <row r="97">
      <c r="A97" s="1258"/>
      <c r="B97" s="1355"/>
      <c r="C97" s="1356"/>
      <c r="D97" s="1295"/>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90"/>
    </row>
    <row r="98">
      <c r="A98" s="1216"/>
      <c r="B98" s="1357"/>
      <c r="C98" s="1358"/>
      <c r="D98" s="1295"/>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5"/>
    </row>
    <row r="99">
      <c r="A99" s="1258"/>
      <c r="B99" s="1355"/>
      <c r="C99" s="1356"/>
      <c r="D99" s="1295"/>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90"/>
    </row>
    <row r="100">
      <c r="A100" s="1216"/>
      <c r="B100" s="1357"/>
      <c r="C100" s="1358"/>
      <c r="D100" s="1295"/>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5"/>
    </row>
    <row r="101">
      <c r="A101" s="1258"/>
      <c r="B101" s="1355"/>
      <c r="C101" s="1356"/>
      <c r="D101" s="1295"/>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90"/>
    </row>
    <row r="102">
      <c r="A102" s="1216"/>
      <c r="B102" s="1357"/>
      <c r="C102" s="1358"/>
      <c r="D102" s="1295"/>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5"/>
    </row>
    <row r="103">
      <c r="A103" s="1258"/>
      <c r="B103" s="1355"/>
      <c r="C103" s="1356"/>
      <c r="D103" s="1295"/>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90"/>
    </row>
    <row r="104">
      <c r="A104" s="1216"/>
      <c r="B104" s="1357"/>
      <c r="C104" s="1358"/>
      <c r="D104" s="1295"/>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5"/>
    </row>
    <row r="105">
      <c r="A105" s="1258"/>
      <c r="B105" s="1355"/>
      <c r="C105" s="1356"/>
      <c r="D105" s="1295"/>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90"/>
    </row>
    <row r="106">
      <c r="A106" s="1216"/>
      <c r="B106" s="1357"/>
      <c r="C106" s="1358"/>
      <c r="D106" s="1295"/>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5"/>
    </row>
    <row r="107">
      <c r="A107" s="1258"/>
      <c r="B107" s="1355"/>
      <c r="C107" s="1356"/>
      <c r="D107" s="1295"/>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90"/>
    </row>
    <row r="108">
      <c r="A108" s="1216"/>
      <c r="B108" s="1357"/>
      <c r="C108" s="1358"/>
      <c r="D108" s="1295"/>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5"/>
    </row>
    <row r="109">
      <c r="A109" s="1258"/>
      <c r="B109" s="1355"/>
      <c r="C109" s="1356"/>
      <c r="D109" s="1295"/>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90"/>
    </row>
    <row r="110">
      <c r="A110" s="1216"/>
      <c r="B110" s="1357"/>
      <c r="C110" s="1358"/>
      <c r="D110" s="1295"/>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5"/>
    </row>
    <row r="111">
      <c r="A111" s="1258"/>
      <c r="B111" s="1355"/>
      <c r="C111" s="1356"/>
      <c r="D111" s="1295"/>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90"/>
    </row>
    <row r="112">
      <c r="A112" s="1216"/>
      <c r="B112" s="1357"/>
      <c r="C112" s="1358"/>
      <c r="D112" s="1295"/>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5"/>
    </row>
    <row r="113">
      <c r="A113" s="1258"/>
      <c r="B113" s="1355"/>
      <c r="C113" s="1356"/>
      <c r="D113" s="1295"/>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90"/>
    </row>
    <row r="114">
      <c r="A114" s="1216"/>
      <c r="B114" s="1357"/>
      <c r="C114" s="1358"/>
      <c r="D114" s="1295"/>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5"/>
    </row>
    <row r="115">
      <c r="A115" s="1258"/>
      <c r="B115" s="1355"/>
      <c r="C115" s="1356"/>
      <c r="D115" s="1295"/>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90"/>
    </row>
    <row r="116">
      <c r="A116" s="1216"/>
      <c r="B116" s="1357"/>
      <c r="C116" s="1358"/>
      <c r="D116" s="1295"/>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5"/>
    </row>
    <row r="117">
      <c r="A117" s="1258"/>
      <c r="B117" s="1355"/>
      <c r="C117" s="1356"/>
      <c r="D117" s="1295"/>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90"/>
    </row>
    <row r="118">
      <c r="A118" s="1216"/>
      <c r="B118" s="1357"/>
      <c r="C118" s="1358"/>
      <c r="D118" s="1295"/>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5"/>
    </row>
    <row r="119">
      <c r="A119" s="1258"/>
      <c r="B119" s="1355"/>
      <c r="C119" s="1356"/>
      <c r="D119" s="1295"/>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90"/>
    </row>
    <row r="120">
      <c r="A120" s="1216"/>
      <c r="B120" s="1357"/>
      <c r="C120" s="1358"/>
      <c r="D120" s="1295"/>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5"/>
    </row>
    <row r="121">
      <c r="A121" s="1258"/>
      <c r="B121" s="1355"/>
      <c r="C121" s="1356"/>
      <c r="D121" s="1295"/>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90"/>
    </row>
    <row r="122">
      <c r="A122" s="1216"/>
      <c r="B122" s="1357"/>
      <c r="C122" s="1358"/>
      <c r="D122" s="1295"/>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5"/>
    </row>
    <row r="123">
      <c r="A123" s="1258"/>
      <c r="B123" s="1355"/>
      <c r="C123" s="1356"/>
      <c r="D123" s="1295"/>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90"/>
    </row>
    <row r="124">
      <c r="A124" s="1216"/>
      <c r="B124" s="1357"/>
      <c r="C124" s="1358"/>
      <c r="D124" s="1295"/>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5"/>
    </row>
    <row r="125">
      <c r="A125" s="1258"/>
      <c r="B125" s="1355"/>
      <c r="C125" s="1356"/>
      <c r="D125" s="1295"/>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90"/>
    </row>
    <row r="126">
      <c r="A126" s="1216"/>
      <c r="B126" s="1357"/>
      <c r="C126" s="1358"/>
      <c r="D126" s="1295"/>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5"/>
    </row>
    <row r="127">
      <c r="A127" s="1258"/>
      <c r="B127" s="1355"/>
      <c r="C127" s="1356"/>
      <c r="D127" s="1295"/>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90"/>
    </row>
    <row r="128">
      <c r="A128" s="1216"/>
      <c r="B128" s="1357"/>
      <c r="C128" s="1358"/>
      <c r="D128" s="1295"/>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5"/>
    </row>
    <row r="129">
      <c r="A129" s="1258"/>
      <c r="B129" s="1355"/>
      <c r="C129" s="1356"/>
      <c r="D129" s="1295"/>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90"/>
    </row>
    <row r="130">
      <c r="A130" s="1216"/>
      <c r="B130" s="1357"/>
      <c r="C130" s="1358"/>
      <c r="D130" s="1295"/>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5"/>
    </row>
    <row r="131">
      <c r="A131" s="1258"/>
      <c r="B131" s="1355"/>
      <c r="C131" s="1356"/>
      <c r="D131" s="1295"/>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90"/>
    </row>
    <row r="132">
      <c r="A132" s="1216"/>
      <c r="B132" s="1357"/>
      <c r="C132" s="1358"/>
      <c r="D132" s="1295"/>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5"/>
    </row>
    <row r="133">
      <c r="A133" s="1258"/>
      <c r="B133" s="1355"/>
      <c r="C133" s="1356"/>
      <c r="D133" s="1295"/>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90"/>
    </row>
    <row r="134">
      <c r="A134" s="1216"/>
      <c r="B134" s="1357"/>
      <c r="C134" s="1358"/>
      <c r="D134" s="1295"/>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5"/>
    </row>
    <row r="135">
      <c r="A135" s="1258"/>
      <c r="B135" s="1355"/>
      <c r="C135" s="1356"/>
      <c r="D135" s="1295"/>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90"/>
    </row>
    <row r="136">
      <c r="A136" s="1216"/>
      <c r="B136" s="1357"/>
      <c r="C136" s="1358"/>
      <c r="D136" s="1295"/>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5"/>
    </row>
    <row r="137">
      <c r="A137" s="1258"/>
      <c r="B137" s="1355"/>
      <c r="C137" s="1356"/>
      <c r="D137" s="1295"/>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90"/>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5"/>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90"/>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5"/>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90"/>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5"/>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90"/>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5"/>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90"/>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5"/>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90"/>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5"/>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90"/>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5"/>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90"/>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5"/>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90"/>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5"/>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90"/>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5"/>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90"/>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5"/>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90"/>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5"/>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90"/>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5"/>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90"/>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5"/>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90"/>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5"/>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90"/>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5"/>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90"/>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5"/>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90"/>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5"/>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90"/>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5"/>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90"/>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5"/>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90"/>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5"/>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90"/>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5"/>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90"/>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5"/>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90"/>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5"/>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90"/>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5"/>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90"/>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5"/>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90"/>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5"/>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90"/>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5"/>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90"/>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5"/>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90"/>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5"/>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90"/>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5"/>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90"/>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5"/>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90"/>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5"/>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90"/>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5"/>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90"/>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5"/>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90"/>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5"/>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90"/>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5"/>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90"/>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5"/>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90"/>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5"/>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90"/>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5"/>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90"/>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5"/>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90"/>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5"/>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90"/>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5"/>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90"/>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5"/>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90"/>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5"/>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90"/>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5"/>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90"/>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5"/>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90"/>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5"/>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90"/>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5"/>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90"/>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5"/>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90"/>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5"/>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90"/>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5"/>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90"/>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5"/>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90"/>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5"/>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90"/>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5"/>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90"/>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5"/>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90"/>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5"/>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90"/>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5"/>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90"/>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5"/>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90"/>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5"/>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90"/>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5"/>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90"/>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5"/>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90"/>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5"/>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90"/>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5"/>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90"/>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5"/>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90"/>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5"/>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90"/>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5"/>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90"/>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5"/>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90"/>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5"/>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90"/>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5"/>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90"/>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5"/>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90"/>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5"/>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90"/>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5"/>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90"/>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5"/>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90"/>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5"/>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90"/>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5"/>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90"/>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5"/>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90"/>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5"/>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90"/>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5"/>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90"/>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5"/>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90"/>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5"/>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90"/>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5"/>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90"/>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5"/>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90"/>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5"/>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90"/>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5"/>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90"/>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5"/>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90"/>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5"/>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90"/>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5"/>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90"/>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5"/>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90"/>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5"/>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90"/>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5"/>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90"/>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5"/>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90"/>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5"/>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90"/>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5"/>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90"/>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5"/>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90"/>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5"/>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90"/>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5"/>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90"/>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5"/>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90"/>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5"/>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90"/>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5"/>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90"/>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5"/>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90"/>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5"/>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90"/>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5"/>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90"/>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5"/>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90"/>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5"/>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90"/>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5"/>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90"/>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5"/>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90"/>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5"/>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90"/>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5"/>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90"/>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5"/>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90"/>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5"/>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90"/>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5"/>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90"/>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5"/>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90"/>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5"/>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90"/>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5"/>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90"/>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5"/>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90"/>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5"/>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90"/>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5"/>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90"/>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5"/>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90"/>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5"/>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90"/>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5"/>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90"/>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5"/>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90"/>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5"/>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90"/>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5"/>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90"/>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5"/>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90"/>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5"/>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90"/>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5"/>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90"/>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5"/>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90"/>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5"/>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90"/>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5"/>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90"/>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5"/>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90"/>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5"/>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90"/>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5"/>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90"/>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5"/>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90"/>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5"/>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90"/>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5"/>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90"/>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5"/>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90"/>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5"/>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90"/>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5"/>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90"/>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5"/>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90"/>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5"/>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90"/>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5"/>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90"/>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5"/>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90"/>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5"/>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90"/>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5"/>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90"/>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5"/>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90"/>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5"/>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90"/>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5"/>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90"/>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5"/>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90"/>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5"/>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90"/>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5"/>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90"/>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5"/>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90"/>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5"/>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90"/>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5"/>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90"/>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5"/>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90"/>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5"/>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90"/>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5"/>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90"/>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5"/>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90"/>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5"/>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90"/>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5"/>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90"/>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5"/>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90"/>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5"/>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90"/>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5"/>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90"/>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5"/>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90"/>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5"/>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90"/>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5"/>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90"/>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5"/>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90"/>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5"/>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90"/>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5"/>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90"/>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5"/>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90"/>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5"/>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90"/>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5"/>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90"/>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5"/>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90"/>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5"/>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90"/>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5"/>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90"/>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5"/>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90"/>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5"/>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90"/>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5"/>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90"/>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5"/>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90"/>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5"/>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90"/>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5"/>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90"/>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5"/>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90"/>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5"/>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90"/>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5"/>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90"/>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5"/>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90"/>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5"/>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90"/>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5"/>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90"/>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5"/>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90"/>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5"/>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90"/>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5"/>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90"/>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5"/>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90"/>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5"/>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90"/>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5"/>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90"/>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5"/>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90"/>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5"/>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90"/>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5"/>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90"/>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5"/>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90"/>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5"/>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90"/>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5"/>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90"/>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5"/>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90"/>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5"/>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90"/>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5"/>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90"/>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5"/>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90"/>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5"/>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90"/>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5"/>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90"/>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5"/>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90"/>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5"/>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90"/>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5"/>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90"/>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5"/>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90"/>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5"/>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90"/>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5"/>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90"/>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5"/>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90"/>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5"/>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90"/>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5"/>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90"/>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5"/>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90"/>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5"/>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90"/>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5"/>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90"/>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5"/>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90"/>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5"/>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90"/>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5"/>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90"/>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5"/>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90"/>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5"/>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90"/>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5"/>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90"/>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5"/>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90"/>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5"/>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90"/>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5"/>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90"/>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5"/>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90"/>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5"/>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90"/>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5"/>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90"/>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5"/>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90"/>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5"/>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90"/>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5"/>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90"/>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5"/>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90"/>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5"/>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90"/>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5"/>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90"/>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5"/>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90"/>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5"/>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90"/>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5"/>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90"/>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5"/>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90"/>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5"/>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90"/>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5"/>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90"/>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5"/>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90"/>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5"/>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90"/>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5"/>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90"/>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5"/>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90"/>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5"/>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90"/>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5"/>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90"/>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5"/>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90"/>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5"/>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90"/>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5"/>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90"/>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5"/>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90"/>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5"/>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90"/>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5"/>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90"/>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5"/>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90"/>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5"/>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90"/>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5"/>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90"/>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5"/>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90"/>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5"/>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90"/>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5"/>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90"/>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5"/>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90"/>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5"/>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90"/>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5"/>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90"/>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5"/>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90"/>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5"/>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90"/>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5"/>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90"/>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5"/>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90"/>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5"/>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90"/>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5"/>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90"/>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5"/>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90"/>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5"/>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90"/>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5"/>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90"/>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5"/>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90"/>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5"/>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90"/>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5"/>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90"/>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5"/>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90"/>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5"/>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90"/>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5"/>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90"/>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5"/>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90"/>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5"/>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90"/>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5"/>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90"/>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5"/>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90"/>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5"/>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90"/>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5"/>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90"/>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5"/>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90"/>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5"/>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90"/>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5"/>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90"/>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5"/>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90"/>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5"/>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90"/>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5"/>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90"/>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5"/>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90"/>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5"/>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90"/>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5"/>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90"/>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5"/>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90"/>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5"/>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90"/>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5"/>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90"/>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5"/>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90"/>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5"/>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90"/>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5"/>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90"/>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5"/>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90"/>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5"/>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90"/>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5"/>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90"/>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5"/>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90"/>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5"/>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90"/>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5"/>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90"/>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5"/>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90"/>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5"/>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90"/>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5"/>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90"/>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5"/>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90"/>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5"/>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90"/>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5"/>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90"/>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5"/>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90"/>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5"/>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90"/>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5"/>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90"/>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5"/>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90"/>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5"/>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90"/>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5"/>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90"/>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5"/>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90"/>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5"/>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90"/>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5"/>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90"/>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5"/>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90"/>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5"/>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90"/>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5"/>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90"/>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5"/>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90"/>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5"/>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90"/>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5"/>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90"/>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5"/>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90"/>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5"/>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90"/>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5"/>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90"/>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5"/>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90"/>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5"/>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90"/>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5"/>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90"/>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5"/>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90"/>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5"/>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90"/>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5"/>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90"/>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5"/>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90"/>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5"/>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90"/>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5"/>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90"/>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5"/>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90"/>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5"/>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90"/>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5"/>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90"/>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5"/>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90"/>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5"/>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90"/>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5"/>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90"/>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5"/>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90"/>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5"/>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90"/>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5"/>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90"/>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5"/>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90"/>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5"/>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90"/>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5"/>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90"/>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5"/>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90"/>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5"/>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90"/>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5"/>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90"/>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5"/>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90"/>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5"/>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90"/>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5"/>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90"/>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5"/>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90"/>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5"/>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90"/>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5"/>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90"/>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5"/>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90"/>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5"/>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90"/>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5"/>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90"/>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5"/>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90"/>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5"/>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90"/>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5"/>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90"/>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5"/>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90"/>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5"/>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90"/>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5"/>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90"/>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5"/>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90"/>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5"/>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90"/>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5"/>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90"/>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5"/>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90"/>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5"/>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90"/>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5"/>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90"/>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5"/>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90"/>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5"/>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90"/>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5"/>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90"/>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5"/>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90"/>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5"/>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90"/>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5"/>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90"/>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5"/>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90"/>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5"/>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90"/>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5"/>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90"/>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5"/>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90"/>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5"/>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90"/>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5"/>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90"/>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5"/>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90"/>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5"/>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90"/>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5"/>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90"/>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5"/>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90"/>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5"/>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90"/>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5"/>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90"/>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5"/>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90"/>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5"/>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90"/>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5"/>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90"/>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5"/>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90"/>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5"/>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90"/>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5"/>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90"/>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5"/>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90"/>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5"/>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90"/>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5"/>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90"/>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5"/>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90"/>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5"/>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90"/>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5"/>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90"/>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5"/>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90"/>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5"/>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90"/>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5"/>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90"/>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5"/>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90"/>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5"/>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90"/>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5"/>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90"/>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5"/>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90"/>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5"/>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90"/>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5"/>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90"/>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5"/>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90"/>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5"/>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90"/>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5"/>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90"/>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5"/>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90"/>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5"/>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90"/>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5"/>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90"/>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5"/>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90"/>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5"/>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90"/>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5"/>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90"/>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5"/>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90"/>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5"/>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90"/>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5"/>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90"/>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5"/>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90"/>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5"/>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90"/>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5"/>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90"/>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5"/>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90"/>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5"/>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90"/>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5"/>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90"/>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5"/>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90"/>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5"/>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90"/>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5"/>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9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7328</v>
      </c>
      <c r="C1" s="1370" t="s">
        <v>7361</v>
      </c>
      <c r="D1" s="1371" t="s">
        <v>7329</v>
      </c>
      <c r="E1" s="1371" t="s">
        <v>6804</v>
      </c>
      <c r="F1" s="1371" t="s">
        <v>6805</v>
      </c>
      <c r="G1" s="1371" t="s">
        <v>7330</v>
      </c>
      <c r="H1" s="1372"/>
      <c r="I1" s="1373" t="s">
        <v>9503</v>
      </c>
      <c r="J1" s="1374" t="s">
        <v>7332</v>
      </c>
      <c r="K1" s="1372"/>
      <c r="L1" s="1375" t="s">
        <v>6816</v>
      </c>
      <c r="M1" s="1375" t="s">
        <v>7333</v>
      </c>
      <c r="N1" s="1375" t="s">
        <v>7334</v>
      </c>
      <c r="O1" s="1375" t="s">
        <v>7335</v>
      </c>
      <c r="P1" s="1375" t="s">
        <v>6877</v>
      </c>
      <c r="Q1" s="1375" t="s">
        <v>7336</v>
      </c>
      <c r="R1" s="1375" t="s">
        <v>7337</v>
      </c>
      <c r="S1" s="1372"/>
      <c r="T1" s="1376" t="s">
        <v>7338</v>
      </c>
      <c r="U1" s="1377" t="s">
        <v>6812</v>
      </c>
      <c r="V1" s="1377" t="s">
        <v>6870</v>
      </c>
      <c r="W1" s="1376" t="s">
        <v>7339</v>
      </c>
      <c r="X1" s="1376" t="s">
        <v>7340</v>
      </c>
      <c r="Y1" s="1377" t="s">
        <v>9504</v>
      </c>
      <c r="Z1" s="1376" t="s">
        <v>7341</v>
      </c>
      <c r="AA1" s="1376" t="s">
        <v>7342</v>
      </c>
      <c r="AB1" s="1372"/>
      <c r="AC1" s="1378" t="s">
        <v>76</v>
      </c>
      <c r="AD1" s="1379" t="s">
        <v>6806</v>
      </c>
      <c r="AE1" s="1379" t="s">
        <v>6807</v>
      </c>
      <c r="AF1" s="1379" t="s">
        <v>7343</v>
      </c>
      <c r="AG1" s="1379" t="s">
        <v>7344</v>
      </c>
      <c r="AH1" s="1379" t="s">
        <v>6809</v>
      </c>
      <c r="AI1" s="1379" t="s">
        <v>7345</v>
      </c>
      <c r="AJ1" s="1380" t="s">
        <v>7346</v>
      </c>
      <c r="AK1" s="1381"/>
      <c r="AL1" s="1371" t="s">
        <v>7347</v>
      </c>
      <c r="AM1" s="1371" t="s">
        <v>7348</v>
      </c>
      <c r="AN1" s="1381"/>
      <c r="AO1" s="1382" t="s">
        <v>6813</v>
      </c>
      <c r="AP1" s="1382" t="s">
        <v>7349</v>
      </c>
      <c r="AQ1" s="1382" t="s">
        <v>7350</v>
      </c>
      <c r="AR1" s="1382" t="s">
        <v>6814</v>
      </c>
      <c r="AS1" s="1382" t="s">
        <v>7351</v>
      </c>
      <c r="AT1" s="1382" t="s">
        <v>7352</v>
      </c>
      <c r="AU1" s="1382" t="s">
        <v>7353</v>
      </c>
      <c r="AV1" s="1372"/>
      <c r="AW1" s="1383" t="s">
        <v>6815</v>
      </c>
      <c r="AX1" s="1383" t="s">
        <v>7354</v>
      </c>
      <c r="AY1" s="1383" t="s">
        <v>7355</v>
      </c>
      <c r="AZ1" s="1383" t="s">
        <v>7356</v>
      </c>
      <c r="BA1" s="1383" t="s">
        <v>7357</v>
      </c>
      <c r="BB1" s="1383" t="s">
        <v>7358</v>
      </c>
      <c r="BC1" s="1383" t="s">
        <v>7359</v>
      </c>
      <c r="BD1" s="1384"/>
      <c r="BE1" s="1385" t="s">
        <v>7360</v>
      </c>
      <c r="BF1" s="1386" t="s">
        <v>9505</v>
      </c>
      <c r="BG1" s="1386" t="s">
        <v>9506</v>
      </c>
      <c r="BH1" s="1386" t="s">
        <v>6872</v>
      </c>
      <c r="BI1" s="1386" t="s">
        <v>9507</v>
      </c>
      <c r="BJ1" s="1387"/>
      <c r="BK1" s="1388" t="s">
        <v>9508</v>
      </c>
      <c r="BL1" s="1388" t="s">
        <v>9509</v>
      </c>
      <c r="BM1" s="1388" t="s">
        <v>9510</v>
      </c>
      <c r="BN1" s="1388" t="s">
        <v>9511</v>
      </c>
      <c r="BO1" s="1388" t="s">
        <v>9512</v>
      </c>
      <c r="BP1" s="1388" t="s">
        <v>9513</v>
      </c>
      <c r="BQ1" s="1388" t="s">
        <v>6811</v>
      </c>
      <c r="BR1" s="1388" t="s">
        <v>6810</v>
      </c>
      <c r="BS1" s="1388" t="s">
        <v>9514</v>
      </c>
      <c r="BT1" s="1378" t="s">
        <v>68</v>
      </c>
      <c r="BU1" s="1387"/>
      <c r="BV1" s="1389" t="s">
        <v>9515</v>
      </c>
      <c r="BW1" s="1389" t="s">
        <v>9516</v>
      </c>
      <c r="BX1" s="1389" t="s">
        <v>9517</v>
      </c>
      <c r="BY1" s="1389" t="s">
        <v>9518</v>
      </c>
      <c r="BZ1" s="1389" t="s">
        <v>6803</v>
      </c>
      <c r="CA1" s="1387"/>
      <c r="CB1" s="1390" t="s">
        <v>6871</v>
      </c>
      <c r="CC1" s="1391" t="s">
        <v>9519</v>
      </c>
      <c r="CD1" s="1391" t="s">
        <v>9520</v>
      </c>
      <c r="CE1" s="1378" t="s">
        <v>70</v>
      </c>
      <c r="CF1" s="1387"/>
      <c r="CG1" s="1392" t="s">
        <v>9521</v>
      </c>
      <c r="CH1" s="1392" t="s">
        <v>9522</v>
      </c>
      <c r="CI1" s="1392" t="s">
        <v>9523</v>
      </c>
      <c r="CJ1" s="1392" t="s">
        <v>6875</v>
      </c>
      <c r="CK1" s="1387"/>
      <c r="CL1" s="1393" t="s">
        <v>9524</v>
      </c>
      <c r="CM1" s="1393" t="s">
        <v>9525</v>
      </c>
      <c r="CN1" s="1393" t="s">
        <v>6874</v>
      </c>
      <c r="CO1" s="1393" t="s">
        <v>6873</v>
      </c>
      <c r="CP1" s="1387"/>
      <c r="CQ1" s="1378" t="s">
        <v>78</v>
      </c>
      <c r="CR1" s="1378" t="s">
        <v>81</v>
      </c>
      <c r="CS1" s="1378" t="s">
        <v>9526</v>
      </c>
      <c r="CT1" s="1378" t="s">
        <v>65</v>
      </c>
      <c r="CU1" s="1378" t="s">
        <v>9527</v>
      </c>
      <c r="CV1" s="1378" t="s">
        <v>74</v>
      </c>
      <c r="CW1" s="1394" t="s">
        <v>80</v>
      </c>
      <c r="CX1" s="1378" t="s">
        <v>75</v>
      </c>
      <c r="CY1" s="1378" t="s">
        <v>9528</v>
      </c>
      <c r="CZ1" s="1378" t="s">
        <v>84</v>
      </c>
      <c r="DA1" s="1378" t="s">
        <v>82</v>
      </c>
      <c r="DB1" s="1378" t="s">
        <v>5632</v>
      </c>
      <c r="DC1" s="1378" t="s">
        <v>9529</v>
      </c>
      <c r="DD1" s="1387"/>
      <c r="DE1" s="1395" t="s">
        <v>9530</v>
      </c>
      <c r="DF1" s="1396" t="s">
        <v>9531</v>
      </c>
      <c r="DG1" s="1396" t="s">
        <v>9532</v>
      </c>
      <c r="DH1" s="1380" t="s">
        <v>9533</v>
      </c>
      <c r="DI1" s="1397" t="s">
        <v>9534</v>
      </c>
    </row>
    <row r="2">
      <c r="A2" s="1398" t="s">
        <v>9535</v>
      </c>
      <c r="B2" s="1399" t="s">
        <v>9536</v>
      </c>
      <c r="C2" s="1400">
        <v>0.12115740740740741</v>
      </c>
      <c r="D2" s="1401" t="s">
        <v>9537</v>
      </c>
      <c r="E2" s="1401" t="s">
        <v>7493</v>
      </c>
      <c r="F2" s="1401" t="s">
        <v>8305</v>
      </c>
      <c r="G2" s="1401" t="s">
        <v>9538</v>
      </c>
      <c r="H2" s="1401"/>
      <c r="I2" s="1402" t="s">
        <v>9539</v>
      </c>
      <c r="J2" s="1401">
        <v>47.99</v>
      </c>
      <c r="K2" s="1401"/>
      <c r="L2" s="1401" t="s">
        <v>7495</v>
      </c>
      <c r="M2" s="1401" t="s">
        <v>3445</v>
      </c>
      <c r="N2" s="1401" t="s">
        <v>8980</v>
      </c>
      <c r="O2" s="1401" t="s">
        <v>7496</v>
      </c>
      <c r="P2" s="1402" t="s">
        <v>7467</v>
      </c>
      <c r="Q2" s="1402" t="s">
        <v>9540</v>
      </c>
      <c r="R2" s="1401">
        <v>56.72</v>
      </c>
      <c r="S2" s="1401"/>
      <c r="T2" s="1401" t="s">
        <v>9541</v>
      </c>
      <c r="U2" s="1401" t="s">
        <v>5684</v>
      </c>
      <c r="V2" s="1401" t="s">
        <v>9542</v>
      </c>
      <c r="W2" s="1401" t="s">
        <v>3997</v>
      </c>
      <c r="X2" s="1402" t="s">
        <v>7866</v>
      </c>
      <c r="Y2" s="1401" t="s">
        <v>9543</v>
      </c>
      <c r="Z2" s="1401" t="s">
        <v>9544</v>
      </c>
      <c r="AA2" s="1401" t="s">
        <v>9545</v>
      </c>
      <c r="AB2" s="1401"/>
      <c r="AC2" s="1401" t="s">
        <v>3775</v>
      </c>
      <c r="AD2" s="1402" t="s">
        <v>4148</v>
      </c>
      <c r="AE2" s="1401" t="s">
        <v>8534</v>
      </c>
      <c r="AF2" s="1401">
        <v>46.63</v>
      </c>
      <c r="AG2" s="1401" t="s">
        <v>2220</v>
      </c>
      <c r="AH2" s="1401" t="s">
        <v>7505</v>
      </c>
      <c r="AI2" s="1401" t="s">
        <v>7532</v>
      </c>
      <c r="AJ2" s="1403">
        <v>48.89</v>
      </c>
      <c r="AK2" s="1401"/>
      <c r="AL2" s="1401" t="s">
        <v>7506</v>
      </c>
      <c r="AM2" s="1401">
        <v>47.81</v>
      </c>
      <c r="AN2" s="1401"/>
      <c r="AO2" s="1401" t="s">
        <v>9546</v>
      </c>
      <c r="AP2" s="1401" t="s">
        <v>7382</v>
      </c>
      <c r="AQ2" s="1401">
        <v>57.09</v>
      </c>
      <c r="AR2" s="1401" t="s">
        <v>8259</v>
      </c>
      <c r="AS2" s="1401" t="s">
        <v>9547</v>
      </c>
      <c r="AT2" s="1402" t="s">
        <v>9548</v>
      </c>
      <c r="AU2" s="1401" t="s">
        <v>9549</v>
      </c>
      <c r="AV2" s="1401"/>
      <c r="AW2" s="1401" t="s">
        <v>9550</v>
      </c>
      <c r="AX2" s="1401" t="s">
        <v>9551</v>
      </c>
      <c r="AY2" s="1401" t="s">
        <v>4715</v>
      </c>
      <c r="AZ2" s="1401" t="s">
        <v>9552</v>
      </c>
      <c r="BA2" s="1401" t="s">
        <v>9553</v>
      </c>
      <c r="BB2" s="1401" t="s">
        <v>3899</v>
      </c>
      <c r="BC2" s="1401">
        <v>42.88</v>
      </c>
      <c r="BD2" s="1401"/>
      <c r="BE2" s="1401" t="s">
        <v>9554</v>
      </c>
      <c r="BF2" s="1402" t="s">
        <v>9555</v>
      </c>
      <c r="BG2" s="1401" t="s">
        <v>6016</v>
      </c>
      <c r="BH2" s="1402" t="s">
        <v>4049</v>
      </c>
      <c r="BI2" s="1401" t="s">
        <v>9556</v>
      </c>
      <c r="BJ2" s="1401"/>
      <c r="BK2" s="1401" t="s">
        <v>5925</v>
      </c>
      <c r="BL2" s="1401" t="s">
        <v>7738</v>
      </c>
      <c r="BM2" s="1402" t="s">
        <v>9557</v>
      </c>
      <c r="BN2" s="1401">
        <v>59.82</v>
      </c>
      <c r="BO2" s="1401" t="s">
        <v>9558</v>
      </c>
      <c r="BP2" s="1402" t="s">
        <v>9559</v>
      </c>
      <c r="BQ2" s="1401" t="s">
        <v>9560</v>
      </c>
      <c r="BR2" s="1401" t="s">
        <v>6075</v>
      </c>
      <c r="BS2" s="1402" t="s">
        <v>9561</v>
      </c>
      <c r="BT2" s="1401">
        <v>42.39</v>
      </c>
      <c r="BU2" s="1401"/>
      <c r="BV2" s="1402" t="s">
        <v>9435</v>
      </c>
      <c r="BW2" s="1401" t="s">
        <v>9562</v>
      </c>
      <c r="BX2" s="1401" t="s">
        <v>8652</v>
      </c>
      <c r="BY2" s="1402" t="s">
        <v>8857</v>
      </c>
      <c r="BZ2" s="1401" t="s">
        <v>3927</v>
      </c>
      <c r="CA2" s="1401"/>
      <c r="CB2" s="1401" t="s">
        <v>9563</v>
      </c>
      <c r="CC2" s="1401" t="s">
        <v>9564</v>
      </c>
      <c r="CD2" s="1401" t="s">
        <v>4342</v>
      </c>
      <c r="CE2" s="1401">
        <v>49.61</v>
      </c>
      <c r="CF2" s="1401"/>
      <c r="CG2" s="1404" t="s">
        <v>5152</v>
      </c>
      <c r="CH2" s="1401" t="s">
        <v>9565</v>
      </c>
      <c r="CI2" s="1401" t="s">
        <v>9566</v>
      </c>
      <c r="CJ2" s="1401" t="s">
        <v>9456</v>
      </c>
      <c r="CK2" s="1401"/>
      <c r="CL2" s="1401" t="s">
        <v>9567</v>
      </c>
      <c r="CM2" s="1401" t="s">
        <v>9568</v>
      </c>
      <c r="CN2" s="1401" t="s">
        <v>9569</v>
      </c>
      <c r="CO2" s="1401" t="s">
        <v>9570</v>
      </c>
      <c r="CP2" s="1401"/>
      <c r="CQ2" s="1401">
        <v>45.66</v>
      </c>
      <c r="CR2" s="1402">
        <v>45.81</v>
      </c>
      <c r="CS2" s="1402" t="s">
        <v>7042</v>
      </c>
      <c r="CT2" s="1401" t="s">
        <v>8998</v>
      </c>
      <c r="CU2" s="1401">
        <v>30.72</v>
      </c>
      <c r="CV2" s="1401">
        <v>23.86</v>
      </c>
      <c r="CW2" s="1401" t="s">
        <v>3416</v>
      </c>
      <c r="CX2" s="1401">
        <v>48.47</v>
      </c>
      <c r="CY2" s="1402">
        <v>56.62</v>
      </c>
      <c r="CZ2" s="1401">
        <v>17.76</v>
      </c>
      <c r="DA2" s="1401">
        <v>31.39</v>
      </c>
      <c r="DB2" s="1401">
        <v>54.55</v>
      </c>
      <c r="DC2" s="1404">
        <v>35.9</v>
      </c>
      <c r="DD2" s="1401"/>
      <c r="DE2" s="1401" t="s">
        <v>4150</v>
      </c>
      <c r="DF2" s="1401" t="s">
        <v>3907</v>
      </c>
      <c r="DG2" s="1402" t="s">
        <v>9571</v>
      </c>
      <c r="DH2" s="1401" t="s">
        <v>9572</v>
      </c>
      <c r="DI2" s="1401" t="s">
        <v>9573</v>
      </c>
    </row>
    <row r="3">
      <c r="A3" s="1405" t="s">
        <v>5663</v>
      </c>
      <c r="B3" s="1406" t="s">
        <v>9574</v>
      </c>
      <c r="C3" s="1407">
        <v>0.12115740740740741</v>
      </c>
      <c r="D3" s="1408" t="s">
        <v>9575</v>
      </c>
      <c r="E3" s="1408" t="s">
        <v>9576</v>
      </c>
      <c r="F3" s="1408" t="s">
        <v>9577</v>
      </c>
      <c r="G3" s="1408" t="s">
        <v>9578</v>
      </c>
      <c r="H3" s="1409"/>
      <c r="I3" s="1408" t="s">
        <v>9579</v>
      </c>
      <c r="J3" s="1410">
        <v>47.99</v>
      </c>
      <c r="K3" s="1409"/>
      <c r="L3" s="1408" t="s">
        <v>9580</v>
      </c>
      <c r="M3" s="1410" t="s">
        <v>3445</v>
      </c>
      <c r="N3" s="1410" t="s">
        <v>8980</v>
      </c>
      <c r="O3" s="1408" t="s">
        <v>5599</v>
      </c>
      <c r="P3" s="1410" t="s">
        <v>7467</v>
      </c>
      <c r="Q3" s="1410" t="s">
        <v>9540</v>
      </c>
      <c r="R3" s="1410">
        <v>56.72</v>
      </c>
      <c r="S3" s="1409"/>
      <c r="T3" s="1410" t="s">
        <v>9541</v>
      </c>
      <c r="U3" s="1408" t="s">
        <v>8552</v>
      </c>
      <c r="V3" s="1410" t="s">
        <v>9542</v>
      </c>
      <c r="W3" s="1410" t="s">
        <v>3997</v>
      </c>
      <c r="X3" s="1408" t="s">
        <v>9256</v>
      </c>
      <c r="Y3" s="1410" t="s">
        <v>9543</v>
      </c>
      <c r="Z3" s="1410" t="s">
        <v>9544</v>
      </c>
      <c r="AA3" s="1408" t="s">
        <v>9581</v>
      </c>
      <c r="AB3" s="1409"/>
      <c r="AC3" s="1411" t="s">
        <v>3775</v>
      </c>
      <c r="AD3" s="1408" t="s">
        <v>9582</v>
      </c>
      <c r="AE3" s="1410" t="s">
        <v>8534</v>
      </c>
      <c r="AF3" s="1408">
        <v>46.88</v>
      </c>
      <c r="AG3" s="1408" t="s">
        <v>9583</v>
      </c>
      <c r="AH3" s="1408" t="s">
        <v>9584</v>
      </c>
      <c r="AI3" s="1410" t="s">
        <v>7532</v>
      </c>
      <c r="AJ3" s="1408">
        <v>48.92</v>
      </c>
      <c r="AK3" s="1412"/>
      <c r="AL3" s="1413" t="s">
        <v>6411</v>
      </c>
      <c r="AM3" s="1414">
        <v>47.98</v>
      </c>
      <c r="AN3" s="1409"/>
      <c r="AO3" s="1415" t="s">
        <v>9585</v>
      </c>
      <c r="AP3" s="1416" t="s">
        <v>7972</v>
      </c>
      <c r="AQ3" s="1416">
        <v>57.35</v>
      </c>
      <c r="AR3" s="1417" t="s">
        <v>8259</v>
      </c>
      <c r="AS3" s="1417" t="s">
        <v>9547</v>
      </c>
      <c r="AT3" s="1416" t="s">
        <v>9586</v>
      </c>
      <c r="AU3" s="1417" t="s">
        <v>9549</v>
      </c>
      <c r="AV3" s="1412"/>
      <c r="AW3" s="1417" t="s">
        <v>9550</v>
      </c>
      <c r="AX3" s="1418" t="s">
        <v>9587</v>
      </c>
      <c r="AY3" s="1419" t="s">
        <v>4715</v>
      </c>
      <c r="AZ3" s="1419" t="s">
        <v>9552</v>
      </c>
      <c r="BA3" s="1418" t="s">
        <v>5594</v>
      </c>
      <c r="BB3" s="1418" t="s">
        <v>8583</v>
      </c>
      <c r="BC3" s="1419">
        <v>42.88</v>
      </c>
      <c r="BD3" s="1412"/>
      <c r="BE3" s="1418" t="s">
        <v>9588</v>
      </c>
      <c r="BF3" s="1419" t="s">
        <v>9555</v>
      </c>
      <c r="BG3" s="1420" t="s">
        <v>6016</v>
      </c>
      <c r="BH3" s="1420" t="s">
        <v>4049</v>
      </c>
      <c r="BI3" s="1421" t="s">
        <v>9589</v>
      </c>
      <c r="BJ3" s="1422"/>
      <c r="BK3" s="1415" t="s">
        <v>9590</v>
      </c>
      <c r="BL3" s="1423" t="s">
        <v>4305</v>
      </c>
      <c r="BM3" s="1423" t="s">
        <v>9591</v>
      </c>
      <c r="BN3" s="1424">
        <v>59.82</v>
      </c>
      <c r="BO3" s="1423" t="s">
        <v>3564</v>
      </c>
      <c r="BP3" s="1423" t="s">
        <v>9592</v>
      </c>
      <c r="BQ3" s="1423" t="s">
        <v>2203</v>
      </c>
      <c r="BR3" s="1423" t="s">
        <v>9593</v>
      </c>
      <c r="BS3" s="1423" t="s">
        <v>9594</v>
      </c>
      <c r="BT3" s="1423">
        <v>42.76</v>
      </c>
      <c r="BU3" s="1412"/>
      <c r="BV3" s="1425" t="s">
        <v>9435</v>
      </c>
      <c r="BW3" s="1426" t="s">
        <v>9595</v>
      </c>
      <c r="BX3" s="1427" t="s">
        <v>8652</v>
      </c>
      <c r="BY3" s="1426" t="s">
        <v>2769</v>
      </c>
      <c r="BZ3" s="1427" t="s">
        <v>3927</v>
      </c>
      <c r="CA3" s="1422"/>
      <c r="CB3" s="1421" t="s">
        <v>9596</v>
      </c>
      <c r="CC3" s="1428" t="s">
        <v>7607</v>
      </c>
      <c r="CD3" s="1428" t="s">
        <v>2544</v>
      </c>
      <c r="CE3" s="1428">
        <v>52.55</v>
      </c>
      <c r="CF3" s="1412"/>
      <c r="CG3" s="1427" t="s">
        <v>5152</v>
      </c>
      <c r="CH3" s="1418" t="s">
        <v>9597</v>
      </c>
      <c r="CI3" s="1419" t="s">
        <v>9566</v>
      </c>
      <c r="CJ3" s="1419" t="s">
        <v>9456</v>
      </c>
      <c r="CK3" s="1422"/>
      <c r="CL3" s="1415" t="s">
        <v>9598</v>
      </c>
      <c r="CM3" s="1417" t="s">
        <v>9568</v>
      </c>
      <c r="CN3" s="1416" t="s">
        <v>9599</v>
      </c>
      <c r="CO3" s="1416" t="s">
        <v>9558</v>
      </c>
      <c r="CP3" s="1412"/>
      <c r="CQ3" s="1417">
        <v>45.66</v>
      </c>
      <c r="CR3" s="1429">
        <v>45.81</v>
      </c>
      <c r="CS3" s="1415" t="s">
        <v>4714</v>
      </c>
      <c r="CT3" s="1415" t="s">
        <v>8744</v>
      </c>
      <c r="CU3" s="1425">
        <v>30.72</v>
      </c>
      <c r="CV3" s="1425">
        <v>23.86</v>
      </c>
      <c r="CW3" s="1430" t="s">
        <v>3416</v>
      </c>
      <c r="CX3" s="1415">
        <v>48.96</v>
      </c>
      <c r="CY3" s="1425">
        <v>56.62</v>
      </c>
      <c r="CZ3" s="1415">
        <v>18.63</v>
      </c>
      <c r="DA3" s="1425">
        <v>31.39</v>
      </c>
      <c r="DB3" s="1425">
        <v>54.55</v>
      </c>
      <c r="DC3" s="1425">
        <v>35.9</v>
      </c>
      <c r="DD3" s="1422"/>
      <c r="DE3" s="1415" t="s">
        <v>5742</v>
      </c>
      <c r="DF3" s="1431" t="s">
        <v>3907</v>
      </c>
      <c r="DG3" s="1431" t="s">
        <v>9571</v>
      </c>
      <c r="DH3" s="1410" t="s">
        <v>9572</v>
      </c>
      <c r="DI3" s="1429" t="s">
        <v>9573</v>
      </c>
    </row>
    <row r="4">
      <c r="A4" s="1432" t="s">
        <v>328</v>
      </c>
      <c r="B4" s="1406" t="s">
        <v>9600</v>
      </c>
      <c r="C4" s="1406" t="s">
        <v>9601</v>
      </c>
      <c r="D4" s="1410" t="s">
        <v>9537</v>
      </c>
      <c r="E4" s="1408" t="s">
        <v>3130</v>
      </c>
      <c r="F4" s="1410" t="s">
        <v>8305</v>
      </c>
      <c r="G4" s="1408" t="s">
        <v>9602</v>
      </c>
      <c r="H4" s="1433"/>
      <c r="I4" s="1410" t="s">
        <v>9539</v>
      </c>
      <c r="J4" s="1408">
        <v>48.33</v>
      </c>
      <c r="K4" s="1434"/>
      <c r="L4" s="1435" t="s">
        <v>9603</v>
      </c>
      <c r="M4" s="1436" t="s">
        <v>2033</v>
      </c>
      <c r="N4" s="1436" t="s">
        <v>8980</v>
      </c>
      <c r="O4" s="1436" t="s">
        <v>4317</v>
      </c>
      <c r="P4" s="1435" t="s">
        <v>3895</v>
      </c>
      <c r="Q4" s="1436" t="s">
        <v>9604</v>
      </c>
      <c r="R4" s="1436">
        <v>56.35</v>
      </c>
      <c r="S4" s="1436" t="s">
        <v>9605</v>
      </c>
      <c r="T4" s="1435" t="s">
        <v>9605</v>
      </c>
      <c r="U4" s="1436" t="s">
        <v>7727</v>
      </c>
      <c r="V4" s="1436" t="s">
        <v>9606</v>
      </c>
      <c r="W4" s="1436" t="s">
        <v>2551</v>
      </c>
      <c r="X4" s="1436" t="s">
        <v>5827</v>
      </c>
      <c r="Y4" s="1436" t="s">
        <v>9607</v>
      </c>
      <c r="Z4" s="1436" t="s">
        <v>9608</v>
      </c>
      <c r="AA4" s="1437" t="s">
        <v>9545</v>
      </c>
      <c r="AB4" s="1436">
        <v>53.53</v>
      </c>
      <c r="AC4" s="1438" t="s">
        <v>3775</v>
      </c>
      <c r="AD4" s="1437" t="s">
        <v>4148</v>
      </c>
      <c r="AE4" s="1436" t="s">
        <v>9029</v>
      </c>
      <c r="AF4" s="1436">
        <v>46.78</v>
      </c>
      <c r="AG4" s="1436" t="s">
        <v>9583</v>
      </c>
      <c r="AH4" s="1436" t="s">
        <v>8597</v>
      </c>
      <c r="AI4" s="1436" t="s">
        <v>3035</v>
      </c>
      <c r="AJ4" s="1436">
        <v>48.65</v>
      </c>
      <c r="AK4" s="1436" t="s">
        <v>8253</v>
      </c>
      <c r="AL4" s="1439" t="s">
        <v>9609</v>
      </c>
      <c r="AM4" s="1440">
        <v>47.9</v>
      </c>
      <c r="AN4" s="1436" t="s">
        <v>8102</v>
      </c>
      <c r="AO4" s="1435" t="s">
        <v>8102</v>
      </c>
      <c r="AP4" s="1436" t="s">
        <v>7687</v>
      </c>
      <c r="AQ4" s="1436">
        <v>56.99</v>
      </c>
      <c r="AR4" s="1436" t="s">
        <v>3021</v>
      </c>
      <c r="AS4" s="1436" t="s">
        <v>9610</v>
      </c>
      <c r="AT4" s="1436" t="s">
        <v>9611</v>
      </c>
      <c r="AU4" s="1436" t="s">
        <v>8253</v>
      </c>
      <c r="AV4" s="1436" t="s">
        <v>7298</v>
      </c>
      <c r="AW4" s="1435" t="s">
        <v>7298</v>
      </c>
      <c r="AX4" s="1436" t="s">
        <v>9612</v>
      </c>
      <c r="AY4" s="1436" t="s">
        <v>9613</v>
      </c>
      <c r="AZ4" s="1436" t="s">
        <v>9614</v>
      </c>
      <c r="BA4" s="1436" t="s">
        <v>7942</v>
      </c>
      <c r="BB4" s="1436" t="s">
        <v>5205</v>
      </c>
      <c r="BC4" s="1436">
        <v>47.08</v>
      </c>
      <c r="BD4" s="1436" t="s">
        <v>9615</v>
      </c>
      <c r="BE4" s="1437" t="s">
        <v>9554</v>
      </c>
      <c r="BF4" s="1436" t="s">
        <v>5426</v>
      </c>
      <c r="BG4" s="1439" t="s">
        <v>9615</v>
      </c>
      <c r="BH4" s="1439" t="s">
        <v>196</v>
      </c>
      <c r="BI4" s="1436" t="s">
        <v>9616</v>
      </c>
      <c r="BJ4" s="1436" t="s">
        <v>7738</v>
      </c>
      <c r="BK4" s="1439" t="s">
        <v>9617</v>
      </c>
      <c r="BL4" s="1438" t="s">
        <v>7738</v>
      </c>
      <c r="BM4" s="1438" t="s">
        <v>9557</v>
      </c>
      <c r="BN4" s="1439" t="s">
        <v>9618</v>
      </c>
      <c r="BO4" s="1439" t="s">
        <v>9619</v>
      </c>
      <c r="BP4" s="1438" t="s">
        <v>9559</v>
      </c>
      <c r="BQ4" s="1439" t="s">
        <v>9620</v>
      </c>
      <c r="BR4" s="1439" t="s">
        <v>9621</v>
      </c>
      <c r="BS4" s="1439" t="s">
        <v>9622</v>
      </c>
      <c r="BT4" s="1439">
        <v>42.4</v>
      </c>
      <c r="BU4" s="1436">
        <v>17.88</v>
      </c>
      <c r="BV4" s="1439" t="s">
        <v>9623</v>
      </c>
      <c r="BW4" s="1438" t="s">
        <v>9562</v>
      </c>
      <c r="BX4" s="1441" t="s">
        <v>9624</v>
      </c>
      <c r="BY4" s="1439" t="s">
        <v>1992</v>
      </c>
      <c r="BZ4" s="1439" t="s">
        <v>9625</v>
      </c>
      <c r="CA4" s="1436" t="s">
        <v>1992</v>
      </c>
      <c r="CB4" s="1439" t="s">
        <v>9626</v>
      </c>
      <c r="CC4" s="1439" t="s">
        <v>9627</v>
      </c>
      <c r="CD4" s="1436" t="s">
        <v>9628</v>
      </c>
      <c r="CE4" s="1439">
        <v>53.53</v>
      </c>
      <c r="CF4" s="1436" t="s">
        <v>8684</v>
      </c>
      <c r="CG4" s="1436" t="s">
        <v>7441</v>
      </c>
      <c r="CH4" s="1439" t="s">
        <v>9629</v>
      </c>
      <c r="CI4" s="1439" t="s">
        <v>9630</v>
      </c>
      <c r="CJ4" s="1439" t="s">
        <v>9631</v>
      </c>
      <c r="CK4" s="1436" t="s">
        <v>9632</v>
      </c>
      <c r="CL4" s="1438" t="s">
        <v>9567</v>
      </c>
      <c r="CM4" s="1439" t="s">
        <v>2696</v>
      </c>
      <c r="CN4" s="1439" t="s">
        <v>9633</v>
      </c>
      <c r="CO4" s="1439" t="s">
        <v>9632</v>
      </c>
      <c r="CP4" s="1436">
        <v>47.79</v>
      </c>
      <c r="CQ4" s="1439">
        <v>45.72</v>
      </c>
      <c r="CR4" s="1439">
        <v>47.79</v>
      </c>
      <c r="CS4" s="1439" t="s">
        <v>9634</v>
      </c>
      <c r="CT4" s="1438" t="s">
        <v>8998</v>
      </c>
      <c r="CU4" s="1439">
        <v>31.05</v>
      </c>
      <c r="CV4" s="1439">
        <v>24.4</v>
      </c>
      <c r="CW4" s="1439" t="s">
        <v>9621</v>
      </c>
      <c r="CX4" s="1408">
        <v>48.89</v>
      </c>
      <c r="CY4" s="1408">
        <v>58.86</v>
      </c>
      <c r="CZ4" s="1408">
        <v>17.88</v>
      </c>
      <c r="DA4" s="1408">
        <v>33.04</v>
      </c>
      <c r="DB4" s="1408">
        <v>55.43</v>
      </c>
      <c r="DC4" s="1408">
        <v>36.52</v>
      </c>
      <c r="DD4" s="1434"/>
      <c r="DE4" s="1408" t="s">
        <v>9635</v>
      </c>
      <c r="DF4" s="1408" t="s">
        <v>308</v>
      </c>
      <c r="DG4" s="1408" t="s">
        <v>9636</v>
      </c>
      <c r="DH4" s="1408" t="s">
        <v>1461</v>
      </c>
      <c r="DI4" s="1408" t="s">
        <v>9637</v>
      </c>
    </row>
    <row r="5">
      <c r="A5" s="1432" t="s">
        <v>1112</v>
      </c>
      <c r="B5" s="1406" t="s">
        <v>9638</v>
      </c>
      <c r="C5" s="1406" t="s">
        <v>9639</v>
      </c>
      <c r="D5" s="1408" t="s">
        <v>9640</v>
      </c>
      <c r="E5" s="1408" t="s">
        <v>7395</v>
      </c>
      <c r="F5" s="1408" t="s">
        <v>7430</v>
      </c>
      <c r="G5" s="1442" t="s">
        <v>9641</v>
      </c>
      <c r="H5" s="1409"/>
      <c r="I5" s="1443" t="str">
        <f>HYPERLINK("https://youtu.be/lEL8m2E01nU?t=682","2:32.55")</f>
        <v>2:32.55</v>
      </c>
      <c r="J5" s="1408">
        <v>49.91</v>
      </c>
      <c r="K5" s="1409"/>
      <c r="L5" s="1408" t="s">
        <v>7702</v>
      </c>
      <c r="M5" s="1408" t="s">
        <v>1817</v>
      </c>
      <c r="N5" s="1408" t="s">
        <v>2677</v>
      </c>
      <c r="O5" s="1408" t="s">
        <v>9642</v>
      </c>
      <c r="P5" s="1443" t="str">
        <f>HYPERLINK("https://youtu.be/qa1JlaDaizA","1:27.27")</f>
        <v>1:27.27</v>
      </c>
      <c r="Q5" s="1443" t="s">
        <v>9643</v>
      </c>
      <c r="R5" s="1408">
        <v>57.89</v>
      </c>
      <c r="S5" s="1434"/>
      <c r="T5" s="1408" t="s">
        <v>1341</v>
      </c>
      <c r="U5" s="1408" t="s">
        <v>9644</v>
      </c>
      <c r="V5" s="1408" t="s">
        <v>3658</v>
      </c>
      <c r="W5" s="1408" t="s">
        <v>9645</v>
      </c>
      <c r="X5" s="1444" t="str">
        <f>HYPERLINK("https://www.twitch.tv/videos/536217404","1:24.99")</f>
        <v>1:24.99</v>
      </c>
      <c r="Y5" s="1408" t="s">
        <v>9646</v>
      </c>
      <c r="Z5" s="1408" t="s">
        <v>9647</v>
      </c>
      <c r="AA5" s="1408" t="s">
        <v>9648</v>
      </c>
      <c r="AB5" s="1434"/>
      <c r="AC5" s="1408" t="s">
        <v>4481</v>
      </c>
      <c r="AD5" s="1445" t="s">
        <v>9649</v>
      </c>
      <c r="AE5" s="1408" t="s">
        <v>1093</v>
      </c>
      <c r="AF5" s="1408">
        <v>47.74</v>
      </c>
      <c r="AG5" s="1408" t="s">
        <v>7708</v>
      </c>
      <c r="AH5" s="1408" t="s">
        <v>7382</v>
      </c>
      <c r="AI5" s="1408" t="s">
        <v>7940</v>
      </c>
      <c r="AJ5" s="1446">
        <v>49.3</v>
      </c>
      <c r="AK5" s="1434"/>
      <c r="AL5" s="1408" t="s">
        <v>9650</v>
      </c>
      <c r="AM5" s="1408">
        <v>47.88</v>
      </c>
      <c r="AN5" s="1434"/>
      <c r="AO5" s="1408" t="s">
        <v>9651</v>
      </c>
      <c r="AP5" s="1408" t="s">
        <v>8960</v>
      </c>
      <c r="AQ5" s="1408">
        <v>58.25</v>
      </c>
      <c r="AR5" s="1408" t="s">
        <v>8544</v>
      </c>
      <c r="AS5" s="1408" t="s">
        <v>9652</v>
      </c>
      <c r="AT5" s="1445" t="s">
        <v>9653</v>
      </c>
      <c r="AU5" s="1408" t="s">
        <v>9654</v>
      </c>
      <c r="AV5" s="1409"/>
      <c r="AW5" s="1408" t="s">
        <v>9655</v>
      </c>
      <c r="AX5" s="1408" t="s">
        <v>2479</v>
      </c>
      <c r="AY5" s="1408" t="s">
        <v>9656</v>
      </c>
      <c r="AZ5" s="1408" t="s">
        <v>9657</v>
      </c>
      <c r="BA5" s="1410" t="s">
        <v>9553</v>
      </c>
      <c r="BB5" s="1408" t="s">
        <v>7719</v>
      </c>
      <c r="BC5" s="1408">
        <v>46.45</v>
      </c>
      <c r="BD5" s="1409"/>
      <c r="BE5" s="1408" t="s">
        <v>9658</v>
      </c>
      <c r="BF5" s="1445" t="s">
        <v>9659</v>
      </c>
      <c r="BG5" s="1408" t="s">
        <v>9660</v>
      </c>
      <c r="BH5" s="1443" t="str">
        <f>HYPERLINK("https://youtu.be/lEL8m2E01nU?t=5227","1:36.16")</f>
        <v>1:36.16</v>
      </c>
      <c r="BI5" s="1410" t="s">
        <v>9556</v>
      </c>
      <c r="BJ5" s="1409"/>
      <c r="BK5" s="1410" t="s">
        <v>5925</v>
      </c>
      <c r="BL5" s="1408" t="s">
        <v>9661</v>
      </c>
      <c r="BM5" s="1445" t="s">
        <v>9662</v>
      </c>
      <c r="BN5" s="1408" t="s">
        <v>8599</v>
      </c>
      <c r="BO5" s="1408" t="s">
        <v>9663</v>
      </c>
      <c r="BP5" s="1443" t="str">
        <f>HYPERLINK("https://youtu.be/_zkEZrJiLkI?t=6208","1:52.30")</f>
        <v>1:52.30</v>
      </c>
      <c r="BQ5" s="1408" t="s">
        <v>2309</v>
      </c>
      <c r="BR5" s="1410" t="s">
        <v>6075</v>
      </c>
      <c r="BS5" s="1447" t="s">
        <v>9561</v>
      </c>
      <c r="BT5" s="1410">
        <v>42.39</v>
      </c>
      <c r="BU5" s="1409"/>
      <c r="BV5" s="1445" t="s">
        <v>9664</v>
      </c>
      <c r="BW5" s="1408" t="s">
        <v>9665</v>
      </c>
      <c r="BX5" s="1408" t="s">
        <v>9666</v>
      </c>
      <c r="BY5" s="1447" t="s">
        <v>8857</v>
      </c>
      <c r="BZ5" s="1408" t="s">
        <v>9667</v>
      </c>
      <c r="CA5" s="1409"/>
      <c r="CB5" s="1408" t="s">
        <v>9668</v>
      </c>
      <c r="CC5" s="1408" t="s">
        <v>9669</v>
      </c>
      <c r="CD5" s="1408" t="s">
        <v>9670</v>
      </c>
      <c r="CE5" s="1408">
        <v>51.68</v>
      </c>
      <c r="CF5" s="1409"/>
      <c r="CG5" s="1448" t="s">
        <v>8041</v>
      </c>
      <c r="CH5" s="1408" t="s">
        <v>9671</v>
      </c>
      <c r="CI5" s="1408" t="s">
        <v>9672</v>
      </c>
      <c r="CJ5" s="1408" t="s">
        <v>5899</v>
      </c>
      <c r="CK5" s="1434"/>
      <c r="CL5" s="1408" t="s">
        <v>9673</v>
      </c>
      <c r="CM5" s="1408" t="s">
        <v>945</v>
      </c>
      <c r="CN5" s="1408" t="s">
        <v>9674</v>
      </c>
      <c r="CO5" s="1408" t="s">
        <v>9675</v>
      </c>
      <c r="CP5" s="1434"/>
      <c r="CQ5" s="1408">
        <v>45.92</v>
      </c>
      <c r="CR5" s="1445">
        <v>46.94</v>
      </c>
      <c r="CS5" s="1445" t="s">
        <v>9676</v>
      </c>
      <c r="CT5" s="1408" t="s">
        <v>9677</v>
      </c>
      <c r="CU5" s="1408">
        <v>30.94</v>
      </c>
      <c r="CV5" s="1408">
        <v>23.92</v>
      </c>
      <c r="CW5" s="1408" t="s">
        <v>1411</v>
      </c>
      <c r="CX5" s="1410">
        <v>48.47</v>
      </c>
      <c r="CY5" s="1443" t="str">
        <f>HYPERLINK("https://www.twitch.tv/videos/536198396","57.14")</f>
        <v>57.14</v>
      </c>
      <c r="CZ5" s="1410">
        <v>17.76</v>
      </c>
      <c r="DA5" s="1408">
        <v>32.43</v>
      </c>
      <c r="DB5" s="1408">
        <v>57.15</v>
      </c>
      <c r="DC5" s="1448" t="s">
        <v>3569</v>
      </c>
      <c r="DD5" s="1409"/>
      <c r="DE5" s="1408" t="s">
        <v>9075</v>
      </c>
      <c r="DF5" s="1408" t="s">
        <v>1036</v>
      </c>
      <c r="DG5" s="1443" t="str">
        <f>HYPERLINK("https://youtu.be/_zkEZrJiLkI?t=9955","3:51.51")</f>
        <v>3:51.51</v>
      </c>
      <c r="DH5" s="1408" t="s">
        <v>9223</v>
      </c>
      <c r="DI5" s="1408" t="s">
        <v>9678</v>
      </c>
    </row>
    <row r="6">
      <c r="A6" s="1405" t="s">
        <v>5787</v>
      </c>
      <c r="B6" s="1406" t="s">
        <v>9679</v>
      </c>
      <c r="C6" s="1406" t="s">
        <v>9680</v>
      </c>
      <c r="D6" s="1449" t="s">
        <v>9681</v>
      </c>
      <c r="E6" s="1450" t="s">
        <v>9682</v>
      </c>
      <c r="F6" s="1451" t="s">
        <v>9683</v>
      </c>
      <c r="G6" s="1450" t="s">
        <v>9684</v>
      </c>
      <c r="H6" s="1409"/>
      <c r="I6" s="1450" t="s">
        <v>9685</v>
      </c>
      <c r="J6" s="1451">
        <v>50.26</v>
      </c>
      <c r="K6" s="1409"/>
      <c r="L6" s="1451" t="s">
        <v>9686</v>
      </c>
      <c r="M6" s="1451" t="s">
        <v>9687</v>
      </c>
      <c r="N6" s="1451" t="s">
        <v>5558</v>
      </c>
      <c r="O6" s="1451" t="s">
        <v>9688</v>
      </c>
      <c r="P6" s="1450" t="s">
        <v>9689</v>
      </c>
      <c r="Q6" s="1451" t="s">
        <v>9690</v>
      </c>
      <c r="R6" s="1451">
        <v>58.29</v>
      </c>
      <c r="S6" s="1434"/>
      <c r="T6" s="1451" t="s">
        <v>9691</v>
      </c>
      <c r="U6" s="1450" t="s">
        <v>9692</v>
      </c>
      <c r="V6" s="1451" t="s">
        <v>6006</v>
      </c>
      <c r="W6" s="1451" t="s">
        <v>9693</v>
      </c>
      <c r="X6" s="1408" t="s">
        <v>6502</v>
      </c>
      <c r="Y6" s="1451" t="s">
        <v>9694</v>
      </c>
      <c r="Z6" s="1451" t="s">
        <v>9695</v>
      </c>
      <c r="AA6" s="1408" t="s">
        <v>9696</v>
      </c>
      <c r="AB6" s="1434"/>
      <c r="AC6" s="1451" t="s">
        <v>9697</v>
      </c>
      <c r="AD6" s="1408" t="s">
        <v>9698</v>
      </c>
      <c r="AE6" s="1451" t="s">
        <v>8355</v>
      </c>
      <c r="AF6" s="1451">
        <v>47.72</v>
      </c>
      <c r="AG6" s="1451" t="s">
        <v>9699</v>
      </c>
      <c r="AH6" s="1451" t="s">
        <v>5836</v>
      </c>
      <c r="AI6" s="1451" t="s">
        <v>7904</v>
      </c>
      <c r="AJ6" s="1451">
        <v>49.87</v>
      </c>
      <c r="AK6" s="1452"/>
      <c r="AL6" s="1413" t="s">
        <v>9700</v>
      </c>
      <c r="AM6" s="1453">
        <v>47.9</v>
      </c>
      <c r="AN6" s="1434"/>
      <c r="AO6" s="1451" t="s">
        <v>9701</v>
      </c>
      <c r="AP6" s="1451" t="s">
        <v>8969</v>
      </c>
      <c r="AQ6" s="1451">
        <v>58.92</v>
      </c>
      <c r="AR6" s="1451" t="s">
        <v>3859</v>
      </c>
      <c r="AS6" s="1451" t="s">
        <v>9702</v>
      </c>
      <c r="AT6" s="1451" t="s">
        <v>9703</v>
      </c>
      <c r="AU6" s="1454" t="s">
        <v>9704</v>
      </c>
      <c r="AV6" s="1412"/>
      <c r="AW6" s="1451" t="s">
        <v>9705</v>
      </c>
      <c r="AX6" s="1451" t="s">
        <v>3848</v>
      </c>
      <c r="AY6" s="1451" t="s">
        <v>9706</v>
      </c>
      <c r="AZ6" s="1450" t="s">
        <v>9707</v>
      </c>
      <c r="BA6" s="1451" t="s">
        <v>5677</v>
      </c>
      <c r="BB6" s="1455" t="s">
        <v>8433</v>
      </c>
      <c r="BC6" s="1456">
        <v>43.36</v>
      </c>
      <c r="BD6" s="1412"/>
      <c r="BE6" s="1451" t="s">
        <v>9708</v>
      </c>
      <c r="BF6" s="1450" t="s">
        <v>163</v>
      </c>
      <c r="BG6" s="1451" t="s">
        <v>9660</v>
      </c>
      <c r="BH6" s="1451" t="s">
        <v>9386</v>
      </c>
      <c r="BI6" s="1421"/>
      <c r="BJ6" s="1422"/>
      <c r="BK6" s="1457" t="s">
        <v>9709</v>
      </c>
      <c r="BL6" s="1451" t="s">
        <v>7526</v>
      </c>
      <c r="BM6" s="1451" t="s">
        <v>9710</v>
      </c>
      <c r="BN6" s="1451" t="s">
        <v>1631</v>
      </c>
      <c r="BO6" s="1451" t="s">
        <v>5481</v>
      </c>
      <c r="BP6" s="1451" t="s">
        <v>9711</v>
      </c>
      <c r="BQ6" s="1458" t="s">
        <v>9560</v>
      </c>
      <c r="BR6" s="1451" t="s">
        <v>9712</v>
      </c>
      <c r="BS6" s="1451" t="s">
        <v>8259</v>
      </c>
      <c r="BT6" s="1451">
        <v>42.84</v>
      </c>
      <c r="BU6" s="1412"/>
      <c r="BV6" s="1451" t="s">
        <v>9713</v>
      </c>
      <c r="BW6" s="1451" t="s">
        <v>9714</v>
      </c>
      <c r="BX6" s="1451" t="s">
        <v>9715</v>
      </c>
      <c r="BY6" s="1451" t="s">
        <v>861</v>
      </c>
      <c r="BZ6" s="1451" t="s">
        <v>5282</v>
      </c>
      <c r="CA6" s="1422"/>
      <c r="CB6" s="1451" t="s">
        <v>9716</v>
      </c>
      <c r="CC6" s="1451" t="s">
        <v>9717</v>
      </c>
      <c r="CD6" s="1451" t="s">
        <v>9718</v>
      </c>
      <c r="CE6" s="1451">
        <v>55.04</v>
      </c>
      <c r="CF6" s="1412"/>
      <c r="CG6" s="1451" t="s">
        <v>1921</v>
      </c>
      <c r="CH6" s="1450" t="s">
        <v>9719</v>
      </c>
      <c r="CI6" s="1450" t="s">
        <v>5921</v>
      </c>
      <c r="CJ6" s="1451" t="s">
        <v>9720</v>
      </c>
      <c r="CK6" s="1459"/>
      <c r="CL6" s="1451" t="s">
        <v>9721</v>
      </c>
      <c r="CM6" s="1451" t="s">
        <v>9722</v>
      </c>
      <c r="CN6" s="1451" t="s">
        <v>9548</v>
      </c>
      <c r="CO6" s="1451" t="s">
        <v>9723</v>
      </c>
      <c r="CP6" s="1452"/>
      <c r="CQ6" s="1451">
        <v>46.44</v>
      </c>
      <c r="CR6" s="1451">
        <v>48.87</v>
      </c>
      <c r="CS6" s="1451" t="s">
        <v>9724</v>
      </c>
      <c r="CT6" s="1415" t="s">
        <v>1817</v>
      </c>
      <c r="CU6" s="1415">
        <v>31.23</v>
      </c>
      <c r="CV6" s="1460">
        <v>25.02</v>
      </c>
      <c r="CW6" s="1451" t="s">
        <v>1820</v>
      </c>
      <c r="CX6" s="1451">
        <v>49.13</v>
      </c>
      <c r="CY6" s="1451">
        <v>58.26</v>
      </c>
      <c r="CZ6" s="1451">
        <v>18.33</v>
      </c>
      <c r="DA6" s="1451">
        <v>33.5</v>
      </c>
      <c r="DB6" s="1451">
        <v>59.19</v>
      </c>
      <c r="DC6" s="1451">
        <v>37.45</v>
      </c>
      <c r="DD6" s="1422"/>
      <c r="DE6" s="1451" t="s">
        <v>9725</v>
      </c>
      <c r="DF6" s="1451" t="s">
        <v>2670</v>
      </c>
      <c r="DG6" s="1451" t="s">
        <v>9726</v>
      </c>
      <c r="DH6" s="1451" t="s">
        <v>9727</v>
      </c>
      <c r="DI6" s="1461" t="s">
        <v>9728</v>
      </c>
    </row>
    <row r="7">
      <c r="A7" s="1432" t="s">
        <v>5758</v>
      </c>
      <c r="B7" s="1406" t="s">
        <v>9729</v>
      </c>
      <c r="C7" s="1406" t="s">
        <v>9730</v>
      </c>
      <c r="D7" s="1408" t="s">
        <v>9731</v>
      </c>
      <c r="E7" s="1410" t="s">
        <v>7493</v>
      </c>
      <c r="F7" s="1408" t="s">
        <v>8918</v>
      </c>
      <c r="G7" s="1408" t="s">
        <v>9732</v>
      </c>
      <c r="H7" s="1434"/>
      <c r="I7" s="1448" t="s">
        <v>9733</v>
      </c>
      <c r="J7" s="1462">
        <v>48.47</v>
      </c>
      <c r="K7" s="1434"/>
      <c r="L7" s="1410" t="s">
        <v>7495</v>
      </c>
      <c r="M7" s="1408" t="s">
        <v>9734</v>
      </c>
      <c r="N7" s="1408" t="s">
        <v>9735</v>
      </c>
      <c r="O7" s="1410" t="s">
        <v>7496</v>
      </c>
      <c r="P7" s="1408" t="s">
        <v>7523</v>
      </c>
      <c r="Q7" s="1408" t="s">
        <v>9736</v>
      </c>
      <c r="R7" s="1408">
        <v>57.34</v>
      </c>
      <c r="S7" s="1434"/>
      <c r="T7" s="1408" t="s">
        <v>9737</v>
      </c>
      <c r="U7" s="1443" t="str">
        <f>HYPERLINK("https://www.twitch.tv/videos/525613330","1:56.00")</f>
        <v>1:56.00</v>
      </c>
      <c r="V7" s="1408" t="s">
        <v>9738</v>
      </c>
      <c r="W7" s="1408" t="s">
        <v>9739</v>
      </c>
      <c r="X7" s="1408" t="s">
        <v>7500</v>
      </c>
      <c r="Y7" s="1408" t="s">
        <v>9740</v>
      </c>
      <c r="Z7" s="1463" t="s">
        <v>9741</v>
      </c>
      <c r="AA7" s="1408" t="s">
        <v>9742</v>
      </c>
      <c r="AB7" s="1434"/>
      <c r="AC7" s="1408" t="s">
        <v>8330</v>
      </c>
      <c r="AD7" s="1408" t="s">
        <v>9743</v>
      </c>
      <c r="AE7" s="1408" t="s">
        <v>9744</v>
      </c>
      <c r="AF7" s="1464">
        <v>46.63</v>
      </c>
      <c r="AG7" s="1410" t="s">
        <v>2220</v>
      </c>
      <c r="AH7" s="1410" t="s">
        <v>7505</v>
      </c>
      <c r="AI7" s="1443" t="str">
        <f>HYPERLINK("https://www.twitch.tv/videos/538066633","1:22.49")</f>
        <v>1:22.49</v>
      </c>
      <c r="AJ7" s="1410">
        <v>48.89</v>
      </c>
      <c r="AK7" s="1465"/>
      <c r="AL7" s="1410" t="s">
        <v>7506</v>
      </c>
      <c r="AM7" s="1408">
        <v>47.96</v>
      </c>
      <c r="AN7" s="1434"/>
      <c r="AO7" s="1408" t="s">
        <v>9651</v>
      </c>
      <c r="AP7" s="1410" t="s">
        <v>7382</v>
      </c>
      <c r="AQ7" s="1410">
        <v>57.09</v>
      </c>
      <c r="AR7" s="1463" t="s">
        <v>861</v>
      </c>
      <c r="AS7" s="1408" t="s">
        <v>9745</v>
      </c>
      <c r="AT7" s="1444" t="str">
        <f>HYPERLINK("https://www.twitch.tv/videos/524838524","1:44.46")</f>
        <v>1:44.46</v>
      </c>
      <c r="AU7" s="1408" t="s">
        <v>4539</v>
      </c>
      <c r="AV7" s="1434"/>
      <c r="AW7" s="1408" t="s">
        <v>9746</v>
      </c>
      <c r="AX7" s="1443" t="str">
        <f>HYPERLINK("https://www.twitch.tv/videos/540841909","1:02.08")</f>
        <v>1:02.08</v>
      </c>
      <c r="AY7" s="1408" t="s">
        <v>7469</v>
      </c>
      <c r="AZ7" s="1408" t="s">
        <v>9747</v>
      </c>
      <c r="BA7" s="1408" t="s">
        <v>9748</v>
      </c>
      <c r="BB7" s="1466" t="s">
        <v>3899</v>
      </c>
      <c r="BC7" s="1408">
        <v>46.35</v>
      </c>
      <c r="BD7" s="1434"/>
      <c r="BE7" s="1408" t="s">
        <v>5265</v>
      </c>
      <c r="BF7" s="1408" t="s">
        <v>8715</v>
      </c>
      <c r="BG7" s="1408" t="s">
        <v>9749</v>
      </c>
      <c r="BH7" s="1408" t="s">
        <v>1748</v>
      </c>
      <c r="BI7" s="1408" t="s">
        <v>9750</v>
      </c>
      <c r="BJ7" s="1434"/>
      <c r="BK7" s="1408" t="s">
        <v>5297</v>
      </c>
      <c r="BL7" s="1451" t="s">
        <v>3672</v>
      </c>
      <c r="BM7" s="1408" t="s">
        <v>9751</v>
      </c>
      <c r="BN7" s="1408">
        <v>59.88</v>
      </c>
      <c r="BO7" s="1408" t="s">
        <v>3967</v>
      </c>
      <c r="BP7" s="1408" t="s">
        <v>9752</v>
      </c>
      <c r="BQ7" s="1408" t="s">
        <v>9753</v>
      </c>
      <c r="BR7" s="1408" t="s">
        <v>8748</v>
      </c>
      <c r="BS7" s="1408" t="s">
        <v>4778</v>
      </c>
      <c r="BT7" s="1408">
        <v>42.82</v>
      </c>
      <c r="BU7" s="1434"/>
      <c r="BV7" s="1408" t="s">
        <v>9754</v>
      </c>
      <c r="BW7" s="1408"/>
      <c r="BX7" s="1408"/>
      <c r="BY7" s="1408"/>
      <c r="BZ7" s="1408" t="s">
        <v>8261</v>
      </c>
      <c r="CA7" s="1434"/>
      <c r="CB7" s="1408" t="s">
        <v>9755</v>
      </c>
      <c r="CC7" s="1408" t="s">
        <v>9756</v>
      </c>
      <c r="CD7" s="1408" t="s">
        <v>9757</v>
      </c>
      <c r="CE7" s="1451">
        <v>50.09</v>
      </c>
      <c r="CF7" s="1434"/>
      <c r="CG7" s="1408" t="s">
        <v>8076</v>
      </c>
      <c r="CH7" s="1408" t="s">
        <v>9758</v>
      </c>
      <c r="CI7" s="1408" t="s">
        <v>9759</v>
      </c>
      <c r="CJ7" s="1408" t="s">
        <v>9274</v>
      </c>
      <c r="CK7" s="1434"/>
      <c r="CL7" s="1408" t="s">
        <v>9760</v>
      </c>
      <c r="CM7" s="1408" t="s">
        <v>9761</v>
      </c>
      <c r="CN7" s="1408" t="s">
        <v>6040</v>
      </c>
      <c r="CO7" s="1410" t="s">
        <v>9570</v>
      </c>
      <c r="CP7" s="1434"/>
      <c r="CQ7" s="1448" t="s">
        <v>4061</v>
      </c>
      <c r="CR7" s="1408">
        <v>50.42</v>
      </c>
      <c r="CS7" s="1408" t="s">
        <v>9762</v>
      </c>
      <c r="CT7" s="1408" t="s">
        <v>8447</v>
      </c>
      <c r="CU7" s="1446">
        <v>31.06</v>
      </c>
      <c r="CV7" s="1408">
        <v>30.53</v>
      </c>
      <c r="CW7" s="1467" t="s">
        <v>7900</v>
      </c>
      <c r="CX7" s="1446">
        <v>51.4</v>
      </c>
      <c r="CY7" s="1446">
        <v>57.8</v>
      </c>
      <c r="CZ7" s="1443" t="str">
        <f>HYPERLINK("https://clips.twitch.tv/ClearHardFlyCharlietheUnicorn","17.94")</f>
        <v>17.94</v>
      </c>
      <c r="DA7" s="1408">
        <v>32.63</v>
      </c>
      <c r="DB7" s="1408">
        <v>58.53</v>
      </c>
      <c r="DC7" s="1408">
        <v>35.99</v>
      </c>
      <c r="DD7" s="1434"/>
      <c r="DE7" s="1410" t="s">
        <v>4150</v>
      </c>
      <c r="DF7" s="1408" t="s">
        <v>4731</v>
      </c>
      <c r="DG7" s="1408" t="s">
        <v>9763</v>
      </c>
      <c r="DH7" s="1408" t="s">
        <v>8168</v>
      </c>
      <c r="DI7" s="1408" t="s">
        <v>9764</v>
      </c>
    </row>
    <row r="8">
      <c r="A8" s="1432" t="s">
        <v>5543</v>
      </c>
      <c r="B8" s="1406" t="s">
        <v>9765</v>
      </c>
      <c r="C8" s="1406" t="s">
        <v>9766</v>
      </c>
      <c r="D8" s="1468" t="s">
        <v>9767</v>
      </c>
      <c r="E8" s="1468" t="s">
        <v>8522</v>
      </c>
      <c r="F8" s="1408" t="s">
        <v>5876</v>
      </c>
      <c r="G8" s="1408" t="s">
        <v>9768</v>
      </c>
      <c r="H8" s="1409"/>
      <c r="I8" s="1408" t="s">
        <v>9769</v>
      </c>
      <c r="J8" s="1408">
        <v>50.47</v>
      </c>
      <c r="K8" s="1409"/>
      <c r="L8" s="1408" t="s">
        <v>4740</v>
      </c>
      <c r="M8" s="1408" t="s">
        <v>2237</v>
      </c>
      <c r="N8" s="1408" t="s">
        <v>9713</v>
      </c>
      <c r="O8" s="1408" t="s">
        <v>9287</v>
      </c>
      <c r="P8" s="1408" t="s">
        <v>9060</v>
      </c>
      <c r="Q8" s="1408" t="s">
        <v>9770</v>
      </c>
      <c r="R8" s="1408">
        <v>58.16</v>
      </c>
      <c r="S8" s="1434"/>
      <c r="T8" s="1408"/>
      <c r="U8" s="1408" t="s">
        <v>9771</v>
      </c>
      <c r="V8" s="1408" t="s">
        <v>9772</v>
      </c>
      <c r="W8" s="1469" t="s">
        <v>9773</v>
      </c>
      <c r="X8" s="1408" t="s">
        <v>9260</v>
      </c>
      <c r="Y8" s="1408" t="s">
        <v>9774</v>
      </c>
      <c r="Z8" s="1408" t="s">
        <v>9775</v>
      </c>
      <c r="AA8" s="1408" t="s">
        <v>9776</v>
      </c>
      <c r="AB8" s="1434"/>
      <c r="AC8" s="1408" t="s">
        <v>9777</v>
      </c>
      <c r="AD8" s="1408" t="s">
        <v>9778</v>
      </c>
      <c r="AE8" s="1408" t="s">
        <v>9779</v>
      </c>
      <c r="AF8" s="1408">
        <v>48.54</v>
      </c>
      <c r="AG8" s="1408" t="s">
        <v>9780</v>
      </c>
      <c r="AH8" s="1408" t="s">
        <v>8147</v>
      </c>
      <c r="AI8" s="1408" t="s">
        <v>7684</v>
      </c>
      <c r="AJ8" s="1408">
        <v>49.57</v>
      </c>
      <c r="AK8" s="1434"/>
      <c r="AL8" s="1408" t="s">
        <v>9781</v>
      </c>
      <c r="AM8" s="1408">
        <v>47.96</v>
      </c>
      <c r="AN8" s="1434"/>
      <c r="AO8" s="1408" t="s">
        <v>9782</v>
      </c>
      <c r="AP8" s="1408" t="s">
        <v>5786</v>
      </c>
      <c r="AQ8" s="1408">
        <v>58.86</v>
      </c>
      <c r="AR8" s="1408" t="s">
        <v>9783</v>
      </c>
      <c r="AS8" s="1408" t="s">
        <v>9784</v>
      </c>
      <c r="AT8" s="1408" t="s">
        <v>9785</v>
      </c>
      <c r="AU8" s="1408" t="s">
        <v>9786</v>
      </c>
      <c r="AV8" s="1409"/>
      <c r="AW8" s="1408" t="s">
        <v>9787</v>
      </c>
      <c r="AX8" s="1408" t="s">
        <v>9788</v>
      </c>
      <c r="AY8" s="1408" t="s">
        <v>7703</v>
      </c>
      <c r="AZ8" s="1408" t="s">
        <v>1152</v>
      </c>
      <c r="BA8" s="1408" t="s">
        <v>9789</v>
      </c>
      <c r="BB8" s="1408" t="s">
        <v>9790</v>
      </c>
      <c r="BC8" s="1408">
        <v>43.48</v>
      </c>
      <c r="BD8" s="1409"/>
      <c r="BE8" s="1408" t="s">
        <v>9791</v>
      </c>
      <c r="BF8" s="1408" t="s">
        <v>9792</v>
      </c>
      <c r="BG8" s="1408" t="s">
        <v>9793</v>
      </c>
      <c r="BH8" s="1408" t="s">
        <v>8314</v>
      </c>
      <c r="BI8" s="1408" t="s">
        <v>9794</v>
      </c>
      <c r="BJ8" s="1433"/>
      <c r="BK8" s="1408" t="s">
        <v>9795</v>
      </c>
      <c r="BL8" s="1408" t="s">
        <v>9796</v>
      </c>
      <c r="BM8" s="1408" t="s">
        <v>9797</v>
      </c>
      <c r="BN8" s="1408" t="s">
        <v>8253</v>
      </c>
      <c r="BO8" s="1408" t="s">
        <v>9798</v>
      </c>
      <c r="BP8" s="1408" t="s">
        <v>9799</v>
      </c>
      <c r="BQ8" s="1408" t="s">
        <v>9800</v>
      </c>
      <c r="BR8" s="1408" t="s">
        <v>9801</v>
      </c>
      <c r="BS8" s="1408" t="s">
        <v>1165</v>
      </c>
      <c r="BT8" s="1408">
        <v>42.95</v>
      </c>
      <c r="BU8" s="1409"/>
      <c r="BV8" s="1408" t="s">
        <v>7759</v>
      </c>
      <c r="BW8" s="1408" t="s">
        <v>9802</v>
      </c>
      <c r="BX8" s="1408" t="s">
        <v>9803</v>
      </c>
      <c r="BY8" s="1408" t="s">
        <v>6393</v>
      </c>
      <c r="BZ8" s="1408" t="s">
        <v>1003</v>
      </c>
      <c r="CA8" s="1409"/>
      <c r="CB8" s="1408" t="s">
        <v>9804</v>
      </c>
      <c r="CC8" s="1408" t="s">
        <v>8431</v>
      </c>
      <c r="CD8" s="1410" t="s">
        <v>4342</v>
      </c>
      <c r="CE8" s="1408" t="s">
        <v>7985</v>
      </c>
      <c r="CF8" s="1409"/>
      <c r="CG8" s="1448" t="s">
        <v>9805</v>
      </c>
      <c r="CH8" s="1408" t="s">
        <v>8977</v>
      </c>
      <c r="CI8" s="1408" t="s">
        <v>9806</v>
      </c>
      <c r="CJ8" s="1408" t="s">
        <v>9807</v>
      </c>
      <c r="CK8" s="1434"/>
      <c r="CL8" s="1408" t="s">
        <v>9808</v>
      </c>
      <c r="CM8" s="1408" t="s">
        <v>2253</v>
      </c>
      <c r="CN8" s="1410" t="s">
        <v>9569</v>
      </c>
      <c r="CO8" s="1408" t="s">
        <v>9809</v>
      </c>
      <c r="CP8" s="1434"/>
      <c r="CQ8" s="1408" t="s">
        <v>9810</v>
      </c>
      <c r="CR8" s="1408">
        <v>48.47</v>
      </c>
      <c r="CS8" s="1408" t="s">
        <v>360</v>
      </c>
      <c r="CT8" s="1467" t="str">
        <f>HYPERLINK("https://youtu.be/Oh88dv14xO0?t=5767","1:31.46")</f>
        <v>1:31.46</v>
      </c>
      <c r="CU8" s="1408">
        <v>31.55</v>
      </c>
      <c r="CV8" s="1408">
        <v>25.22</v>
      </c>
      <c r="CW8" s="1408" t="s">
        <v>9554</v>
      </c>
      <c r="CX8" s="1408">
        <v>49.16</v>
      </c>
      <c r="CY8" s="1408">
        <v>58.92</v>
      </c>
      <c r="CZ8" s="1408">
        <v>18.39</v>
      </c>
      <c r="DA8" s="1408">
        <v>34.67</v>
      </c>
      <c r="DB8" s="1408" t="s">
        <v>9811</v>
      </c>
      <c r="DC8" s="1408">
        <v>37.8</v>
      </c>
      <c r="DD8" s="1409"/>
      <c r="DE8" s="1408" t="s">
        <v>9812</v>
      </c>
      <c r="DF8" s="1408" t="s">
        <v>8333</v>
      </c>
      <c r="DG8" s="1408" t="s">
        <v>9813</v>
      </c>
      <c r="DH8" s="1408" t="s">
        <v>9814</v>
      </c>
      <c r="DI8" s="1448" t="s">
        <v>9815</v>
      </c>
    </row>
    <row r="9">
      <c r="A9" s="1470" t="s">
        <v>9816</v>
      </c>
      <c r="B9" s="1406" t="s">
        <v>9817</v>
      </c>
      <c r="C9" s="1406" t="s">
        <v>9818</v>
      </c>
      <c r="D9" s="1468" t="s">
        <v>9819</v>
      </c>
      <c r="E9" s="1468" t="s">
        <v>9820</v>
      </c>
      <c r="F9" s="1408" t="s">
        <v>9821</v>
      </c>
      <c r="G9" s="1410" t="s">
        <v>9538</v>
      </c>
      <c r="H9" s="1409"/>
      <c r="I9" s="1408" t="s">
        <v>9822</v>
      </c>
      <c r="J9" s="1408">
        <v>49.6</v>
      </c>
      <c r="K9" s="1409"/>
      <c r="L9" s="1408" t="s">
        <v>9823</v>
      </c>
      <c r="M9" s="1408" t="s">
        <v>9824</v>
      </c>
      <c r="N9" s="1408" t="s">
        <v>9825</v>
      </c>
      <c r="O9" s="1408" t="s">
        <v>9826</v>
      </c>
      <c r="P9" s="1443" t="str">
        <f>HYPERLINK("https://youtu.be/h57IX5GPya0","1:28.21")</f>
        <v>1:28.21</v>
      </c>
      <c r="Q9" s="1408" t="s">
        <v>9827</v>
      </c>
      <c r="R9" s="1408">
        <v>57.5</v>
      </c>
      <c r="S9" s="1434"/>
      <c r="T9" s="1408" t="s">
        <v>9828</v>
      </c>
      <c r="U9" s="1444" t="s">
        <v>5684</v>
      </c>
      <c r="V9" s="1408" t="s">
        <v>9829</v>
      </c>
      <c r="W9" s="1408" t="s">
        <v>9830</v>
      </c>
      <c r="X9" s="1408" t="s">
        <v>9831</v>
      </c>
      <c r="Y9" s="1408" t="s">
        <v>9832</v>
      </c>
      <c r="Z9" s="1408" t="s">
        <v>9833</v>
      </c>
      <c r="AA9" s="1408" t="s">
        <v>9834</v>
      </c>
      <c r="AB9" s="1434"/>
      <c r="AC9" s="1408" t="s">
        <v>9826</v>
      </c>
      <c r="AD9" s="1408" t="s">
        <v>9835</v>
      </c>
      <c r="AE9" s="1408" t="s">
        <v>9836</v>
      </c>
      <c r="AF9" s="1408">
        <v>48.7</v>
      </c>
      <c r="AG9" s="1408" t="s">
        <v>9837</v>
      </c>
      <c r="AH9" s="1408" t="s">
        <v>9838</v>
      </c>
      <c r="AI9" s="1408" t="s">
        <v>9829</v>
      </c>
      <c r="AJ9" s="1408">
        <v>49.6</v>
      </c>
      <c r="AK9" s="1465"/>
      <c r="AL9" s="1408" t="s">
        <v>9839</v>
      </c>
      <c r="AM9" s="1408">
        <v>48.0</v>
      </c>
      <c r="AN9" s="1465"/>
      <c r="AO9" s="1444" t="str">
        <f>HYPERLINK("https://youtu.be/L8ezWAWF-o8","2:34.80")</f>
        <v>2:34.80</v>
      </c>
      <c r="AP9" s="1408" t="s">
        <v>9840</v>
      </c>
      <c r="AQ9" s="1408">
        <v>59.2</v>
      </c>
      <c r="AR9" s="1408" t="s">
        <v>9841</v>
      </c>
      <c r="AS9" s="1408" t="s">
        <v>9842</v>
      </c>
      <c r="AT9" s="1408" t="s">
        <v>9843</v>
      </c>
      <c r="AU9" s="1443" t="str">
        <f>HYPERLINK("https://youtu.be/i6TTYmFcTP4","1:03.40")</f>
        <v>1:03.40</v>
      </c>
      <c r="AV9" s="1471"/>
      <c r="AW9" s="1408" t="s">
        <v>9844</v>
      </c>
      <c r="AX9" s="1408" t="s">
        <v>9845</v>
      </c>
      <c r="AY9" s="1408" t="s">
        <v>9846</v>
      </c>
      <c r="AZ9" s="1408" t="s">
        <v>9847</v>
      </c>
      <c r="BA9" s="1408" t="s">
        <v>9848</v>
      </c>
      <c r="BB9" s="1408" t="s">
        <v>9849</v>
      </c>
      <c r="BC9" s="1408">
        <v>47.0</v>
      </c>
      <c r="BD9" s="1409"/>
      <c r="BE9" s="1408" t="s">
        <v>9850</v>
      </c>
      <c r="BF9" s="1408" t="s">
        <v>9851</v>
      </c>
      <c r="BG9" s="1443" t="str">
        <f>HYPERLINK("https://youtu.be/EhBiOMAiPUY","2:06.10*")</f>
        <v>2:06.10*</v>
      </c>
      <c r="BH9" s="1408" t="s">
        <v>9852</v>
      </c>
      <c r="BI9" s="1408" t="s">
        <v>9853</v>
      </c>
      <c r="BJ9" s="1409"/>
      <c r="BK9" s="1408" t="s">
        <v>9854</v>
      </c>
      <c r="BL9" s="1408" t="s">
        <v>9855</v>
      </c>
      <c r="BM9" s="1408" t="s">
        <v>9856</v>
      </c>
      <c r="BN9" s="1408" t="s">
        <v>9857</v>
      </c>
      <c r="BO9" s="1408" t="s">
        <v>9858</v>
      </c>
      <c r="BP9" s="1408" t="s">
        <v>9859</v>
      </c>
      <c r="BQ9" s="1408" t="s">
        <v>9860</v>
      </c>
      <c r="BR9" s="1408" t="s">
        <v>9861</v>
      </c>
      <c r="BS9" s="1408" t="s">
        <v>9862</v>
      </c>
      <c r="BT9" s="1408">
        <v>42.7</v>
      </c>
      <c r="BU9" s="1433"/>
      <c r="BV9" s="1408" t="s">
        <v>9863</v>
      </c>
      <c r="BW9" s="1408" t="s">
        <v>9864</v>
      </c>
      <c r="BX9" s="1408" t="s">
        <v>9865</v>
      </c>
      <c r="BY9" s="1408" t="s">
        <v>9866</v>
      </c>
      <c r="BZ9" s="1408" t="s">
        <v>9867</v>
      </c>
      <c r="CA9" s="1409"/>
      <c r="CB9" s="1408" t="s">
        <v>9868</v>
      </c>
      <c r="CC9" s="1408" t="s">
        <v>9869</v>
      </c>
      <c r="CD9" s="1408" t="s">
        <v>9870</v>
      </c>
      <c r="CE9" s="1408" t="s">
        <v>7985</v>
      </c>
      <c r="CF9" s="1409"/>
      <c r="CG9" s="1408" t="s">
        <v>9871</v>
      </c>
      <c r="CH9" s="1408" t="s">
        <v>9872</v>
      </c>
      <c r="CI9" s="1408" t="s">
        <v>9873</v>
      </c>
      <c r="CJ9" s="1408" t="s">
        <v>9874</v>
      </c>
      <c r="CK9" s="1434"/>
      <c r="CL9" s="1408" t="s">
        <v>9875</v>
      </c>
      <c r="CM9" s="1408" t="s">
        <v>9876</v>
      </c>
      <c r="CN9" s="1408" t="s">
        <v>9877</v>
      </c>
      <c r="CO9" s="1408" t="s">
        <v>9878</v>
      </c>
      <c r="CP9" s="1434"/>
      <c r="CQ9" s="1408" t="s">
        <v>9879</v>
      </c>
      <c r="CR9" s="1408">
        <v>47.7</v>
      </c>
      <c r="CS9" s="1443" t="str">
        <f>HYPERLINK("https://youtu.be/HFv0OOopKOY","1:56.89")</f>
        <v>1:56.89</v>
      </c>
      <c r="CT9" s="1408" t="s">
        <v>9880</v>
      </c>
      <c r="CU9" s="1408">
        <v>31.2</v>
      </c>
      <c r="CV9" s="1408">
        <v>25.1</v>
      </c>
      <c r="CW9" s="1443" t="s">
        <v>9881</v>
      </c>
      <c r="CX9" s="1408">
        <v>50.1</v>
      </c>
      <c r="CY9" s="1408">
        <v>58.6</v>
      </c>
      <c r="CZ9" s="1408">
        <v>18.4</v>
      </c>
      <c r="DA9" s="1408">
        <v>33.9</v>
      </c>
      <c r="DB9" s="1408" t="s">
        <v>9882</v>
      </c>
      <c r="DC9" s="1408">
        <v>37.5</v>
      </c>
      <c r="DD9" s="1409"/>
      <c r="DE9" s="1408" t="s">
        <v>9883</v>
      </c>
      <c r="DF9" s="1408" t="s">
        <v>9884</v>
      </c>
      <c r="DG9" s="1443" t="str">
        <f>HYPERLINK("https://youtu.be/mRW2v9jUe24","3:49.77")</f>
        <v>3:49.77</v>
      </c>
      <c r="DH9" s="1443" t="str">
        <f>HYPERLINK("https://youtu.be/i_jGbWqSTcU","1:40.01")</f>
        <v>1:40.01</v>
      </c>
      <c r="DI9" s="1408" t="s">
        <v>9885</v>
      </c>
    </row>
    <row r="10">
      <c r="A10" s="1472" t="s">
        <v>5979</v>
      </c>
      <c r="B10" s="1448" t="s">
        <v>9886</v>
      </c>
      <c r="C10" s="1448" t="s">
        <v>9887</v>
      </c>
      <c r="D10" s="1468" t="s">
        <v>9888</v>
      </c>
      <c r="E10" s="1451" t="s">
        <v>4158</v>
      </c>
      <c r="F10" s="1451" t="s">
        <v>9889</v>
      </c>
      <c r="G10" s="1451" t="s">
        <v>9890</v>
      </c>
      <c r="H10" s="1473"/>
      <c r="I10" s="1451" t="s">
        <v>9891</v>
      </c>
      <c r="J10" s="1451" t="s">
        <v>9892</v>
      </c>
      <c r="K10" s="1473"/>
      <c r="L10" s="1451" t="s">
        <v>3696</v>
      </c>
      <c r="M10" s="1451" t="s">
        <v>9893</v>
      </c>
      <c r="N10" s="1451" t="s">
        <v>9894</v>
      </c>
      <c r="O10" s="1408" t="s">
        <v>9895</v>
      </c>
      <c r="P10" s="1451" t="s">
        <v>8582</v>
      </c>
      <c r="Q10" s="1451" t="s">
        <v>9896</v>
      </c>
      <c r="R10" s="1451">
        <v>58.44</v>
      </c>
      <c r="S10" s="1473"/>
      <c r="T10" s="1451" t="s">
        <v>9897</v>
      </c>
      <c r="U10" s="1474" t="str">
        <f>HYPERLINK("https://youtu.be/6RSPdezftqQ","1:54.77")</f>
        <v>1:54.77</v>
      </c>
      <c r="V10" s="1474" t="str">
        <f>HYPERLINK("https://www.youtube.com/watch?v=hnYmjafMZr0","1:17.04")</f>
        <v>1:17.04</v>
      </c>
      <c r="W10" s="1451" t="s">
        <v>9898</v>
      </c>
      <c r="X10" s="1451" t="s">
        <v>7830</v>
      </c>
      <c r="Y10" s="1451" t="s">
        <v>9899</v>
      </c>
      <c r="Z10" s="1451" t="s">
        <v>9900</v>
      </c>
      <c r="AA10" s="1451" t="s">
        <v>9786</v>
      </c>
      <c r="AB10" s="1473"/>
      <c r="AC10" s="1451" t="s">
        <v>9901</v>
      </c>
      <c r="AD10" s="1408" t="s">
        <v>9902</v>
      </c>
      <c r="AE10" s="1451" t="s">
        <v>9161</v>
      </c>
      <c r="AF10" s="1451">
        <v>48.01</v>
      </c>
      <c r="AG10" s="1451" t="s">
        <v>546</v>
      </c>
      <c r="AH10" s="1451" t="s">
        <v>9903</v>
      </c>
      <c r="AI10" s="1451" t="s">
        <v>9904</v>
      </c>
      <c r="AJ10" s="1451">
        <v>49.7</v>
      </c>
      <c r="AK10" s="1473"/>
      <c r="AL10" s="1408" t="s">
        <v>9905</v>
      </c>
      <c r="AM10" s="1408">
        <v>47.91</v>
      </c>
      <c r="AN10" s="1473"/>
      <c r="AO10" s="1451" t="s">
        <v>9906</v>
      </c>
      <c r="AP10" s="1451" t="s">
        <v>8426</v>
      </c>
      <c r="AQ10" s="1451">
        <v>59.24</v>
      </c>
      <c r="AR10" s="1474" t="str">
        <f>HYPERLINK("https://www.youtube.com/watch?v=Nzzlh5o-lN4","1:33.09")</f>
        <v>1:33.09</v>
      </c>
      <c r="AS10" s="1451" t="s">
        <v>9907</v>
      </c>
      <c r="AT10" s="1451" t="s">
        <v>9908</v>
      </c>
      <c r="AU10" s="1451" t="s">
        <v>9909</v>
      </c>
      <c r="AV10" s="1468"/>
      <c r="AW10" s="1451" t="s">
        <v>3000</v>
      </c>
      <c r="AX10" s="1451" t="s">
        <v>9910</v>
      </c>
      <c r="AY10" s="1451" t="s">
        <v>1002</v>
      </c>
      <c r="AZ10" s="1451" t="s">
        <v>9911</v>
      </c>
      <c r="BA10" s="1451" t="s">
        <v>5892</v>
      </c>
      <c r="BB10" s="1451" t="s">
        <v>9912</v>
      </c>
      <c r="BC10" s="1451">
        <v>47.0</v>
      </c>
      <c r="BD10" s="1473"/>
      <c r="BE10" s="1451" t="s">
        <v>9913</v>
      </c>
      <c r="BF10" s="1408" t="s">
        <v>9914</v>
      </c>
      <c r="BG10" s="1451" t="s">
        <v>9915</v>
      </c>
      <c r="BH10" s="1451" t="s">
        <v>9916</v>
      </c>
      <c r="BI10" s="1451" t="s">
        <v>9917</v>
      </c>
      <c r="BJ10" s="1473"/>
      <c r="BK10" s="1451" t="s">
        <v>9918</v>
      </c>
      <c r="BL10" s="1408" t="s">
        <v>9919</v>
      </c>
      <c r="BM10" s="1474" t="s">
        <v>9920</v>
      </c>
      <c r="BN10" s="1451" t="s">
        <v>9921</v>
      </c>
      <c r="BO10" s="1475" t="str">
        <f>HYPERLINK("https://www.youtube.com/watch?v=Tc8Wb_X0dBU","1:41.36")</f>
        <v>1:41.36</v>
      </c>
      <c r="BP10" s="1451" t="s">
        <v>8722</v>
      </c>
      <c r="BQ10" s="1451" t="s">
        <v>9922</v>
      </c>
      <c r="BR10" s="1451" t="s">
        <v>9923</v>
      </c>
      <c r="BS10" s="1451" t="s">
        <v>8584</v>
      </c>
      <c r="BT10" s="1451">
        <v>42.8</v>
      </c>
      <c r="BU10" s="1473"/>
      <c r="BV10" s="1451" t="s">
        <v>9924</v>
      </c>
      <c r="BW10" s="1451" t="s">
        <v>9925</v>
      </c>
      <c r="BX10" s="1451" t="s">
        <v>9926</v>
      </c>
      <c r="BY10" s="1451" t="s">
        <v>8544</v>
      </c>
      <c r="BZ10" s="1451" t="s">
        <v>5858</v>
      </c>
      <c r="CA10" s="1473"/>
      <c r="CB10" s="1466" t="s">
        <v>9563</v>
      </c>
      <c r="CC10" s="1475" t="s">
        <v>9564</v>
      </c>
      <c r="CD10" s="1451" t="s">
        <v>9927</v>
      </c>
      <c r="CE10" s="1466">
        <v>49.61</v>
      </c>
      <c r="CF10" s="1473"/>
      <c r="CG10" s="1448" t="s">
        <v>9928</v>
      </c>
      <c r="CH10" s="1451" t="s">
        <v>9929</v>
      </c>
      <c r="CI10" s="1451" t="s">
        <v>9930</v>
      </c>
      <c r="CJ10" s="1408" t="s">
        <v>9931</v>
      </c>
      <c r="CK10" s="1473"/>
      <c r="CL10" s="1451" t="s">
        <v>9932</v>
      </c>
      <c r="CM10" s="1451" t="s">
        <v>7211</v>
      </c>
      <c r="CN10" s="1451" t="s">
        <v>1448</v>
      </c>
      <c r="CO10" s="1451" t="s">
        <v>9933</v>
      </c>
      <c r="CP10" s="1473"/>
      <c r="CQ10" s="1451" t="s">
        <v>9934</v>
      </c>
      <c r="CR10" s="1451">
        <v>49.24</v>
      </c>
      <c r="CS10" s="1408" t="s">
        <v>7985</v>
      </c>
      <c r="CT10" s="1408" t="s">
        <v>9935</v>
      </c>
      <c r="CU10" s="1451">
        <v>31.54</v>
      </c>
      <c r="CV10" s="1451">
        <v>24.99</v>
      </c>
      <c r="CW10" s="1451" t="s">
        <v>9936</v>
      </c>
      <c r="CX10" s="1451">
        <v>49.53</v>
      </c>
      <c r="CY10" s="1451">
        <v>58.76</v>
      </c>
      <c r="CZ10" s="1451">
        <v>18.73</v>
      </c>
      <c r="DA10" s="1451">
        <v>33.98</v>
      </c>
      <c r="DB10" s="1451" t="s">
        <v>9937</v>
      </c>
      <c r="DC10" s="1451">
        <v>37.39</v>
      </c>
      <c r="DD10" s="1473"/>
      <c r="DE10" s="1451" t="s">
        <v>9938</v>
      </c>
      <c r="DF10" s="1451" t="s">
        <v>8800</v>
      </c>
      <c r="DG10" s="1451" t="s">
        <v>9939</v>
      </c>
      <c r="DH10" s="1451" t="s">
        <v>2013</v>
      </c>
      <c r="DI10" s="1451" t="s">
        <v>9940</v>
      </c>
    </row>
    <row r="11">
      <c r="A11" s="1405" t="s">
        <v>5832</v>
      </c>
      <c r="B11" s="1406" t="s">
        <v>9941</v>
      </c>
      <c r="C11" s="1406" t="s">
        <v>9942</v>
      </c>
      <c r="D11" s="1468" t="s">
        <v>9943</v>
      </c>
      <c r="E11" s="1468" t="s">
        <v>9944</v>
      </c>
      <c r="F11" s="1408" t="s">
        <v>9945</v>
      </c>
      <c r="G11" s="1408" t="s">
        <v>6044</v>
      </c>
      <c r="H11" s="1409"/>
      <c r="I11" s="1408" t="s">
        <v>9946</v>
      </c>
      <c r="J11" s="1408">
        <v>50.83</v>
      </c>
      <c r="K11" s="1409"/>
      <c r="L11" s="1408" t="s">
        <v>9947</v>
      </c>
      <c r="M11" s="1408" t="s">
        <v>8293</v>
      </c>
      <c r="N11" s="1408" t="s">
        <v>9948</v>
      </c>
      <c r="O11" s="1408" t="s">
        <v>6075</v>
      </c>
      <c r="P11" s="1408" t="s">
        <v>9949</v>
      </c>
      <c r="Q11" s="1408" t="s">
        <v>9950</v>
      </c>
      <c r="R11" s="1408">
        <v>58.83</v>
      </c>
      <c r="S11" s="1434"/>
      <c r="T11" s="1408" t="s">
        <v>9951</v>
      </c>
      <c r="U11" s="1408" t="s">
        <v>9952</v>
      </c>
      <c r="V11" s="1408" t="s">
        <v>9953</v>
      </c>
      <c r="W11" s="1408" t="s">
        <v>9954</v>
      </c>
      <c r="X11" s="1408" t="s">
        <v>6162</v>
      </c>
      <c r="Y11" s="1408" t="s">
        <v>9955</v>
      </c>
      <c r="Z11" s="1408" t="s">
        <v>9956</v>
      </c>
      <c r="AA11" s="1408" t="s">
        <v>9957</v>
      </c>
      <c r="AB11" s="1434"/>
      <c r="AC11" s="1408" t="s">
        <v>2185</v>
      </c>
      <c r="AD11" s="1408" t="s">
        <v>9958</v>
      </c>
      <c r="AE11" s="1408" t="s">
        <v>9959</v>
      </c>
      <c r="AF11" s="1408">
        <v>47.98</v>
      </c>
      <c r="AG11" s="1408" t="s">
        <v>9960</v>
      </c>
      <c r="AH11" s="1408" t="s">
        <v>8171</v>
      </c>
      <c r="AI11" s="1408" t="s">
        <v>9319</v>
      </c>
      <c r="AJ11" s="1408">
        <v>49.34</v>
      </c>
      <c r="AK11" s="1434"/>
      <c r="AL11" s="1408" t="s">
        <v>9961</v>
      </c>
      <c r="AM11" s="1408">
        <v>48.09</v>
      </c>
      <c r="AN11" s="1434"/>
      <c r="AO11" s="1408" t="s">
        <v>9962</v>
      </c>
      <c r="AP11" s="1408" t="s">
        <v>9963</v>
      </c>
      <c r="AQ11" s="1408">
        <v>58.76</v>
      </c>
      <c r="AR11" s="1408" t="s">
        <v>1148</v>
      </c>
      <c r="AS11" s="1408" t="s">
        <v>9964</v>
      </c>
      <c r="AT11" s="1408" t="s">
        <v>9965</v>
      </c>
      <c r="AU11" s="1408" t="s">
        <v>9742</v>
      </c>
      <c r="AV11" s="1409"/>
      <c r="AW11" s="1408" t="s">
        <v>9966</v>
      </c>
      <c r="AX11" s="1408" t="s">
        <v>872</v>
      </c>
      <c r="AY11" s="1408" t="s">
        <v>7702</v>
      </c>
      <c r="AZ11" s="1408" t="s">
        <v>7390</v>
      </c>
      <c r="BA11" s="1408" t="s">
        <v>9967</v>
      </c>
      <c r="BB11" s="1408" t="s">
        <v>7457</v>
      </c>
      <c r="BC11" s="1408">
        <v>47.25</v>
      </c>
      <c r="BD11" s="1409"/>
      <c r="BE11" s="1408" t="s">
        <v>9968</v>
      </c>
      <c r="BF11" s="1408" t="s">
        <v>9969</v>
      </c>
      <c r="BG11" s="1408" t="s">
        <v>7824</v>
      </c>
      <c r="BH11" s="1408" t="s">
        <v>9970</v>
      </c>
      <c r="BI11" s="1408" t="s">
        <v>9971</v>
      </c>
      <c r="BJ11" s="1409"/>
      <c r="BK11" s="1408" t="s">
        <v>9972</v>
      </c>
      <c r="BL11" s="1408" t="s">
        <v>9973</v>
      </c>
      <c r="BM11" s="1408" t="s">
        <v>9974</v>
      </c>
      <c r="BN11" s="1408" t="s">
        <v>9975</v>
      </c>
      <c r="BO11" s="1408" t="s">
        <v>4492</v>
      </c>
      <c r="BP11" s="1408" t="s">
        <v>9976</v>
      </c>
      <c r="BQ11" s="1408" t="s">
        <v>9977</v>
      </c>
      <c r="BR11" s="1408" t="s">
        <v>9978</v>
      </c>
      <c r="BS11" s="1408" t="s">
        <v>9273</v>
      </c>
      <c r="BT11" s="1408">
        <v>43.02</v>
      </c>
      <c r="BU11" s="1409"/>
      <c r="BV11" s="1408" t="s">
        <v>7579</v>
      </c>
      <c r="BW11" s="1408" t="s">
        <v>9979</v>
      </c>
      <c r="BX11" s="1408" t="s">
        <v>9980</v>
      </c>
      <c r="BY11" s="1408">
        <v>1.0</v>
      </c>
      <c r="BZ11" s="1408">
        <v>1.0</v>
      </c>
      <c r="CA11" s="1409"/>
      <c r="CB11" s="1408" t="s">
        <v>9981</v>
      </c>
      <c r="CC11" s="1408" t="s">
        <v>9982</v>
      </c>
      <c r="CD11" s="1408" t="s">
        <v>2884</v>
      </c>
      <c r="CE11" s="1408" t="s">
        <v>7985</v>
      </c>
      <c r="CF11" s="1409"/>
      <c r="CG11" s="1408" t="s">
        <v>8886</v>
      </c>
      <c r="CH11" s="1408" t="s">
        <v>9983</v>
      </c>
      <c r="CI11" s="1408" t="s">
        <v>9984</v>
      </c>
      <c r="CJ11" s="1408" t="s">
        <v>9985</v>
      </c>
      <c r="CK11" s="1434"/>
      <c r="CL11" s="1408" t="s">
        <v>9986</v>
      </c>
      <c r="CM11" s="1408" t="s">
        <v>9987</v>
      </c>
      <c r="CN11" s="1408" t="s">
        <v>9988</v>
      </c>
      <c r="CO11" s="1408" t="s">
        <v>9989</v>
      </c>
      <c r="CP11" s="1434"/>
      <c r="CQ11" s="1408" t="s">
        <v>9990</v>
      </c>
      <c r="CR11" s="1408">
        <v>48.29</v>
      </c>
      <c r="CS11" s="1408" t="s">
        <v>4227</v>
      </c>
      <c r="CT11" s="1408" t="s">
        <v>8755</v>
      </c>
      <c r="CU11" s="1408">
        <v>31.61</v>
      </c>
      <c r="CV11" s="1408">
        <v>25.3</v>
      </c>
      <c r="CW11" s="1408" t="s">
        <v>9991</v>
      </c>
      <c r="CX11" s="1408">
        <v>49.98</v>
      </c>
      <c r="CY11" s="1408">
        <v>59.24</v>
      </c>
      <c r="CZ11" s="1408">
        <v>18.47</v>
      </c>
      <c r="DA11" s="1408">
        <v>33.91</v>
      </c>
      <c r="DB11" s="1408" t="s">
        <v>9992</v>
      </c>
      <c r="DC11" s="1408">
        <v>37.05</v>
      </c>
      <c r="DD11" s="1433"/>
      <c r="DE11" s="1408" t="s">
        <v>9993</v>
      </c>
      <c r="DF11" s="1408" t="s">
        <v>9994</v>
      </c>
      <c r="DG11" s="1408" t="s">
        <v>9995</v>
      </c>
      <c r="DH11" s="1408" t="s">
        <v>9996</v>
      </c>
      <c r="DI11" s="1408" t="s">
        <v>9997</v>
      </c>
    </row>
    <row r="12">
      <c r="A12" s="1405" t="s">
        <v>9998</v>
      </c>
      <c r="B12" s="1406" t="s">
        <v>9999</v>
      </c>
      <c r="C12" s="1406" t="s">
        <v>10000</v>
      </c>
      <c r="D12" s="1468" t="s">
        <v>10001</v>
      </c>
      <c r="E12" s="1468" t="s">
        <v>7751</v>
      </c>
      <c r="F12" s="1408" t="s">
        <v>10002</v>
      </c>
      <c r="G12" s="1408" t="s">
        <v>10003</v>
      </c>
      <c r="H12" s="1409"/>
      <c r="I12" s="1408" t="s">
        <v>10004</v>
      </c>
      <c r="J12" s="1476" t="s">
        <v>10005</v>
      </c>
      <c r="K12" s="1409"/>
      <c r="L12" s="1408" t="s">
        <v>9319</v>
      </c>
      <c r="M12" s="1408" t="s">
        <v>7577</v>
      </c>
      <c r="N12" s="1408" t="s">
        <v>10006</v>
      </c>
      <c r="O12" s="1408" t="s">
        <v>10007</v>
      </c>
      <c r="P12" s="1408" t="s">
        <v>5092</v>
      </c>
      <c r="Q12" s="1408" t="s">
        <v>10008</v>
      </c>
      <c r="R12" s="1408">
        <v>58.5</v>
      </c>
      <c r="S12" s="1434"/>
      <c r="T12" s="1408" t="s">
        <v>2798</v>
      </c>
      <c r="U12" s="1408" t="s">
        <v>10009</v>
      </c>
      <c r="V12" s="1408" t="s">
        <v>7591</v>
      </c>
      <c r="W12" s="1408" t="s">
        <v>8670</v>
      </c>
      <c r="X12" s="1408" t="s">
        <v>3270</v>
      </c>
      <c r="Y12" s="1408" t="s">
        <v>10010</v>
      </c>
      <c r="Z12" s="1408" t="s">
        <v>10011</v>
      </c>
      <c r="AA12" s="1408" t="s">
        <v>10012</v>
      </c>
      <c r="AB12" s="1434"/>
      <c r="AC12" s="1408" t="s">
        <v>10013</v>
      </c>
      <c r="AD12" s="1408" t="s">
        <v>10014</v>
      </c>
      <c r="AE12" s="1408" t="s">
        <v>10015</v>
      </c>
      <c r="AF12" s="1408">
        <v>48.48</v>
      </c>
      <c r="AG12" s="1408" t="s">
        <v>2095</v>
      </c>
      <c r="AH12" s="1408" t="s">
        <v>401</v>
      </c>
      <c r="AI12" s="1408" t="s">
        <v>8821</v>
      </c>
      <c r="AJ12" s="1408">
        <v>49.4</v>
      </c>
      <c r="AK12" s="1434"/>
      <c r="AL12" s="1408" t="s">
        <v>10016</v>
      </c>
      <c r="AM12" s="1408">
        <v>48.12</v>
      </c>
      <c r="AN12" s="1434"/>
      <c r="AO12" s="1408" t="s">
        <v>10017</v>
      </c>
      <c r="AP12" s="1408" t="s">
        <v>10018</v>
      </c>
      <c r="AQ12" s="1408">
        <v>59.16</v>
      </c>
      <c r="AR12" s="1408" t="s">
        <v>10019</v>
      </c>
      <c r="AS12" s="1408" t="s">
        <v>10020</v>
      </c>
      <c r="AT12" s="1408" t="s">
        <v>10021</v>
      </c>
      <c r="AU12" s="1408" t="s">
        <v>10022</v>
      </c>
      <c r="AV12" s="1409"/>
      <c r="AW12" s="1408" t="s">
        <v>10023</v>
      </c>
      <c r="AX12" s="1408" t="s">
        <v>6418</v>
      </c>
      <c r="AY12" s="1408" t="s">
        <v>8473</v>
      </c>
      <c r="AZ12" s="1408" t="s">
        <v>9747</v>
      </c>
      <c r="BA12" s="1408" t="s">
        <v>10024</v>
      </c>
      <c r="BB12" s="1408" t="s">
        <v>2033</v>
      </c>
      <c r="BC12" s="1408">
        <v>47.11</v>
      </c>
      <c r="BD12" s="1409"/>
      <c r="BE12" s="1408" t="s">
        <v>10025</v>
      </c>
      <c r="BF12" s="1408" t="s">
        <v>10026</v>
      </c>
      <c r="BG12" s="1408" t="s">
        <v>10027</v>
      </c>
      <c r="BH12" s="1408" t="s">
        <v>990</v>
      </c>
      <c r="BI12" s="1408" t="s">
        <v>10028</v>
      </c>
      <c r="BJ12" s="1409"/>
      <c r="BK12" s="1408" t="s">
        <v>10029</v>
      </c>
      <c r="BL12" s="1408" t="s">
        <v>10030</v>
      </c>
      <c r="BM12" s="1408" t="s">
        <v>10031</v>
      </c>
      <c r="BN12" s="1408" t="s">
        <v>8552</v>
      </c>
      <c r="BO12" s="1408" t="s">
        <v>10032</v>
      </c>
      <c r="BP12" s="1408" t="s">
        <v>8689</v>
      </c>
      <c r="BQ12" s="1408" t="s">
        <v>10033</v>
      </c>
      <c r="BR12" s="1408" t="s">
        <v>2717</v>
      </c>
      <c r="BS12" s="1408" t="s">
        <v>8647</v>
      </c>
      <c r="BT12" s="1408">
        <v>42.79</v>
      </c>
      <c r="BU12" s="1409"/>
      <c r="BV12" s="1408" t="s">
        <v>10034</v>
      </c>
      <c r="BW12" s="1408" t="s">
        <v>10035</v>
      </c>
      <c r="BX12" s="1408" t="s">
        <v>10036</v>
      </c>
      <c r="BY12" s="1408" t="s">
        <v>10037</v>
      </c>
      <c r="BZ12" s="1408" t="s">
        <v>790</v>
      </c>
      <c r="CA12" s="1409"/>
      <c r="CB12" s="1408" t="s">
        <v>10038</v>
      </c>
      <c r="CC12" s="1408" t="s">
        <v>4876</v>
      </c>
      <c r="CD12" s="1408" t="s">
        <v>2134</v>
      </c>
      <c r="CE12" s="1408" t="s">
        <v>7985</v>
      </c>
      <c r="CF12" s="1409"/>
      <c r="CG12" s="1408" t="s">
        <v>10039</v>
      </c>
      <c r="CH12" s="1410" t="s">
        <v>9565</v>
      </c>
      <c r="CI12" s="1408" t="s">
        <v>10040</v>
      </c>
      <c r="CJ12" s="1408" t="s">
        <v>10041</v>
      </c>
      <c r="CK12" s="1434"/>
      <c r="CL12" s="1408" t="s">
        <v>10042</v>
      </c>
      <c r="CM12" s="1408" t="s">
        <v>10043</v>
      </c>
      <c r="CN12" s="1408" t="s">
        <v>10044</v>
      </c>
      <c r="CO12" s="1408" t="s">
        <v>5039</v>
      </c>
      <c r="CP12" s="1434"/>
      <c r="CQ12" s="1408" t="s">
        <v>10045</v>
      </c>
      <c r="CR12" s="1408">
        <v>48.19</v>
      </c>
      <c r="CS12" s="1444" t="str">
        <f>HYPERLINK("https://www.youtube.com/watch?v=ULSYbWi59rw","1:54.11")</f>
        <v>1:54.11</v>
      </c>
      <c r="CT12" s="1408" t="s">
        <v>8626</v>
      </c>
      <c r="CU12" s="1408">
        <v>31.53</v>
      </c>
      <c r="CV12" s="1408">
        <v>25.35</v>
      </c>
      <c r="CW12" s="1408" t="s">
        <v>4062</v>
      </c>
      <c r="CX12" s="1408">
        <v>50.39</v>
      </c>
      <c r="CY12" s="1408">
        <v>58.75</v>
      </c>
      <c r="CZ12" s="1408">
        <v>18.5</v>
      </c>
      <c r="DA12" s="1408">
        <v>33.67</v>
      </c>
      <c r="DB12" s="1408" t="s">
        <v>10046</v>
      </c>
      <c r="DC12" s="1408">
        <v>37.76</v>
      </c>
      <c r="DD12" s="1409"/>
      <c r="DE12" s="1408" t="s">
        <v>10047</v>
      </c>
      <c r="DF12" s="1408" t="s">
        <v>3859</v>
      </c>
      <c r="DG12" s="1408" t="s">
        <v>10048</v>
      </c>
      <c r="DH12" s="1408" t="s">
        <v>10049</v>
      </c>
      <c r="DI12" s="1408" t="s">
        <v>10050</v>
      </c>
    </row>
    <row r="13">
      <c r="A13" s="1432" t="s">
        <v>7816</v>
      </c>
      <c r="B13" s="1476" t="s">
        <v>10051</v>
      </c>
      <c r="C13" s="1406" t="s">
        <v>10052</v>
      </c>
      <c r="D13" s="1468" t="s">
        <v>10053</v>
      </c>
      <c r="E13" s="1468" t="s">
        <v>315</v>
      </c>
      <c r="F13" s="1408" t="s">
        <v>5975</v>
      </c>
      <c r="G13" s="1408" t="s">
        <v>10054</v>
      </c>
      <c r="H13" s="1409"/>
      <c r="I13" s="1408" t="s">
        <v>10055</v>
      </c>
      <c r="J13" s="1408">
        <v>52.24</v>
      </c>
      <c r="K13" s="1409"/>
      <c r="L13" s="1408" t="s">
        <v>8594</v>
      </c>
      <c r="M13" s="1408" t="s">
        <v>8988</v>
      </c>
      <c r="N13" s="1408" t="s">
        <v>10056</v>
      </c>
      <c r="O13" s="1408" t="s">
        <v>10057</v>
      </c>
      <c r="P13" s="1408" t="s">
        <v>10058</v>
      </c>
      <c r="Q13" s="1408" t="s">
        <v>10059</v>
      </c>
      <c r="R13" s="1408">
        <v>58.93</v>
      </c>
      <c r="S13" s="1434"/>
      <c r="T13" s="1408" t="s">
        <v>10060</v>
      </c>
      <c r="U13" s="1408" t="s">
        <v>10061</v>
      </c>
      <c r="V13" s="1408" t="s">
        <v>5946</v>
      </c>
      <c r="W13" s="1408" t="s">
        <v>10062</v>
      </c>
      <c r="X13" s="1408" t="s">
        <v>1902</v>
      </c>
      <c r="Y13" s="1408" t="s">
        <v>10063</v>
      </c>
      <c r="Z13" s="1408" t="s">
        <v>10064</v>
      </c>
      <c r="AA13" s="1408" t="s">
        <v>10065</v>
      </c>
      <c r="AB13" s="1434"/>
      <c r="AC13" s="1408" t="s">
        <v>1817</v>
      </c>
      <c r="AD13" s="1408" t="s">
        <v>10066</v>
      </c>
      <c r="AE13" s="1408" t="s">
        <v>10067</v>
      </c>
      <c r="AF13" s="1408">
        <v>49.08</v>
      </c>
      <c r="AG13" s="1408" t="s">
        <v>3927</v>
      </c>
      <c r="AH13" s="1408" t="s">
        <v>173</v>
      </c>
      <c r="AI13" s="1408" t="s">
        <v>8879</v>
      </c>
      <c r="AJ13" s="1408">
        <v>53.54</v>
      </c>
      <c r="AK13" s="1434"/>
      <c r="AL13" s="1408" t="s">
        <v>8344</v>
      </c>
      <c r="AM13" s="1408">
        <v>50.17</v>
      </c>
      <c r="AN13" s="1434"/>
      <c r="AO13" s="1408" t="s">
        <v>10068</v>
      </c>
      <c r="AP13" s="1408" t="s">
        <v>5018</v>
      </c>
      <c r="AQ13" s="1408">
        <v>59.52</v>
      </c>
      <c r="AR13" s="1408" t="s">
        <v>10069</v>
      </c>
      <c r="AS13" s="1408" t="s">
        <v>10070</v>
      </c>
      <c r="AT13" s="1408" t="s">
        <v>10071</v>
      </c>
      <c r="AU13" s="1408" t="s">
        <v>5943</v>
      </c>
      <c r="AV13" s="1409"/>
      <c r="AW13" s="1408" t="s">
        <v>10072</v>
      </c>
      <c r="AX13" s="1408" t="s">
        <v>1954</v>
      </c>
      <c r="AY13" s="1408" t="s">
        <v>8481</v>
      </c>
      <c r="AZ13" s="1408" t="s">
        <v>10073</v>
      </c>
      <c r="BA13" s="1408" t="s">
        <v>8707</v>
      </c>
      <c r="BB13" s="1408" t="s">
        <v>8852</v>
      </c>
      <c r="BC13" s="1408">
        <v>47.09</v>
      </c>
      <c r="BD13" s="1409"/>
      <c r="BE13" s="1408" t="s">
        <v>10074</v>
      </c>
      <c r="BF13" s="1408" t="s">
        <v>10075</v>
      </c>
      <c r="BG13" s="1408" t="s">
        <v>10076</v>
      </c>
      <c r="BH13" s="1408" t="s">
        <v>10077</v>
      </c>
      <c r="BI13" s="1408" t="s">
        <v>10078</v>
      </c>
      <c r="BJ13" s="1409"/>
      <c r="BK13" s="1408" t="s">
        <v>10079</v>
      </c>
      <c r="BL13" s="1408" t="s">
        <v>10080</v>
      </c>
      <c r="BM13" s="1408" t="s">
        <v>10081</v>
      </c>
      <c r="BN13" s="1408" t="s">
        <v>8042</v>
      </c>
      <c r="BO13" s="1408" t="s">
        <v>10082</v>
      </c>
      <c r="BP13" s="1408" t="s">
        <v>5222</v>
      </c>
      <c r="BQ13" s="1408" t="s">
        <v>10083</v>
      </c>
      <c r="BR13" s="1408" t="s">
        <v>1560</v>
      </c>
      <c r="BS13" s="1408" t="s">
        <v>10084</v>
      </c>
      <c r="BT13" s="1408">
        <v>43.23</v>
      </c>
      <c r="BU13" s="1409"/>
      <c r="BV13" s="1408" t="s">
        <v>10085</v>
      </c>
      <c r="BW13" s="1408" t="s">
        <v>7985</v>
      </c>
      <c r="BX13" s="1408" t="s">
        <v>7985</v>
      </c>
      <c r="BY13" s="1408" t="s">
        <v>10086</v>
      </c>
      <c r="BZ13" s="1408" t="s">
        <v>9706</v>
      </c>
      <c r="CA13" s="1409"/>
      <c r="CB13" s="1408" t="s">
        <v>10087</v>
      </c>
      <c r="CC13" s="1408" t="s">
        <v>10088</v>
      </c>
      <c r="CD13" s="1408" t="s">
        <v>10089</v>
      </c>
      <c r="CE13" s="1408" t="s">
        <v>7985</v>
      </c>
      <c r="CF13" s="1409"/>
      <c r="CG13" s="1448" t="s">
        <v>6716</v>
      </c>
      <c r="CH13" s="1408" t="s">
        <v>10090</v>
      </c>
      <c r="CI13" s="1408" t="s">
        <v>10091</v>
      </c>
      <c r="CJ13" s="1408" t="s">
        <v>10092</v>
      </c>
      <c r="CK13" s="1434"/>
      <c r="CL13" s="1408" t="s">
        <v>10093</v>
      </c>
      <c r="CM13" s="1408" t="s">
        <v>7413</v>
      </c>
      <c r="CN13" s="1408" t="s">
        <v>10094</v>
      </c>
      <c r="CO13" s="1408" t="s">
        <v>10095</v>
      </c>
      <c r="CP13" s="1434"/>
      <c r="CQ13" s="1408" t="s">
        <v>10096</v>
      </c>
      <c r="CR13" s="1408" t="s">
        <v>4623</v>
      </c>
      <c r="CS13" s="1408" t="s">
        <v>10097</v>
      </c>
      <c r="CT13" s="1408" t="s">
        <v>10098</v>
      </c>
      <c r="CU13" s="1408">
        <v>32.81</v>
      </c>
      <c r="CV13" s="1408">
        <v>26.89</v>
      </c>
      <c r="CW13" s="1408" t="s">
        <v>10099</v>
      </c>
      <c r="CX13" s="1408">
        <v>52.07</v>
      </c>
      <c r="CY13" s="1408">
        <v>59.35</v>
      </c>
      <c r="CZ13" s="1408">
        <v>18.82</v>
      </c>
      <c r="DA13" s="1408">
        <v>34.76</v>
      </c>
      <c r="DB13" s="1408" t="s">
        <v>10100</v>
      </c>
      <c r="DC13" s="1408">
        <v>37.87</v>
      </c>
      <c r="DD13" s="1409"/>
      <c r="DE13" s="1408" t="s">
        <v>7695</v>
      </c>
      <c r="DF13" s="1408" t="s">
        <v>10101</v>
      </c>
      <c r="DG13" s="1408" t="s">
        <v>10102</v>
      </c>
      <c r="DH13" s="1408" t="s">
        <v>9122</v>
      </c>
      <c r="DI13" s="1408" t="s">
        <v>10103</v>
      </c>
    </row>
    <row r="14">
      <c r="A14" s="1405" t="s">
        <v>5453</v>
      </c>
      <c r="B14" s="1406" t="s">
        <v>10104</v>
      </c>
      <c r="C14" s="1406" t="s">
        <v>10105</v>
      </c>
      <c r="D14" s="1451" t="s">
        <v>10106</v>
      </c>
      <c r="E14" s="1451" t="s">
        <v>9018</v>
      </c>
      <c r="F14" s="1451" t="s">
        <v>10107</v>
      </c>
      <c r="G14" s="1451" t="s">
        <v>10108</v>
      </c>
      <c r="H14" s="1409"/>
      <c r="I14" s="1451" t="s">
        <v>10109</v>
      </c>
      <c r="J14" s="1451">
        <v>51.19</v>
      </c>
      <c r="K14" s="1409"/>
      <c r="L14" s="1451" t="s">
        <v>4720</v>
      </c>
      <c r="M14" s="1451" t="s">
        <v>10110</v>
      </c>
      <c r="N14" s="1451" t="s">
        <v>10111</v>
      </c>
      <c r="O14" s="1451" t="s">
        <v>8531</v>
      </c>
      <c r="P14" s="1451" t="s">
        <v>4297</v>
      </c>
      <c r="Q14" s="1451" t="s">
        <v>10112</v>
      </c>
      <c r="R14" s="1451">
        <v>59.16</v>
      </c>
      <c r="S14" s="1434"/>
      <c r="T14" s="1451" t="s">
        <v>2605</v>
      </c>
      <c r="U14" s="1451" t="s">
        <v>10113</v>
      </c>
      <c r="V14" s="1451" t="s">
        <v>7929</v>
      </c>
      <c r="W14" s="1451" t="s">
        <v>3017</v>
      </c>
      <c r="X14" s="1451" t="s">
        <v>4950</v>
      </c>
      <c r="Y14" s="1451" t="s">
        <v>10114</v>
      </c>
      <c r="Z14" s="1451" t="s">
        <v>10115</v>
      </c>
      <c r="AA14" s="1451" t="s">
        <v>10116</v>
      </c>
      <c r="AB14" s="1409"/>
      <c r="AC14" s="1451" t="s">
        <v>5869</v>
      </c>
      <c r="AD14" s="1451" t="s">
        <v>7415</v>
      </c>
      <c r="AE14" s="1451" t="s">
        <v>2535</v>
      </c>
      <c r="AF14" s="1451">
        <v>49.53</v>
      </c>
      <c r="AG14" s="1451" t="s">
        <v>8859</v>
      </c>
      <c r="AH14" s="1451" t="s">
        <v>10117</v>
      </c>
      <c r="AI14" s="1451" t="s">
        <v>4250</v>
      </c>
      <c r="AJ14" s="1451">
        <v>49.63</v>
      </c>
      <c r="AK14" s="1452"/>
      <c r="AL14" s="1451" t="s">
        <v>8986</v>
      </c>
      <c r="AM14" s="1408">
        <v>48.28</v>
      </c>
      <c r="AN14" s="1434"/>
      <c r="AO14" s="1451" t="s">
        <v>10118</v>
      </c>
      <c r="AP14" s="1416" t="s">
        <v>4002</v>
      </c>
      <c r="AQ14" s="1451">
        <v>59.39</v>
      </c>
      <c r="AR14" s="1451" t="s">
        <v>10119</v>
      </c>
      <c r="AS14" s="1451" t="s">
        <v>10120</v>
      </c>
      <c r="AT14" s="1451" t="s">
        <v>10121</v>
      </c>
      <c r="AU14" s="1451" t="s">
        <v>10122</v>
      </c>
      <c r="AV14" s="1412"/>
      <c r="AW14" s="1451" t="s">
        <v>4760</v>
      </c>
      <c r="AX14" s="1451" t="s">
        <v>9776</v>
      </c>
      <c r="AY14" s="1451" t="s">
        <v>3895</v>
      </c>
      <c r="AZ14" s="1451" t="s">
        <v>8605</v>
      </c>
      <c r="BA14" s="1451" t="s">
        <v>7974</v>
      </c>
      <c r="BB14" s="1451" t="s">
        <v>10123</v>
      </c>
      <c r="BC14" s="1451">
        <v>47.02</v>
      </c>
      <c r="BD14" s="1412"/>
      <c r="BE14" s="1451" t="s">
        <v>10124</v>
      </c>
      <c r="BF14" s="1451" t="s">
        <v>10125</v>
      </c>
      <c r="BG14" s="1451" t="s">
        <v>10126</v>
      </c>
      <c r="BH14" s="1451" t="s">
        <v>10127</v>
      </c>
      <c r="BI14" s="1451" t="s">
        <v>5994</v>
      </c>
      <c r="BJ14" s="1422"/>
      <c r="BK14" s="1451" t="s">
        <v>10128</v>
      </c>
      <c r="BL14" s="1451" t="s">
        <v>8353</v>
      </c>
      <c r="BM14" s="1451" t="s">
        <v>10129</v>
      </c>
      <c r="BN14" s="1451" t="s">
        <v>10130</v>
      </c>
      <c r="BO14" s="1451" t="s">
        <v>10131</v>
      </c>
      <c r="BP14" s="1451" t="s">
        <v>10132</v>
      </c>
      <c r="BQ14" s="1451" t="s">
        <v>10133</v>
      </c>
      <c r="BR14" s="1451" t="s">
        <v>1560</v>
      </c>
      <c r="BS14" s="1451" t="s">
        <v>8797</v>
      </c>
      <c r="BT14" s="1451">
        <v>43.21</v>
      </c>
      <c r="BU14" s="1412"/>
      <c r="BV14" s="1451" t="s">
        <v>10134</v>
      </c>
      <c r="BW14" s="1451" t="s">
        <v>10135</v>
      </c>
      <c r="BX14" s="1451" t="s">
        <v>10136</v>
      </c>
      <c r="BY14" s="1451" t="s">
        <v>5907</v>
      </c>
      <c r="BZ14" s="1451" t="s">
        <v>8640</v>
      </c>
      <c r="CA14" s="1422"/>
      <c r="CB14" s="1451" t="s">
        <v>10137</v>
      </c>
      <c r="CC14" s="1451" t="s">
        <v>10138</v>
      </c>
      <c r="CD14" s="1451" t="s">
        <v>10139</v>
      </c>
      <c r="CE14" s="1451" t="s">
        <v>7985</v>
      </c>
      <c r="CF14" s="1412"/>
      <c r="CG14" s="1451" t="s">
        <v>3056</v>
      </c>
      <c r="CH14" s="1451" t="s">
        <v>10140</v>
      </c>
      <c r="CI14" s="1451" t="s">
        <v>10141</v>
      </c>
      <c r="CJ14" s="1451" t="s">
        <v>8364</v>
      </c>
      <c r="CK14" s="1422"/>
      <c r="CL14" s="1451" t="s">
        <v>10142</v>
      </c>
      <c r="CM14" s="1451" t="s">
        <v>10143</v>
      </c>
      <c r="CN14" s="1451" t="s">
        <v>10144</v>
      </c>
      <c r="CO14" s="1451" t="s">
        <v>10145</v>
      </c>
      <c r="CP14" s="1412"/>
      <c r="CQ14" s="1451">
        <v>47.26</v>
      </c>
      <c r="CR14" s="1451">
        <v>53.29</v>
      </c>
      <c r="CS14" s="1451" t="s">
        <v>10146</v>
      </c>
      <c r="CT14" s="1451" t="s">
        <v>10147</v>
      </c>
      <c r="CU14" s="1451">
        <v>31.4</v>
      </c>
      <c r="CV14" s="1451">
        <v>26.15</v>
      </c>
      <c r="CW14" s="1451" t="s">
        <v>10148</v>
      </c>
      <c r="CX14" s="1451">
        <v>50.76</v>
      </c>
      <c r="CY14" s="1451">
        <v>59.63</v>
      </c>
      <c r="CZ14" s="1451">
        <v>18.29</v>
      </c>
      <c r="DA14" s="1451">
        <v>33.84</v>
      </c>
      <c r="DB14" s="1451" t="s">
        <v>9034</v>
      </c>
      <c r="DC14" s="1451">
        <v>38.46</v>
      </c>
      <c r="DD14" s="1422"/>
      <c r="DE14" s="1451" t="s">
        <v>10149</v>
      </c>
      <c r="DF14" s="1451" t="s">
        <v>2016</v>
      </c>
      <c r="DG14" s="1451" t="s">
        <v>10150</v>
      </c>
      <c r="DH14" s="1451" t="s">
        <v>10151</v>
      </c>
      <c r="DI14" s="1451" t="s">
        <v>6955</v>
      </c>
    </row>
    <row r="15">
      <c r="A15" s="1405" t="s">
        <v>2632</v>
      </c>
      <c r="B15" s="1406" t="s">
        <v>9818</v>
      </c>
      <c r="C15" s="1406" t="s">
        <v>10152</v>
      </c>
      <c r="D15" s="1408" t="s">
        <v>10153</v>
      </c>
      <c r="E15" s="1468" t="s">
        <v>4934</v>
      </c>
      <c r="F15" s="1408" t="s">
        <v>4899</v>
      </c>
      <c r="G15" s="1408" t="s">
        <v>10154</v>
      </c>
      <c r="H15" s="1409"/>
      <c r="I15" s="1408" t="s">
        <v>9685</v>
      </c>
      <c r="J15" s="1408">
        <v>48.56</v>
      </c>
      <c r="K15" s="1433"/>
      <c r="L15" s="1408" t="s">
        <v>6687</v>
      </c>
      <c r="M15" s="1408" t="s">
        <v>8767</v>
      </c>
      <c r="N15" s="1408" t="s">
        <v>10155</v>
      </c>
      <c r="O15" s="1408" t="s">
        <v>8893</v>
      </c>
      <c r="P15" s="1408" t="s">
        <v>3963</v>
      </c>
      <c r="Q15" s="1408" t="s">
        <v>3692</v>
      </c>
      <c r="R15" s="1408">
        <v>59.14</v>
      </c>
      <c r="S15" s="1434"/>
      <c r="T15" s="1408" t="s">
        <v>10156</v>
      </c>
      <c r="U15" s="1408" t="s">
        <v>4797</v>
      </c>
      <c r="V15" s="1408" t="s">
        <v>1041</v>
      </c>
      <c r="W15" s="1408" t="s">
        <v>10157</v>
      </c>
      <c r="X15" s="1408" t="s">
        <v>7870</v>
      </c>
      <c r="Y15" s="1451" t="s">
        <v>10158</v>
      </c>
      <c r="Z15" s="1408" t="s">
        <v>10159</v>
      </c>
      <c r="AA15" s="1408" t="s">
        <v>10160</v>
      </c>
      <c r="AB15" s="1434"/>
      <c r="AC15" s="1408" t="s">
        <v>8265</v>
      </c>
      <c r="AD15" s="1408" t="s">
        <v>10161</v>
      </c>
      <c r="AE15" s="1408" t="s">
        <v>10162</v>
      </c>
      <c r="AF15" s="1408">
        <v>47.39</v>
      </c>
      <c r="AG15" s="1408" t="s">
        <v>10163</v>
      </c>
      <c r="AH15" s="1408" t="s">
        <v>10164</v>
      </c>
      <c r="AI15" s="1408" t="s">
        <v>10165</v>
      </c>
      <c r="AJ15" s="1451">
        <v>49.56</v>
      </c>
      <c r="AK15" s="1434"/>
      <c r="AL15" s="1408" t="s">
        <v>10166</v>
      </c>
      <c r="AM15" s="1408">
        <v>48.31</v>
      </c>
      <c r="AN15" s="1434"/>
      <c r="AO15" s="1408" t="s">
        <v>10167</v>
      </c>
      <c r="AP15" s="1451" t="s">
        <v>7528</v>
      </c>
      <c r="AQ15" s="1408">
        <v>57.62</v>
      </c>
      <c r="AR15" s="1451" t="s">
        <v>10168</v>
      </c>
      <c r="AS15" s="1451" t="s">
        <v>10169</v>
      </c>
      <c r="AT15" s="1451" t="s">
        <v>10170</v>
      </c>
      <c r="AU15" s="1451" t="s">
        <v>2270</v>
      </c>
      <c r="AV15" s="1409"/>
      <c r="AW15" s="1451" t="s">
        <v>10171</v>
      </c>
      <c r="AX15" s="1408" t="s">
        <v>5578</v>
      </c>
      <c r="AY15" s="1451" t="s">
        <v>9904</v>
      </c>
      <c r="AZ15" s="1451" t="s">
        <v>3528</v>
      </c>
      <c r="BA15" s="1451" t="s">
        <v>10172</v>
      </c>
      <c r="BB15" s="1451" t="s">
        <v>7839</v>
      </c>
      <c r="BC15" s="1408">
        <v>42.96</v>
      </c>
      <c r="BD15" s="1433"/>
      <c r="BE15" s="1408" t="s">
        <v>9651</v>
      </c>
      <c r="BF15" s="1408" t="s">
        <v>10173</v>
      </c>
      <c r="BG15" s="1408" t="s">
        <v>10174</v>
      </c>
      <c r="BH15" s="1408" t="s">
        <v>10175</v>
      </c>
      <c r="BI15" s="1408" t="s">
        <v>4110</v>
      </c>
      <c r="BJ15" s="1409"/>
      <c r="BK15" s="1408" t="s">
        <v>10176</v>
      </c>
      <c r="BL15" s="1408" t="s">
        <v>10177</v>
      </c>
      <c r="BM15" s="1408" t="s">
        <v>10178</v>
      </c>
      <c r="BN15" s="1408" t="s">
        <v>3288</v>
      </c>
      <c r="BO15" s="1408" t="s">
        <v>10179</v>
      </c>
      <c r="BP15" s="1408" t="s">
        <v>10180</v>
      </c>
      <c r="BQ15" s="1408" t="s">
        <v>7390</v>
      </c>
      <c r="BR15" s="1408" t="s">
        <v>10181</v>
      </c>
      <c r="BS15" s="1408" t="s">
        <v>9232</v>
      </c>
      <c r="BT15" s="1408">
        <v>44.22</v>
      </c>
      <c r="BU15" s="1409"/>
      <c r="BV15" s="1408" t="s">
        <v>10182</v>
      </c>
      <c r="BW15" s="1408" t="s">
        <v>10183</v>
      </c>
      <c r="BX15" s="1408" t="s">
        <v>10184</v>
      </c>
      <c r="BY15" s="1408" t="s">
        <v>10185</v>
      </c>
      <c r="BZ15" s="1408" t="s">
        <v>10186</v>
      </c>
      <c r="CA15" s="1409"/>
      <c r="CB15" s="1408" t="s">
        <v>10187</v>
      </c>
      <c r="CC15" s="1408" t="s">
        <v>10188</v>
      </c>
      <c r="CD15" s="1408" t="s">
        <v>10189</v>
      </c>
      <c r="CE15" s="1408" t="s">
        <v>7985</v>
      </c>
      <c r="CF15" s="1409"/>
      <c r="CG15" s="1408" t="s">
        <v>9053</v>
      </c>
      <c r="CH15" s="1408" t="s">
        <v>10190</v>
      </c>
      <c r="CI15" s="1408" t="s">
        <v>10191</v>
      </c>
      <c r="CJ15" s="1408" t="s">
        <v>10192</v>
      </c>
      <c r="CK15" s="1434"/>
      <c r="CL15" s="1408" t="s">
        <v>10193</v>
      </c>
      <c r="CM15" s="1408" t="s">
        <v>9126</v>
      </c>
      <c r="CN15" s="1408" t="s">
        <v>4584</v>
      </c>
      <c r="CO15" s="1408" t="s">
        <v>8834</v>
      </c>
      <c r="CP15" s="1434"/>
      <c r="CQ15" s="1408" t="s">
        <v>10194</v>
      </c>
      <c r="CR15" s="1408">
        <v>54.12</v>
      </c>
      <c r="CS15" s="1408" t="s">
        <v>10195</v>
      </c>
      <c r="CT15" s="1408" t="s">
        <v>10196</v>
      </c>
      <c r="CU15" s="1408">
        <v>31.49</v>
      </c>
      <c r="CV15" s="1408">
        <v>24.9</v>
      </c>
      <c r="CW15" s="1408" t="s">
        <v>10197</v>
      </c>
      <c r="CX15" s="1408">
        <v>53.93</v>
      </c>
      <c r="CY15" s="1408" t="s">
        <v>10198</v>
      </c>
      <c r="CZ15" s="1408">
        <v>18.72</v>
      </c>
      <c r="DA15" s="1408">
        <v>35.39</v>
      </c>
      <c r="DB15" s="1408" t="s">
        <v>10199</v>
      </c>
      <c r="DC15" s="1408">
        <v>38.28</v>
      </c>
      <c r="DD15" s="1409"/>
      <c r="DE15" s="1408" t="s">
        <v>9398</v>
      </c>
      <c r="DF15" s="1408" t="s">
        <v>9467</v>
      </c>
      <c r="DG15" s="1408" t="s">
        <v>10200</v>
      </c>
      <c r="DH15" s="1451" t="s">
        <v>10201</v>
      </c>
      <c r="DI15" s="1408" t="s">
        <v>4571</v>
      </c>
    </row>
    <row r="16">
      <c r="A16" s="1405" t="s">
        <v>5909</v>
      </c>
      <c r="B16" s="1407">
        <v>0.12564814814814815</v>
      </c>
      <c r="C16" s="1407">
        <v>0.13260416666666666</v>
      </c>
      <c r="D16" s="1408" t="s">
        <v>10202</v>
      </c>
      <c r="E16" s="1408" t="s">
        <v>4178</v>
      </c>
      <c r="F16" s="1408" t="s">
        <v>10203</v>
      </c>
      <c r="G16" s="1408" t="s">
        <v>10204</v>
      </c>
      <c r="H16" s="1409"/>
      <c r="I16" s="1408" t="s">
        <v>10205</v>
      </c>
      <c r="J16" s="1408" t="s">
        <v>10206</v>
      </c>
      <c r="K16" s="1409"/>
      <c r="L16" s="1408" t="s">
        <v>10207</v>
      </c>
      <c r="M16" s="1408" t="s">
        <v>3856</v>
      </c>
      <c r="N16" s="1408" t="s">
        <v>10208</v>
      </c>
      <c r="O16" s="1408" t="s">
        <v>10209</v>
      </c>
      <c r="P16" s="1408" t="s">
        <v>10210</v>
      </c>
      <c r="Q16" s="1408" t="s">
        <v>10211</v>
      </c>
      <c r="R16" s="1408">
        <v>59.7</v>
      </c>
      <c r="S16" s="1434"/>
      <c r="T16" s="1408" t="s">
        <v>10212</v>
      </c>
      <c r="U16" s="1408" t="s">
        <v>10213</v>
      </c>
      <c r="V16" s="1408" t="s">
        <v>4564</v>
      </c>
      <c r="W16" s="1408" t="s">
        <v>10214</v>
      </c>
      <c r="X16" s="1408" t="s">
        <v>10215</v>
      </c>
      <c r="Y16" s="1408" t="s">
        <v>10216</v>
      </c>
      <c r="Z16" s="1408" t="s">
        <v>10217</v>
      </c>
      <c r="AA16" s="1408" t="s">
        <v>10218</v>
      </c>
      <c r="AB16" s="1409"/>
      <c r="AC16" s="1428" t="s">
        <v>7923</v>
      </c>
      <c r="AD16" s="1408" t="s">
        <v>10219</v>
      </c>
      <c r="AE16" s="1408" t="s">
        <v>10220</v>
      </c>
      <c r="AF16" s="1408">
        <v>48.08</v>
      </c>
      <c r="AG16" s="1408" t="s">
        <v>811</v>
      </c>
      <c r="AH16" s="1408" t="s">
        <v>8647</v>
      </c>
      <c r="AI16" s="1408" t="s">
        <v>10221</v>
      </c>
      <c r="AJ16" s="1408">
        <v>49.94</v>
      </c>
      <c r="AK16" s="1412"/>
      <c r="AL16" s="1413" t="s">
        <v>10222</v>
      </c>
      <c r="AM16" s="1414">
        <v>48.08</v>
      </c>
      <c r="AN16" s="1409"/>
      <c r="AO16" s="1415" t="s">
        <v>10223</v>
      </c>
      <c r="AP16" s="1416" t="s">
        <v>10039</v>
      </c>
      <c r="AQ16" s="1416">
        <v>59.42</v>
      </c>
      <c r="AR16" s="1416" t="s">
        <v>10224</v>
      </c>
      <c r="AS16" s="1416" t="s">
        <v>10225</v>
      </c>
      <c r="AT16" s="1416" t="s">
        <v>5751</v>
      </c>
      <c r="AU16" s="1416" t="s">
        <v>10226</v>
      </c>
      <c r="AV16" s="1412"/>
      <c r="AW16" s="1416" t="s">
        <v>10227</v>
      </c>
      <c r="AX16" s="1418" t="s">
        <v>10228</v>
      </c>
      <c r="AY16" s="1418" t="s">
        <v>7523</v>
      </c>
      <c r="AZ16" s="1418" t="s">
        <v>10229</v>
      </c>
      <c r="BA16" s="1418" t="s">
        <v>10230</v>
      </c>
      <c r="BB16" s="1418" t="s">
        <v>9328</v>
      </c>
      <c r="BC16" s="1418">
        <v>47.14</v>
      </c>
      <c r="BD16" s="1412"/>
      <c r="BE16" s="1418" t="s">
        <v>10231</v>
      </c>
      <c r="BF16" s="1418" t="s">
        <v>10232</v>
      </c>
      <c r="BG16" s="1421" t="s">
        <v>4926</v>
      </c>
      <c r="BH16" s="1421" t="s">
        <v>10233</v>
      </c>
      <c r="BI16" s="1421" t="s">
        <v>10234</v>
      </c>
      <c r="BJ16" s="1422"/>
      <c r="BK16" s="1415" t="s">
        <v>10235</v>
      </c>
      <c r="BL16" s="1423" t="s">
        <v>10236</v>
      </c>
      <c r="BM16" s="1423" t="s">
        <v>10237</v>
      </c>
      <c r="BN16" s="1423" t="s">
        <v>9549</v>
      </c>
      <c r="BO16" s="1423" t="s">
        <v>8177</v>
      </c>
      <c r="BP16" s="1423" t="s">
        <v>10238</v>
      </c>
      <c r="BQ16" s="1423" t="s">
        <v>10239</v>
      </c>
      <c r="BR16" s="1423" t="s">
        <v>7544</v>
      </c>
      <c r="BS16" s="1423" t="s">
        <v>4222</v>
      </c>
      <c r="BT16" s="1423">
        <v>44.04</v>
      </c>
      <c r="BU16" s="1412"/>
      <c r="BV16" s="1415" t="s">
        <v>7896</v>
      </c>
      <c r="BW16" s="1426" t="s">
        <v>10240</v>
      </c>
      <c r="BX16" s="1426" t="s">
        <v>10241</v>
      </c>
      <c r="BY16" s="1426" t="s">
        <v>10242</v>
      </c>
      <c r="BZ16" s="1426" t="s">
        <v>10243</v>
      </c>
      <c r="CA16" s="1422"/>
      <c r="CB16" s="1421" t="s">
        <v>10244</v>
      </c>
      <c r="CC16" s="1428" t="s">
        <v>10245</v>
      </c>
      <c r="CD16" s="1428" t="s">
        <v>9573</v>
      </c>
      <c r="CE16" s="1428">
        <v>53.69</v>
      </c>
      <c r="CF16" s="1412"/>
      <c r="CG16" s="1426" t="s">
        <v>3135</v>
      </c>
      <c r="CH16" s="1418" t="s">
        <v>9271</v>
      </c>
      <c r="CI16" s="1418" t="s">
        <v>10246</v>
      </c>
      <c r="CJ16" s="1418" t="s">
        <v>8769</v>
      </c>
      <c r="CK16" s="1422"/>
      <c r="CL16" s="1415" t="s">
        <v>10247</v>
      </c>
      <c r="CM16" s="1416" t="s">
        <v>10248</v>
      </c>
      <c r="CN16" s="1416" t="s">
        <v>10249</v>
      </c>
      <c r="CO16" s="1416" t="s">
        <v>10032</v>
      </c>
      <c r="CP16" s="1412"/>
      <c r="CQ16" s="1416">
        <v>47.93</v>
      </c>
      <c r="CR16" s="1461">
        <v>51.75</v>
      </c>
      <c r="CS16" s="1415" t="s">
        <v>374</v>
      </c>
      <c r="CT16" s="1415" t="s">
        <v>525</v>
      </c>
      <c r="CU16" s="1415">
        <v>33.53</v>
      </c>
      <c r="CV16" s="1415">
        <v>25.44</v>
      </c>
      <c r="CW16" s="1414" t="s">
        <v>10250</v>
      </c>
      <c r="CX16" s="1415">
        <v>49.79</v>
      </c>
      <c r="CY16" s="1415">
        <v>59.13</v>
      </c>
      <c r="CZ16" s="1415">
        <v>18.33</v>
      </c>
      <c r="DA16" s="1415">
        <v>33.76</v>
      </c>
      <c r="DB16" s="1415" t="s">
        <v>10251</v>
      </c>
      <c r="DC16" s="1415">
        <v>37.63</v>
      </c>
      <c r="DD16" s="1422"/>
      <c r="DE16" s="1415" t="s">
        <v>5913</v>
      </c>
      <c r="DF16" s="1413" t="s">
        <v>1902</v>
      </c>
      <c r="DG16" s="1413" t="s">
        <v>10252</v>
      </c>
      <c r="DH16" s="1408" t="s">
        <v>8328</v>
      </c>
      <c r="DI16" s="1461" t="s">
        <v>4379</v>
      </c>
    </row>
    <row r="17">
      <c r="A17" s="1432" t="s">
        <v>5991</v>
      </c>
      <c r="B17" s="1406" t="s">
        <v>10253</v>
      </c>
      <c r="C17" s="1406" t="s">
        <v>10254</v>
      </c>
      <c r="D17" s="1408" t="s">
        <v>10255</v>
      </c>
      <c r="E17" s="1451" t="s">
        <v>7496</v>
      </c>
      <c r="F17" s="1451" t="s">
        <v>9644</v>
      </c>
      <c r="G17" s="1408" t="s">
        <v>10256</v>
      </c>
      <c r="H17" s="1409"/>
      <c r="I17" s="1408" t="s">
        <v>10257</v>
      </c>
      <c r="J17" s="1408">
        <v>50.41</v>
      </c>
      <c r="K17" s="1409"/>
      <c r="L17" s="1408" t="s">
        <v>1534</v>
      </c>
      <c r="M17" s="1408" t="s">
        <v>3640</v>
      </c>
      <c r="N17" s="1408" t="s">
        <v>10258</v>
      </c>
      <c r="O17" s="1451" t="s">
        <v>10259</v>
      </c>
      <c r="P17" s="1408" t="s">
        <v>10260</v>
      </c>
      <c r="Q17" s="1408" t="s">
        <v>10261</v>
      </c>
      <c r="R17" s="1408">
        <v>58.97</v>
      </c>
      <c r="S17" s="1434"/>
      <c r="T17" s="1408" t="s">
        <v>10262</v>
      </c>
      <c r="U17" s="1408" t="s">
        <v>10263</v>
      </c>
      <c r="V17" s="1451" t="s">
        <v>8277</v>
      </c>
      <c r="W17" s="1451" t="s">
        <v>10264</v>
      </c>
      <c r="X17" s="1451" t="s">
        <v>8068</v>
      </c>
      <c r="Y17" s="1451" t="s">
        <v>10265</v>
      </c>
      <c r="Z17" s="1408"/>
      <c r="AA17" s="1408"/>
      <c r="AB17" s="1409"/>
      <c r="AC17" s="1451" t="s">
        <v>5431</v>
      </c>
      <c r="AD17" s="1451" t="s">
        <v>10266</v>
      </c>
      <c r="AE17" s="1451" t="s">
        <v>9779</v>
      </c>
      <c r="AF17" s="1451">
        <v>47.24</v>
      </c>
      <c r="AG17" s="1451" t="s">
        <v>1173</v>
      </c>
      <c r="AH17" s="1451" t="s">
        <v>8070</v>
      </c>
      <c r="AI17" s="1408" t="s">
        <v>1477</v>
      </c>
      <c r="AJ17" s="1451">
        <v>49.92</v>
      </c>
      <c r="AK17" s="1452"/>
      <c r="AL17" s="1451" t="s">
        <v>10267</v>
      </c>
      <c r="AM17" s="1458">
        <v>47.81</v>
      </c>
      <c r="AN17" s="1434"/>
      <c r="AO17" s="1451" t="s">
        <v>10268</v>
      </c>
      <c r="AP17" s="1451" t="s">
        <v>8582</v>
      </c>
      <c r="AQ17" s="1451">
        <v>58.95</v>
      </c>
      <c r="AR17" s="1416" t="s">
        <v>824</v>
      </c>
      <c r="AS17" s="1451" t="s">
        <v>10269</v>
      </c>
      <c r="AT17" s="1416" t="s">
        <v>10270</v>
      </c>
      <c r="AU17" s="1451" t="s">
        <v>2270</v>
      </c>
      <c r="AV17" s="1412"/>
      <c r="AW17" s="1451" t="s">
        <v>10271</v>
      </c>
      <c r="AX17" s="1418" t="s">
        <v>10272</v>
      </c>
      <c r="AY17" s="1451" t="s">
        <v>1002</v>
      </c>
      <c r="AZ17" s="1451" t="s">
        <v>10273</v>
      </c>
      <c r="BA17" s="1451" t="s">
        <v>5848</v>
      </c>
      <c r="BB17" s="1451" t="s">
        <v>7940</v>
      </c>
      <c r="BC17" s="1451">
        <v>47.03</v>
      </c>
      <c r="BD17" s="1412"/>
      <c r="BE17" s="1451" t="s">
        <v>10274</v>
      </c>
      <c r="BF17" s="1451" t="s">
        <v>10275</v>
      </c>
      <c r="BG17" s="1451" t="s">
        <v>10276</v>
      </c>
      <c r="BH17" s="1421" t="s">
        <v>927</v>
      </c>
      <c r="BI17" s="1421" t="s">
        <v>10277</v>
      </c>
      <c r="BJ17" s="1422"/>
      <c r="BK17" s="1415" t="s">
        <v>10278</v>
      </c>
      <c r="BL17" s="1423" t="s">
        <v>5293</v>
      </c>
      <c r="BM17" s="1451" t="s">
        <v>10279</v>
      </c>
      <c r="BN17" s="1423" t="s">
        <v>10280</v>
      </c>
      <c r="BO17" s="1423" t="s">
        <v>10281</v>
      </c>
      <c r="BP17" s="1423" t="s">
        <v>10282</v>
      </c>
      <c r="BQ17" s="1423" t="s">
        <v>10283</v>
      </c>
      <c r="BR17" s="1451" t="s">
        <v>1231</v>
      </c>
      <c r="BS17" s="1423" t="s">
        <v>10284</v>
      </c>
      <c r="BT17" s="1423">
        <v>43.28</v>
      </c>
      <c r="BU17" s="1412"/>
      <c r="BV17" s="1415" t="s">
        <v>10285</v>
      </c>
      <c r="BW17" s="1426"/>
      <c r="BX17" s="1426"/>
      <c r="BY17" s="1426"/>
      <c r="BZ17" s="1426" t="s">
        <v>10286</v>
      </c>
      <c r="CA17" s="1422"/>
      <c r="CB17" s="1421"/>
      <c r="CC17" s="1428" t="s">
        <v>1932</v>
      </c>
      <c r="CD17" s="1428"/>
      <c r="CE17" s="1477">
        <v>53.3</v>
      </c>
      <c r="CF17" s="1412"/>
      <c r="CG17" s="1426" t="s">
        <v>3710</v>
      </c>
      <c r="CH17" s="1418" t="s">
        <v>9282</v>
      </c>
      <c r="CI17" s="1451" t="s">
        <v>10287</v>
      </c>
      <c r="CJ17" s="1418" t="s">
        <v>10288</v>
      </c>
      <c r="CK17" s="1422"/>
      <c r="CL17" s="1451" t="s">
        <v>10289</v>
      </c>
      <c r="CM17" s="1416" t="s">
        <v>10290</v>
      </c>
      <c r="CN17" s="1451" t="s">
        <v>8257</v>
      </c>
      <c r="CO17" s="1451" t="s">
        <v>5583</v>
      </c>
      <c r="CP17" s="1412"/>
      <c r="CQ17" s="1451">
        <v>52.79</v>
      </c>
      <c r="CR17" s="1451" t="s">
        <v>3526</v>
      </c>
      <c r="CS17" s="1450" t="s">
        <v>10291</v>
      </c>
      <c r="CT17" s="1415" t="s">
        <v>9106</v>
      </c>
      <c r="CU17" s="1415">
        <v>33.06</v>
      </c>
      <c r="CV17" s="1451">
        <v>24.78</v>
      </c>
      <c r="CW17" s="1451" t="s">
        <v>8292</v>
      </c>
      <c r="CX17" s="1415">
        <v>51.72</v>
      </c>
      <c r="CY17" s="1451">
        <v>59.46</v>
      </c>
      <c r="CZ17" s="1478">
        <v>19.0</v>
      </c>
      <c r="DA17" s="1479">
        <v>33.3</v>
      </c>
      <c r="DB17" s="1451" t="s">
        <v>10292</v>
      </c>
      <c r="DC17" s="1415">
        <v>37.62</v>
      </c>
      <c r="DD17" s="1422"/>
      <c r="DE17" s="1451" t="s">
        <v>275</v>
      </c>
      <c r="DF17" s="1451" t="s">
        <v>6593</v>
      </c>
      <c r="DG17" s="1413" t="s">
        <v>10293</v>
      </c>
      <c r="DH17" s="1451" t="s">
        <v>8707</v>
      </c>
      <c r="DI17" s="1451" t="s">
        <v>10294</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7327</v>
      </c>
      <c r="C1" s="1491" t="s">
        <v>7328</v>
      </c>
      <c r="D1" s="1492" t="s">
        <v>10295</v>
      </c>
      <c r="E1" s="1493" t="s">
        <v>6403</v>
      </c>
      <c r="F1" s="1494" t="s">
        <v>6631</v>
      </c>
      <c r="G1" s="1495" t="s">
        <v>38</v>
      </c>
      <c r="H1" s="1496" t="s">
        <v>36</v>
      </c>
      <c r="I1" s="1492" t="s">
        <v>10296</v>
      </c>
      <c r="J1" s="1497" t="s">
        <v>39</v>
      </c>
      <c r="K1" s="1498" t="s">
        <v>6585</v>
      </c>
      <c r="L1" s="1181" t="s">
        <v>7360</v>
      </c>
      <c r="M1" s="1499" t="s">
        <v>7361</v>
      </c>
      <c r="N1" s="1500" t="s">
        <v>7362</v>
      </c>
      <c r="O1" s="1171" t="s">
        <v>7363</v>
      </c>
    </row>
    <row r="2" ht="15.75" customHeight="1">
      <c r="A2" s="1184" t="s">
        <v>7364</v>
      </c>
      <c r="B2" s="1501" t="s">
        <v>7365</v>
      </c>
      <c r="C2" s="1502">
        <v>0.04998842592592593</v>
      </c>
      <c r="D2" s="1187" t="s">
        <v>10297</v>
      </c>
      <c r="E2" s="1503" t="s">
        <v>10298</v>
      </c>
      <c r="F2" s="1504" t="s">
        <v>10299</v>
      </c>
      <c r="G2" s="1190" t="s">
        <v>10300</v>
      </c>
      <c r="H2" s="1192" t="s">
        <v>10301</v>
      </c>
      <c r="I2" s="1187" t="s">
        <v>10302</v>
      </c>
      <c r="J2" s="1193" t="s">
        <v>10303</v>
      </c>
      <c r="K2" s="1194" t="s">
        <v>10304</v>
      </c>
      <c r="L2" s="1195" t="s">
        <v>7390</v>
      </c>
      <c r="M2" s="1502">
        <v>0.05087962962962963</v>
      </c>
      <c r="N2" s="1505" t="str">
        <f t="shared" ref="N2:N20" si="1">TEXT(M2-C2, "m:ss")</f>
        <v>1:17</v>
      </c>
      <c r="O2" s="1197"/>
    </row>
    <row r="3" ht="15.75" customHeight="1">
      <c r="A3" s="1198" t="s">
        <v>7392</v>
      </c>
      <c r="B3" s="1506" t="s">
        <v>7393</v>
      </c>
      <c r="C3" s="1502">
        <v>0.051458333333333335</v>
      </c>
      <c r="D3" s="1187" t="s">
        <v>10305</v>
      </c>
      <c r="E3" s="1507" t="s">
        <v>10306</v>
      </c>
      <c r="F3" s="1189" t="s">
        <v>10307</v>
      </c>
      <c r="G3" s="1190" t="s">
        <v>10308</v>
      </c>
      <c r="H3" s="1192" t="s">
        <v>10309</v>
      </c>
      <c r="I3" s="1187" t="s">
        <v>10310</v>
      </c>
      <c r="J3" s="1193" t="s">
        <v>10311</v>
      </c>
      <c r="K3" s="1194" t="s">
        <v>10312</v>
      </c>
      <c r="L3" s="1195" t="s">
        <v>7792</v>
      </c>
      <c r="M3" s="1502">
        <v>0.05236111111111111</v>
      </c>
      <c r="N3" s="1505" t="str">
        <f t="shared" si="1"/>
        <v>1:18</v>
      </c>
    </row>
    <row r="4" ht="15.75" customHeight="1">
      <c r="A4" s="1200" t="s">
        <v>7426</v>
      </c>
      <c r="B4" s="1508" t="s">
        <v>7427</v>
      </c>
      <c r="C4" s="1502">
        <f>C17</f>
        <v>0.05158564815</v>
      </c>
      <c r="D4" s="1187" t="s">
        <v>10313</v>
      </c>
      <c r="E4" s="1507" t="s">
        <v>10314</v>
      </c>
      <c r="F4" s="1189" t="s">
        <v>10315</v>
      </c>
      <c r="G4" s="1190" t="s">
        <v>10316</v>
      </c>
      <c r="H4" s="1192" t="s">
        <v>10317</v>
      </c>
      <c r="I4" s="1187" t="s">
        <v>10318</v>
      </c>
      <c r="J4" s="1193" t="s">
        <v>10319</v>
      </c>
      <c r="K4" s="1194" t="s">
        <v>10320</v>
      </c>
      <c r="L4" s="1195" t="s">
        <v>7458</v>
      </c>
      <c r="M4" s="1505">
        <f>M17</f>
        <v>0.0521412037</v>
      </c>
      <c r="N4" s="1505" t="str">
        <f t="shared" si="1"/>
        <v>0:48</v>
      </c>
    </row>
    <row r="5" ht="15.75" customHeight="1">
      <c r="A5" s="1203" t="s">
        <v>328</v>
      </c>
      <c r="B5" s="1509" t="s">
        <v>7365</v>
      </c>
      <c r="C5" s="1510">
        <v>0.05</v>
      </c>
      <c r="D5" s="1219" t="s">
        <v>10321</v>
      </c>
      <c r="E5" s="1511" t="s">
        <v>10298</v>
      </c>
      <c r="F5" s="1223" t="s">
        <v>10299</v>
      </c>
      <c r="G5" s="1223" t="s">
        <v>10300</v>
      </c>
      <c r="H5" s="1223" t="s">
        <v>10301</v>
      </c>
      <c r="I5" s="1219" t="s">
        <v>10322</v>
      </c>
      <c r="J5" s="1223" t="s">
        <v>10323</v>
      </c>
      <c r="K5" s="1223" t="s">
        <v>10304</v>
      </c>
      <c r="L5" s="1224" t="s">
        <v>7470</v>
      </c>
      <c r="M5" s="1512">
        <v>0.05087962962962963</v>
      </c>
      <c r="N5" s="1513" t="str">
        <f t="shared" si="1"/>
        <v>1:16</v>
      </c>
      <c r="O5" s="1224" t="s">
        <v>10324</v>
      </c>
    </row>
    <row r="6" ht="15.75" customHeight="1">
      <c r="A6" s="1216" t="s">
        <v>5663</v>
      </c>
      <c r="B6" s="1509" t="s">
        <v>7365</v>
      </c>
      <c r="C6" s="1514">
        <v>0.050416666666666665</v>
      </c>
      <c r="D6" s="1224" t="s">
        <v>10325</v>
      </c>
      <c r="E6" s="1515" t="s">
        <v>10326</v>
      </c>
      <c r="F6" s="1219" t="s">
        <v>10327</v>
      </c>
      <c r="G6" s="1219" t="s">
        <v>10328</v>
      </c>
      <c r="H6" s="1224" t="s">
        <v>10329</v>
      </c>
      <c r="I6" s="1511" t="s">
        <v>10302</v>
      </c>
      <c r="J6" s="1224" t="s">
        <v>10330</v>
      </c>
      <c r="K6" s="1224" t="s">
        <v>10331</v>
      </c>
      <c r="L6" s="1219" t="s">
        <v>10332</v>
      </c>
      <c r="M6" s="1512">
        <v>0.0512037037037037</v>
      </c>
      <c r="N6" s="1513" t="str">
        <f t="shared" si="1"/>
        <v>1:08</v>
      </c>
      <c r="O6" s="1224" t="s">
        <v>10324</v>
      </c>
    </row>
    <row r="7" ht="15.75" customHeight="1">
      <c r="A7" s="1258" t="s">
        <v>1555</v>
      </c>
      <c r="B7" s="1509" t="s">
        <v>7365</v>
      </c>
      <c r="C7" s="1510">
        <v>0.05061342592592592</v>
      </c>
      <c r="D7" s="1511" t="s">
        <v>10297</v>
      </c>
      <c r="E7" s="1515" t="s">
        <v>10333</v>
      </c>
      <c r="F7" s="1224" t="s">
        <v>10334</v>
      </c>
      <c r="G7" s="1224" t="s">
        <v>10335</v>
      </c>
      <c r="H7" s="1224" t="s">
        <v>10336</v>
      </c>
      <c r="I7" s="1224" t="s">
        <v>10337</v>
      </c>
      <c r="J7" s="1224" t="s">
        <v>10338</v>
      </c>
      <c r="K7" s="1224" t="s">
        <v>10339</v>
      </c>
      <c r="L7" s="1224" t="s">
        <v>5572</v>
      </c>
      <c r="M7" s="1512">
        <v>0.05153935185185185</v>
      </c>
      <c r="N7" s="1513" t="str">
        <f t="shared" si="1"/>
        <v>1:20</v>
      </c>
      <c r="O7" s="1224" t="s">
        <v>10324</v>
      </c>
    </row>
    <row r="8" ht="15.75" customHeight="1">
      <c r="A8" s="1203" t="s">
        <v>5758</v>
      </c>
      <c r="B8" s="1509" t="s">
        <v>7365</v>
      </c>
      <c r="C8" s="1510">
        <v>0.05068287037037037</v>
      </c>
      <c r="D8" s="1224" t="s">
        <v>10340</v>
      </c>
      <c r="E8" s="1515" t="s">
        <v>10341</v>
      </c>
      <c r="F8" s="1219" t="s">
        <v>10342</v>
      </c>
      <c r="G8" s="1224" t="s">
        <v>10343</v>
      </c>
      <c r="H8" s="1219" t="s">
        <v>10344</v>
      </c>
      <c r="I8" s="1224" t="s">
        <v>10345</v>
      </c>
      <c r="J8" s="1224" t="s">
        <v>10346</v>
      </c>
      <c r="K8" s="1224" t="s">
        <v>10347</v>
      </c>
      <c r="L8" s="1237" t="s">
        <v>7390</v>
      </c>
      <c r="M8" s="1512">
        <v>0.05164351851851852</v>
      </c>
      <c r="N8" s="1513" t="str">
        <f t="shared" si="1"/>
        <v>1:23</v>
      </c>
      <c r="O8" s="1224" t="s">
        <v>10324</v>
      </c>
    </row>
    <row r="9" ht="15.75" customHeight="1">
      <c r="A9" s="1216" t="s">
        <v>1661</v>
      </c>
      <c r="B9" s="1509" t="s">
        <v>7365</v>
      </c>
      <c r="C9" s="1516">
        <v>0.050729166666666665</v>
      </c>
      <c r="D9" s="1224" t="s">
        <v>10348</v>
      </c>
      <c r="E9" s="1515" t="s">
        <v>10349</v>
      </c>
      <c r="F9" s="1224" t="s">
        <v>10350</v>
      </c>
      <c r="G9" s="1224" t="s">
        <v>10351</v>
      </c>
      <c r="H9" s="1224" t="s">
        <v>10352</v>
      </c>
      <c r="I9" s="1224" t="s">
        <v>9624</v>
      </c>
      <c r="J9" s="1224" t="s">
        <v>10353</v>
      </c>
      <c r="K9" s="1224" t="s">
        <v>10354</v>
      </c>
      <c r="L9" s="1224" t="s">
        <v>10355</v>
      </c>
      <c r="M9" s="1512">
        <v>0.05137731481481481</v>
      </c>
      <c r="N9" s="1513" t="str">
        <f t="shared" si="1"/>
        <v>0:56</v>
      </c>
      <c r="O9" s="1224" t="s">
        <v>10324</v>
      </c>
    </row>
    <row r="10" ht="15.75" customHeight="1">
      <c r="A10" s="1517" t="s">
        <v>2632</v>
      </c>
      <c r="B10" s="1509" t="s">
        <v>7365</v>
      </c>
      <c r="C10" s="1518">
        <v>0.05103009259259259</v>
      </c>
      <c r="D10" s="1224" t="s">
        <v>10356</v>
      </c>
      <c r="E10" s="1515" t="s">
        <v>9056</v>
      </c>
      <c r="F10" s="1224" t="s">
        <v>10357</v>
      </c>
      <c r="G10" s="1224" t="s">
        <v>10358</v>
      </c>
      <c r="H10" s="1224" t="s">
        <v>10359</v>
      </c>
      <c r="I10" s="1224" t="s">
        <v>10360</v>
      </c>
      <c r="J10" s="1224" t="s">
        <v>10361</v>
      </c>
      <c r="K10" s="1224" t="s">
        <v>10362</v>
      </c>
      <c r="L10" s="1224" t="s">
        <v>10363</v>
      </c>
      <c r="M10" s="1512">
        <v>0.051909722222222225</v>
      </c>
      <c r="N10" s="1513" t="str">
        <f t="shared" si="1"/>
        <v>1:16</v>
      </c>
      <c r="O10" s="1224" t="s">
        <v>10324</v>
      </c>
    </row>
    <row r="11">
      <c r="A11" s="1519" t="s">
        <v>6032</v>
      </c>
      <c r="B11" s="1520" t="s">
        <v>7365</v>
      </c>
      <c r="C11" s="1514">
        <v>0.05103009259259259</v>
      </c>
      <c r="D11" s="1312" t="s">
        <v>10364</v>
      </c>
      <c r="E11" s="1222" t="s">
        <v>10365</v>
      </c>
      <c r="F11" s="1224" t="s">
        <v>10366</v>
      </c>
      <c r="G11" s="1224" t="s">
        <v>10367</v>
      </c>
      <c r="H11" s="1224" t="s">
        <v>10368</v>
      </c>
      <c r="I11" s="1224" t="s">
        <v>10369</v>
      </c>
      <c r="J11" s="1224" t="s">
        <v>10370</v>
      </c>
      <c r="K11" s="1224" t="s">
        <v>10371</v>
      </c>
      <c r="L11" s="1224" t="s">
        <v>7673</v>
      </c>
      <c r="M11" s="1512">
        <v>0.05230324074074074</v>
      </c>
      <c r="N11" s="1512" t="str">
        <f t="shared" si="1"/>
        <v>1:50</v>
      </c>
      <c r="O11" s="1224" t="s">
        <v>10372</v>
      </c>
    </row>
    <row r="12" ht="15.75" customHeight="1">
      <c r="A12" s="1203" t="s">
        <v>1112</v>
      </c>
      <c r="B12" s="1509" t="s">
        <v>7365</v>
      </c>
      <c r="C12" s="1510">
        <v>0.05122685185185185</v>
      </c>
      <c r="D12" s="1224" t="s">
        <v>10373</v>
      </c>
      <c r="E12" s="1515" t="s">
        <v>8615</v>
      </c>
      <c r="F12" s="1224" t="s">
        <v>10374</v>
      </c>
      <c r="G12" s="1224" t="s">
        <v>10375</v>
      </c>
      <c r="H12" s="1224" t="s">
        <v>10376</v>
      </c>
      <c r="I12" s="1224" t="s">
        <v>7368</v>
      </c>
      <c r="J12" s="1224" t="s">
        <v>10377</v>
      </c>
      <c r="K12" s="1224" t="s">
        <v>10378</v>
      </c>
      <c r="L12" s="1219" t="s">
        <v>10379</v>
      </c>
      <c r="M12" s="1512">
        <v>0.052037037037037034</v>
      </c>
      <c r="N12" s="1513" t="str">
        <f t="shared" si="1"/>
        <v>1:10</v>
      </c>
      <c r="O12" s="1224" t="s">
        <v>10324</v>
      </c>
    </row>
    <row r="13" ht="15.75" customHeight="1">
      <c r="A13" s="1270" t="s">
        <v>719</v>
      </c>
      <c r="B13" s="1521" t="s">
        <v>7365</v>
      </c>
      <c r="C13" s="1510">
        <v>0.05133101851851852</v>
      </c>
      <c r="D13" s="1224" t="s">
        <v>10380</v>
      </c>
      <c r="E13" s="1222" t="s">
        <v>10381</v>
      </c>
      <c r="F13" s="1224" t="s">
        <v>10382</v>
      </c>
      <c r="G13" s="1219" t="s">
        <v>10383</v>
      </c>
      <c r="H13" s="1219" t="s">
        <v>10384</v>
      </c>
      <c r="I13" s="1224" t="s">
        <v>10385</v>
      </c>
      <c r="J13" s="1224" t="s">
        <v>10386</v>
      </c>
      <c r="K13" s="1224" t="s">
        <v>10387</v>
      </c>
      <c r="L13" s="1224" t="s">
        <v>8124</v>
      </c>
      <c r="M13" s="1512">
        <v>0.05197916666666667</v>
      </c>
      <c r="N13" s="1513" t="str">
        <f t="shared" si="1"/>
        <v>0:56</v>
      </c>
      <c r="O13" s="1224" t="s">
        <v>10388</v>
      </c>
    </row>
    <row r="14" ht="15.75" customHeight="1">
      <c r="A14" s="1216" t="s">
        <v>7722</v>
      </c>
      <c r="B14" s="1509" t="s">
        <v>7365</v>
      </c>
      <c r="C14" s="1514">
        <v>0.05144675925925926</v>
      </c>
      <c r="D14" s="1224" t="s">
        <v>10389</v>
      </c>
      <c r="E14" s="1515" t="s">
        <v>10390</v>
      </c>
      <c r="F14" s="1224" t="s">
        <v>10391</v>
      </c>
      <c r="G14" s="1224" t="s">
        <v>10392</v>
      </c>
      <c r="H14" s="1224" t="s">
        <v>10393</v>
      </c>
      <c r="I14" s="1224" t="s">
        <v>10394</v>
      </c>
      <c r="J14" s="1224" t="s">
        <v>10395</v>
      </c>
      <c r="K14" s="1224" t="s">
        <v>10396</v>
      </c>
      <c r="L14" s="1455" t="s">
        <v>7744</v>
      </c>
      <c r="M14" s="1512">
        <v>0.05258101851851852</v>
      </c>
      <c r="N14" s="1513" t="str">
        <f t="shared" si="1"/>
        <v>1:38</v>
      </c>
      <c r="O14" s="1224" t="s">
        <v>10324</v>
      </c>
    </row>
    <row r="15" ht="15.75" customHeight="1">
      <c r="A15" s="1270" t="s">
        <v>7773</v>
      </c>
      <c r="B15" s="1521" t="s">
        <v>7393</v>
      </c>
      <c r="C15" s="1510">
        <v>0.05146990740740741</v>
      </c>
      <c r="D15" s="1522" t="s">
        <v>10305</v>
      </c>
      <c r="E15" s="1222" t="s">
        <v>8850</v>
      </c>
      <c r="F15" s="1522" t="s">
        <v>10307</v>
      </c>
      <c r="G15" s="1522" t="s">
        <v>10308</v>
      </c>
      <c r="H15" s="1522" t="s">
        <v>10309</v>
      </c>
      <c r="I15" s="1224" t="s">
        <v>10397</v>
      </c>
      <c r="J15" s="1522" t="s">
        <v>10311</v>
      </c>
      <c r="K15" s="1522" t="s">
        <v>10312</v>
      </c>
      <c r="L15" s="1334" t="s">
        <v>7792</v>
      </c>
      <c r="M15" s="1512">
        <v>0.05236111111111111</v>
      </c>
      <c r="N15" s="1513" t="str">
        <f t="shared" si="1"/>
        <v>1:17</v>
      </c>
      <c r="O15" s="1224" t="s">
        <v>10324</v>
      </c>
    </row>
    <row r="16" ht="15.75" customHeight="1">
      <c r="A16" s="1203" t="s">
        <v>5991</v>
      </c>
      <c r="B16" s="1509" t="s">
        <v>7365</v>
      </c>
      <c r="C16" s="1514">
        <v>0.051550925925925924</v>
      </c>
      <c r="D16" s="1224" t="s">
        <v>10398</v>
      </c>
      <c r="E16" s="1515" t="s">
        <v>8836</v>
      </c>
      <c r="F16" s="1224" t="s">
        <v>10399</v>
      </c>
      <c r="G16" s="1224" t="s">
        <v>10400</v>
      </c>
      <c r="H16" s="1224" t="s">
        <v>10401</v>
      </c>
      <c r="I16" s="1224" t="s">
        <v>10402</v>
      </c>
      <c r="J16" s="1224" t="s">
        <v>10403</v>
      </c>
      <c r="K16" s="1224" t="s">
        <v>10404</v>
      </c>
      <c r="L16" s="1455" t="s">
        <v>10405</v>
      </c>
      <c r="M16" s="1512">
        <v>0.05229166666666667</v>
      </c>
      <c r="N16" s="1513" t="str">
        <f t="shared" si="1"/>
        <v>1:04</v>
      </c>
      <c r="O16" s="1224" t="s">
        <v>10324</v>
      </c>
    </row>
    <row r="17">
      <c r="A17" s="1523" t="s">
        <v>1661</v>
      </c>
      <c r="B17" s="1524" t="s">
        <v>7427</v>
      </c>
      <c r="C17" s="1510">
        <v>0.05158564814814815</v>
      </c>
      <c r="D17" s="1525" t="s">
        <v>10313</v>
      </c>
      <c r="E17" s="1526" t="s">
        <v>10314</v>
      </c>
      <c r="F17" s="1525" t="s">
        <v>10315</v>
      </c>
      <c r="G17" s="1525" t="s">
        <v>10316</v>
      </c>
      <c r="H17" s="1525" t="s">
        <v>10317</v>
      </c>
      <c r="I17" s="1525" t="s">
        <v>10318</v>
      </c>
      <c r="J17" s="1525" t="s">
        <v>10319</v>
      </c>
      <c r="K17" s="1525" t="s">
        <v>10320</v>
      </c>
      <c r="L17" s="1525" t="s">
        <v>7458</v>
      </c>
      <c r="M17" s="1512">
        <v>0.052141203703703703</v>
      </c>
      <c r="N17" s="1513" t="str">
        <f t="shared" si="1"/>
        <v>0:48</v>
      </c>
      <c r="O17" s="1224" t="s">
        <v>10406</v>
      </c>
    </row>
    <row r="18" ht="15.75" customHeight="1">
      <c r="A18" s="1270" t="s">
        <v>10407</v>
      </c>
      <c r="B18" s="1521" t="s">
        <v>7365</v>
      </c>
      <c r="C18" s="1510">
        <v>0.051770833333333335</v>
      </c>
      <c r="D18" s="1527" t="s">
        <v>10408</v>
      </c>
      <c r="E18" s="1222" t="s">
        <v>10409</v>
      </c>
      <c r="F18" s="1224" t="s">
        <v>10410</v>
      </c>
      <c r="G18" s="1224" t="s">
        <v>10411</v>
      </c>
      <c r="H18" s="1224" t="s">
        <v>10412</v>
      </c>
      <c r="I18" s="1224" t="s">
        <v>10413</v>
      </c>
      <c r="J18" s="1224" t="s">
        <v>10414</v>
      </c>
      <c r="K18" s="1224" t="s">
        <v>10415</v>
      </c>
      <c r="L18" s="1224" t="s">
        <v>10416</v>
      </c>
      <c r="M18" s="1512">
        <v>0.05238425925925926</v>
      </c>
      <c r="N18" s="1513" t="str">
        <f t="shared" si="1"/>
        <v>0:53</v>
      </c>
      <c r="O18" s="1224" t="s">
        <v>10417</v>
      </c>
    </row>
    <row r="19" ht="15.75" customHeight="1">
      <c r="A19" s="1270" t="s">
        <v>2559</v>
      </c>
      <c r="B19" s="1521" t="s">
        <v>7365</v>
      </c>
      <c r="C19" s="1528">
        <v>0.052210648148148145</v>
      </c>
      <c r="D19" s="1224" t="s">
        <v>10418</v>
      </c>
      <c r="E19" s="1222" t="s">
        <v>10419</v>
      </c>
      <c r="F19" s="1224" t="s">
        <v>10420</v>
      </c>
      <c r="G19" s="1224" t="s">
        <v>10421</v>
      </c>
      <c r="H19" s="1224" t="s">
        <v>10422</v>
      </c>
      <c r="I19" s="1224" t="s">
        <v>10423</v>
      </c>
      <c r="J19" s="1224" t="s">
        <v>10424</v>
      </c>
      <c r="K19" s="1224" t="s">
        <v>10425</v>
      </c>
      <c r="L19" s="1224" t="s">
        <v>10426</v>
      </c>
      <c r="M19" s="1529">
        <v>0.05337962962962963</v>
      </c>
      <c r="N19" s="1513" t="str">
        <f t="shared" si="1"/>
        <v>1:41</v>
      </c>
      <c r="O19" s="1224" t="s">
        <v>10427</v>
      </c>
    </row>
    <row r="20" ht="15.75" customHeight="1">
      <c r="A20" s="1256" t="s">
        <v>807</v>
      </c>
      <c r="B20" s="1521" t="s">
        <v>7393</v>
      </c>
      <c r="C20" s="1514">
        <v>0.05224537037037037</v>
      </c>
      <c r="D20" s="1224" t="s">
        <v>10428</v>
      </c>
      <c r="E20" s="1530" t="s">
        <v>10306</v>
      </c>
      <c r="F20" s="1224" t="s">
        <v>10429</v>
      </c>
      <c r="G20" s="1224" t="s">
        <v>10430</v>
      </c>
      <c r="H20" s="1224" t="s">
        <v>10431</v>
      </c>
      <c r="I20" s="1522" t="s">
        <v>10310</v>
      </c>
      <c r="J20" s="1224" t="s">
        <v>10432</v>
      </c>
      <c r="K20" s="1219" t="s">
        <v>10433</v>
      </c>
      <c r="L20" s="1224" t="s">
        <v>10434</v>
      </c>
      <c r="M20" s="1512">
        <v>0.053043981481481484</v>
      </c>
      <c r="N20" s="1513" t="str">
        <f t="shared" si="1"/>
        <v>1:09</v>
      </c>
      <c r="O20" s="1224" t="s">
        <v>10435</v>
      </c>
    </row>
    <row r="21" ht="15.75" customHeight="1">
      <c r="A21" s="1270" t="s">
        <v>6911</v>
      </c>
      <c r="B21" s="1521" t="s">
        <v>7365</v>
      </c>
      <c r="C21" s="1510">
        <v>0.05268518518518518</v>
      </c>
      <c r="D21" s="1312" t="s">
        <v>10436</v>
      </c>
      <c r="E21" s="1222" t="s">
        <v>10437</v>
      </c>
      <c r="F21" s="1224" t="s">
        <v>10438</v>
      </c>
      <c r="G21" s="1224" t="s">
        <v>10439</v>
      </c>
      <c r="H21" s="1224" t="s">
        <v>10440</v>
      </c>
      <c r="I21" s="1224" t="s">
        <v>10441</v>
      </c>
      <c r="J21" s="1224" t="s">
        <v>10442</v>
      </c>
      <c r="K21" s="1224" t="s">
        <v>10443</v>
      </c>
      <c r="L21" s="1224" t="s">
        <v>8566</v>
      </c>
      <c r="M21" s="1512">
        <v>0.05331018518518518</v>
      </c>
      <c r="N21" s="1531">
        <v>0.03611111111111111</v>
      </c>
      <c r="O21" s="1224" t="s">
        <v>10444</v>
      </c>
    </row>
    <row r="22" ht="15.75" customHeight="1">
      <c r="A22" s="1256" t="s">
        <v>2485</v>
      </c>
      <c r="B22" s="1521" t="s">
        <v>7393</v>
      </c>
      <c r="C22" s="1514">
        <v>0.05292824074074074</v>
      </c>
      <c r="D22" s="1224" t="s">
        <v>10445</v>
      </c>
      <c r="E22" s="1515" t="s">
        <v>10446</v>
      </c>
      <c r="F22" s="1224" t="s">
        <v>10331</v>
      </c>
      <c r="G22" s="1224" t="s">
        <v>10447</v>
      </c>
      <c r="H22" s="1224" t="s">
        <v>10448</v>
      </c>
      <c r="I22" s="1224" t="s">
        <v>10449</v>
      </c>
      <c r="J22" s="1224" t="s">
        <v>10450</v>
      </c>
      <c r="K22" s="1224" t="s">
        <v>10451</v>
      </c>
      <c r="L22" s="1224" t="s">
        <v>10452</v>
      </c>
      <c r="M22" s="1512">
        <v>0.054421296296296294</v>
      </c>
      <c r="N22" s="1513" t="str">
        <f t="shared" ref="N22:N27" si="2">TEXT(M22-C22, "m:ss")</f>
        <v>2:09</v>
      </c>
      <c r="O22" s="1224" t="s">
        <v>10453</v>
      </c>
    </row>
    <row r="23" ht="15.75" customHeight="1">
      <c r="A23" s="1519" t="s">
        <v>6177</v>
      </c>
      <c r="B23" s="1521" t="s">
        <v>7365</v>
      </c>
      <c r="C23" s="1514">
        <v>0.05295138888888889</v>
      </c>
      <c r="D23" s="1224" t="s">
        <v>10454</v>
      </c>
      <c r="E23" s="1222" t="s">
        <v>10455</v>
      </c>
      <c r="F23" s="1224" t="s">
        <v>10456</v>
      </c>
      <c r="G23" s="1224" t="s">
        <v>10457</v>
      </c>
      <c r="H23" s="1224" t="s">
        <v>10458</v>
      </c>
      <c r="I23" s="1224" t="s">
        <v>7795</v>
      </c>
      <c r="J23" s="1224" t="s">
        <v>10459</v>
      </c>
      <c r="K23" s="1224" t="s">
        <v>10460</v>
      </c>
      <c r="L23" s="1224" t="s">
        <v>8475</v>
      </c>
      <c r="M23" s="1512">
        <v>0.05430555555555556</v>
      </c>
      <c r="N23" s="1513" t="str">
        <f t="shared" si="2"/>
        <v>1:57</v>
      </c>
      <c r="O23" s="1224" t="s">
        <v>10324</v>
      </c>
    </row>
    <row r="24" ht="15.75" customHeight="1">
      <c r="A24" s="1256" t="s">
        <v>1493</v>
      </c>
      <c r="B24" s="1524" t="s">
        <v>7427</v>
      </c>
      <c r="C24" s="1514">
        <v>0.05296296296296296</v>
      </c>
      <c r="D24" s="1312" t="s">
        <v>10461</v>
      </c>
      <c r="E24" s="1222" t="s">
        <v>10462</v>
      </c>
      <c r="F24" s="1224" t="s">
        <v>10463</v>
      </c>
      <c r="G24" s="1224" t="s">
        <v>10464</v>
      </c>
      <c r="H24" s="1224" t="s">
        <v>10465</v>
      </c>
      <c r="I24" s="1224" t="s">
        <v>8035</v>
      </c>
      <c r="J24" s="1224" t="s">
        <v>10466</v>
      </c>
      <c r="K24" s="1224" t="s">
        <v>10467</v>
      </c>
      <c r="L24" s="1224" t="s">
        <v>7649</v>
      </c>
      <c r="M24" s="1512">
        <v>0.053912037037037036</v>
      </c>
      <c r="N24" s="1512" t="str">
        <f t="shared" si="2"/>
        <v>1:22</v>
      </c>
      <c r="O24" s="1224" t="s">
        <v>10324</v>
      </c>
    </row>
    <row r="25" ht="15.75" customHeight="1">
      <c r="A25" s="1256" t="s">
        <v>3512</v>
      </c>
      <c r="B25" s="1521" t="s">
        <v>7365</v>
      </c>
      <c r="C25" s="1514">
        <v>0.053043981481481484</v>
      </c>
      <c r="D25" s="1527" t="s">
        <v>10468</v>
      </c>
      <c r="E25" s="1222" t="s">
        <v>668</v>
      </c>
      <c r="F25" s="1224" t="s">
        <v>10469</v>
      </c>
      <c r="G25" s="1532" t="s">
        <v>10470</v>
      </c>
      <c r="H25" s="1224" t="s">
        <v>10471</v>
      </c>
      <c r="I25" s="1224" t="s">
        <v>9950</v>
      </c>
      <c r="J25" s="1224" t="s">
        <v>10472</v>
      </c>
      <c r="K25" s="1224" t="s">
        <v>8613</v>
      </c>
      <c r="L25" s="1224" t="s">
        <v>8972</v>
      </c>
      <c r="M25" s="1512">
        <v>0.054421296296296294</v>
      </c>
      <c r="N25" s="1512" t="str">
        <f t="shared" si="2"/>
        <v>1:59</v>
      </c>
      <c r="O25" s="1224" t="s">
        <v>10473</v>
      </c>
    </row>
    <row r="26" ht="15.75" customHeight="1">
      <c r="A26" s="1256" t="s">
        <v>1228</v>
      </c>
      <c r="B26" s="1506" t="s">
        <v>7393</v>
      </c>
      <c r="C26" s="1514">
        <v>0.05378472222222222</v>
      </c>
      <c r="D26" s="1312" t="s">
        <v>10474</v>
      </c>
      <c r="E26" s="1222" t="s">
        <v>10475</v>
      </c>
      <c r="F26" s="1224" t="s">
        <v>10476</v>
      </c>
      <c r="G26" s="1224" t="s">
        <v>10477</v>
      </c>
      <c r="H26" s="1224" t="s">
        <v>10478</v>
      </c>
      <c r="I26" s="1224" t="s">
        <v>7012</v>
      </c>
      <c r="J26" s="1224" t="s">
        <v>10479</v>
      </c>
      <c r="K26" s="1224" t="s">
        <v>10480</v>
      </c>
      <c r="L26" s="1224" t="s">
        <v>8266</v>
      </c>
      <c r="M26" s="1512">
        <v>0.054560185185185184</v>
      </c>
      <c r="N26" s="1512" t="str">
        <f t="shared" si="2"/>
        <v>1:07</v>
      </c>
      <c r="O26" s="1224"/>
    </row>
    <row r="27" ht="15.75" customHeight="1">
      <c r="A27" s="1256" t="s">
        <v>4436</v>
      </c>
      <c r="B27" s="1524" t="s">
        <v>7393</v>
      </c>
      <c r="C27" s="1514">
        <v>0.061064814814814815</v>
      </c>
      <c r="D27" s="1312" t="s">
        <v>10481</v>
      </c>
      <c r="E27" s="1222" t="s">
        <v>10482</v>
      </c>
      <c r="F27" s="1224" t="s">
        <v>10483</v>
      </c>
      <c r="G27" s="1224" t="s">
        <v>10484</v>
      </c>
      <c r="H27" s="1224" t="s">
        <v>10485</v>
      </c>
      <c r="I27" s="1224" t="s">
        <v>10486</v>
      </c>
      <c r="J27" s="1224" t="s">
        <v>10487</v>
      </c>
      <c r="K27" s="1224" t="s">
        <v>10488</v>
      </c>
      <c r="L27" s="1224" t="s">
        <v>9469</v>
      </c>
      <c r="M27" s="1512">
        <v>0.06225694444444444</v>
      </c>
      <c r="N27" s="1512" t="str">
        <f t="shared" si="2"/>
        <v>1:43</v>
      </c>
      <c r="O27" s="1224" t="s">
        <v>10324</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6716</v>
      </c>
      <c r="G29" s="1224"/>
      <c r="H29" s="1224"/>
      <c r="I29" s="1224"/>
      <c r="J29" s="1224"/>
      <c r="K29" s="1224"/>
      <c r="L29" s="1224"/>
      <c r="M29" s="1512"/>
      <c r="N29" s="1512"/>
      <c r="O29" s="1224"/>
    </row>
    <row r="30" ht="15.75" customHeight="1">
      <c r="A30" s="1270"/>
      <c r="B30" s="1536"/>
      <c r="C30" s="1538"/>
      <c r="D30" s="1275"/>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5"/>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5"/>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5"/>
      <c r="E36" s="1515"/>
      <c r="F36" s="1224"/>
      <c r="G36" s="1224"/>
      <c r="H36" s="1224"/>
      <c r="I36" s="1224"/>
      <c r="J36" s="1224"/>
      <c r="K36" s="1224"/>
      <c r="L36" s="1224"/>
      <c r="M36" s="1512"/>
      <c r="N36" s="1512"/>
      <c r="O36" s="1224"/>
    </row>
    <row r="37" ht="15.75" customHeight="1">
      <c r="A37" s="1270"/>
      <c r="B37" s="1536"/>
      <c r="C37" s="1538"/>
      <c r="D37" s="1535"/>
      <c r="E37" s="1515"/>
      <c r="F37" s="1224"/>
      <c r="G37" s="1224"/>
      <c r="H37" s="1224"/>
      <c r="I37" s="1224"/>
      <c r="J37" s="1224"/>
      <c r="K37" s="1224"/>
      <c r="L37" s="1224"/>
      <c r="M37" s="1512"/>
      <c r="N37" s="1512"/>
      <c r="O37" s="1224"/>
    </row>
    <row r="38" ht="15.75" customHeight="1">
      <c r="A38" s="1256"/>
      <c r="B38" s="1534"/>
      <c r="C38" s="1537"/>
      <c r="D38" s="1275"/>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5"/>
      <c r="E40" s="1515"/>
      <c r="F40" s="1224"/>
      <c r="G40" s="1224"/>
      <c r="H40" s="1224"/>
      <c r="I40" s="1224"/>
      <c r="J40" s="1224"/>
      <c r="K40" s="1224"/>
      <c r="L40" s="1224"/>
      <c r="M40" s="1512"/>
      <c r="N40" s="1512"/>
      <c r="O40" s="1224"/>
    </row>
    <row r="41">
      <c r="A41" s="1270"/>
      <c r="B41" s="1270"/>
      <c r="C41" s="1510"/>
      <c r="D41" s="1535"/>
      <c r="E41" s="1515"/>
      <c r="F41" s="1224"/>
      <c r="G41" s="1224"/>
      <c r="H41" s="1224"/>
      <c r="I41" s="1224"/>
      <c r="J41" s="1224"/>
      <c r="K41" s="1224"/>
      <c r="L41" s="1224"/>
      <c r="M41" s="1512"/>
      <c r="N41" s="1512"/>
      <c r="O41" s="1224"/>
    </row>
    <row r="42" ht="15.75" customHeight="1">
      <c r="A42" s="1216"/>
      <c r="B42" s="1534"/>
      <c r="C42" s="1537"/>
      <c r="D42" s="1275"/>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5"/>
      <c r="E44" s="1515"/>
      <c r="F44" s="1224"/>
      <c r="G44" s="1224"/>
      <c r="H44" s="1224"/>
      <c r="I44" s="1224"/>
      <c r="J44" s="1224"/>
      <c r="K44" s="1224"/>
      <c r="L44" s="1224"/>
      <c r="M44" s="1512"/>
      <c r="N44" s="1512"/>
      <c r="O44" s="1224"/>
    </row>
    <row r="45" ht="15.75" customHeight="1">
      <c r="A45" s="1270"/>
      <c r="B45" s="1521"/>
      <c r="C45" s="1510"/>
      <c r="D45" s="1535"/>
      <c r="E45" s="1515"/>
      <c r="F45" s="1224"/>
      <c r="G45" s="1224"/>
      <c r="H45" s="1224"/>
      <c r="I45" s="1224"/>
      <c r="J45" s="1224"/>
      <c r="K45" s="1224"/>
      <c r="L45" s="1224"/>
      <c r="M45" s="1512"/>
      <c r="N45" s="1512"/>
      <c r="O45" s="1224"/>
    </row>
    <row r="46" ht="15.75" customHeight="1">
      <c r="A46" s="1258"/>
      <c r="B46" s="1536"/>
      <c r="C46" s="1538"/>
      <c r="D46" s="1275"/>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5"/>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5"/>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5"/>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70"/>
      <c r="B54" s="1524"/>
      <c r="C54" s="1510"/>
      <c r="D54" s="1275"/>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5"/>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5"/>
      <c r="E58" s="1515"/>
      <c r="F58" s="1224"/>
      <c r="G58" s="1224"/>
      <c r="H58" s="1224"/>
      <c r="I58" s="1224"/>
      <c r="J58" s="1224"/>
      <c r="K58" s="1224"/>
      <c r="L58" s="1224"/>
      <c r="M58" s="1512"/>
      <c r="N58" s="1512"/>
      <c r="O58" s="1224"/>
    </row>
    <row r="59">
      <c r="A59" s="1519"/>
      <c r="B59" s="1541"/>
      <c r="C59" s="1514"/>
      <c r="D59" s="1275"/>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