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0-my.sharepoint.com/personal/smt5541_rit_edu/Documents/"/>
    </mc:Choice>
  </mc:AlternateContent>
  <xr:revisionPtr revIDLastSave="1086" documentId="8_{3336D258-EF09-490B-B273-04ECA6B8D4B1}" xr6:coauthVersionLast="47" xr6:coauthVersionMax="47" xr10:uidLastSave="{08095BD8-08D0-4B31-8A04-A8C83B98149B}"/>
  <bookViews>
    <workbookView xWindow="-110" yWindow="-110" windowWidth="25820" windowHeight="14020" firstSheet="2" activeTab="5" xr2:uid="{2E612208-DEAB-4866-B93D-0C8303437235}"/>
  </bookViews>
  <sheets>
    <sheet name="KeyReleaseHID" sheetId="6" r:id="rId1"/>
    <sheet name="KeyReleaseMap" sheetId="4" r:id="rId2"/>
    <sheet name="KeyPressHID" sheetId="5" r:id="rId3"/>
    <sheet name="KeyPressMap" sheetId="3" r:id="rId4"/>
    <sheet name="KeyLabels" sheetId="1" r:id="rId5"/>
    <sheet name="DataAnalysi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7" l="1"/>
  <c r="K52" i="7" s="1"/>
  <c r="D51" i="7"/>
  <c r="F51" i="7" s="1"/>
  <c r="D50" i="7"/>
  <c r="F50" i="7" s="1"/>
  <c r="D49" i="7"/>
  <c r="H49" i="7" s="1"/>
  <c r="D48" i="7"/>
  <c r="K48" i="7" s="1"/>
  <c r="D47" i="7"/>
  <c r="F47" i="7" s="1"/>
  <c r="D46" i="7"/>
  <c r="I46" i="7" s="1"/>
  <c r="D45" i="7"/>
  <c r="D44" i="7"/>
  <c r="K44" i="7" s="1"/>
  <c r="D43" i="7"/>
  <c r="F43" i="7" s="1"/>
  <c r="D42" i="7"/>
  <c r="F42" i="7" s="1"/>
  <c r="D41" i="7"/>
  <c r="D40" i="7"/>
  <c r="I40" i="7" s="1"/>
  <c r="D39" i="7"/>
  <c r="D38" i="7"/>
  <c r="D37" i="7"/>
  <c r="D36" i="7"/>
  <c r="K36" i="7" s="1"/>
  <c r="D35" i="7"/>
  <c r="F35" i="7" s="1"/>
  <c r="D34" i="7"/>
  <c r="F34" i="7" s="1"/>
  <c r="D33" i="7"/>
  <c r="H33" i="7" s="1"/>
  <c r="D32" i="7"/>
  <c r="I32" i="7" s="1"/>
  <c r="D31" i="7"/>
  <c r="F31" i="7" s="1"/>
  <c r="D30" i="7"/>
  <c r="D29" i="7"/>
  <c r="I29" i="7" s="1"/>
  <c r="D28" i="7"/>
  <c r="K28" i="7" s="1"/>
  <c r="D27" i="7"/>
  <c r="D26" i="7"/>
  <c r="F26" i="7" s="1"/>
  <c r="D25" i="7"/>
  <c r="I25" i="7" s="1"/>
  <c r="D24" i="7"/>
  <c r="F24" i="7" s="1"/>
  <c r="D23" i="7"/>
  <c r="K23" i="7" s="1"/>
  <c r="D22" i="7"/>
  <c r="K22" i="7" s="1"/>
  <c r="D21" i="7"/>
  <c r="D20" i="7"/>
  <c r="I20" i="7" s="1"/>
  <c r="D19" i="7"/>
  <c r="I19" i="7" s="1"/>
  <c r="D18" i="7"/>
  <c r="D17" i="7"/>
  <c r="H17" i="7" s="1"/>
  <c r="D16" i="7"/>
  <c r="D15" i="7"/>
  <c r="F15" i="7" s="1"/>
  <c r="D14" i="7"/>
  <c r="D13" i="7"/>
  <c r="K13" i="7" s="1"/>
  <c r="D12" i="7"/>
  <c r="I12" i="7" s="1"/>
  <c r="D11" i="7"/>
  <c r="H11" i="7" s="1"/>
  <c r="D10" i="7"/>
  <c r="D9" i="7"/>
  <c r="I9" i="7" s="1"/>
  <c r="D8" i="7"/>
  <c r="D7" i="7"/>
  <c r="I7" i="7" s="1"/>
  <c r="D6" i="7"/>
  <c r="D5" i="7"/>
  <c r="I5" i="7" s="1"/>
  <c r="D4" i="7"/>
  <c r="D3" i="7"/>
  <c r="H3" i="7" s="1"/>
  <c r="C52" i="7"/>
  <c r="C51" i="7"/>
  <c r="E51" i="7" s="1"/>
  <c r="C50" i="7"/>
  <c r="J50" i="7" s="1"/>
  <c r="C49" i="7"/>
  <c r="G49" i="7" s="1"/>
  <c r="C48" i="7"/>
  <c r="E48" i="7" s="1"/>
  <c r="C47" i="7"/>
  <c r="G47" i="7" s="1"/>
  <c r="C46" i="7"/>
  <c r="G46" i="7" s="1"/>
  <c r="C45" i="7"/>
  <c r="E45" i="7" s="1"/>
  <c r="C44" i="7"/>
  <c r="G44" i="7" s="1"/>
  <c r="C43" i="7"/>
  <c r="J43" i="7" s="1"/>
  <c r="C42" i="7"/>
  <c r="J42" i="7" s="1"/>
  <c r="C41" i="7"/>
  <c r="G41" i="7" s="1"/>
  <c r="C40" i="7"/>
  <c r="C39" i="7"/>
  <c r="J39" i="7" s="1"/>
  <c r="C38" i="7"/>
  <c r="E38" i="7" s="1"/>
  <c r="C37" i="7"/>
  <c r="E37" i="7" s="1"/>
  <c r="C36" i="7"/>
  <c r="G36" i="7" s="1"/>
  <c r="C35" i="7"/>
  <c r="J35" i="7" s="1"/>
  <c r="C34" i="7"/>
  <c r="J34" i="7" s="1"/>
  <c r="C33" i="7"/>
  <c r="J33" i="7" s="1"/>
  <c r="C32" i="7"/>
  <c r="G32" i="7" s="1"/>
  <c r="C31" i="7"/>
  <c r="J31" i="7" s="1"/>
  <c r="C30" i="7"/>
  <c r="G30" i="7" s="1"/>
  <c r="C29" i="7"/>
  <c r="E29" i="7" s="1"/>
  <c r="C28" i="7"/>
  <c r="E28" i="7" s="1"/>
  <c r="C27" i="7"/>
  <c r="G27" i="7" s="1"/>
  <c r="C26" i="7"/>
  <c r="J26" i="7" s="1"/>
  <c r="C25" i="7"/>
  <c r="E25" i="7" s="1"/>
  <c r="C24" i="7"/>
  <c r="C23" i="7"/>
  <c r="J23" i="7" s="1"/>
  <c r="C22" i="7"/>
  <c r="E22" i="7" s="1"/>
  <c r="C21" i="7"/>
  <c r="J21" i="7" s="1"/>
  <c r="C20" i="7"/>
  <c r="G20" i="7" s="1"/>
  <c r="C19" i="7"/>
  <c r="E19" i="7" s="1"/>
  <c r="C18" i="7"/>
  <c r="J18" i="7" s="1"/>
  <c r="C17" i="7"/>
  <c r="G17" i="7" s="1"/>
  <c r="C16" i="7"/>
  <c r="G16" i="7" s="1"/>
  <c r="C15" i="7"/>
  <c r="C14" i="7"/>
  <c r="E14" i="7" s="1"/>
  <c r="C13" i="7"/>
  <c r="G13" i="7" s="1"/>
  <c r="C12" i="7"/>
  <c r="G12" i="7" s="1"/>
  <c r="C11" i="7"/>
  <c r="E11" i="7" s="1"/>
  <c r="C10" i="7"/>
  <c r="J10" i="7" s="1"/>
  <c r="C9" i="7"/>
  <c r="C8" i="7"/>
  <c r="J8" i="7" s="1"/>
  <c r="C7" i="7"/>
  <c r="G7" i="7" s="1"/>
  <c r="C6" i="7"/>
  <c r="G6" i="7" s="1"/>
  <c r="C5" i="7"/>
  <c r="E5" i="7" s="1"/>
  <c r="C4" i="7"/>
  <c r="J4" i="7" s="1"/>
  <c r="C3" i="7"/>
  <c r="J3" i="7" s="1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31" i="7" l="1"/>
  <c r="G51" i="7"/>
  <c r="I22" i="7"/>
  <c r="J45" i="7"/>
  <c r="K17" i="7"/>
  <c r="E47" i="7"/>
  <c r="I17" i="7"/>
  <c r="K9" i="7"/>
  <c r="G4" i="7"/>
  <c r="G8" i="7"/>
  <c r="I36" i="7"/>
  <c r="L36" i="7" s="1"/>
  <c r="K32" i="7"/>
  <c r="G14" i="7"/>
  <c r="I44" i="7"/>
  <c r="L44" i="7" s="1"/>
  <c r="K40" i="7"/>
  <c r="E4" i="7"/>
  <c r="M4" i="7" s="1"/>
  <c r="O4" i="7" s="1"/>
  <c r="G22" i="7"/>
  <c r="K50" i="7"/>
  <c r="E8" i="7"/>
  <c r="M8" i="7" s="1"/>
  <c r="O8" i="7" s="1"/>
  <c r="G29" i="7"/>
  <c r="J19" i="7"/>
  <c r="L17" i="7"/>
  <c r="G37" i="7"/>
  <c r="J37" i="7"/>
  <c r="M37" i="7" s="1"/>
  <c r="O37" i="7" s="1"/>
  <c r="M45" i="7"/>
  <c r="O45" i="7" s="1"/>
  <c r="L20" i="7"/>
  <c r="E41" i="7"/>
  <c r="M41" i="7" s="1"/>
  <c r="O41" i="7" s="1"/>
  <c r="E20" i="7"/>
  <c r="G18" i="7"/>
  <c r="F11" i="7"/>
  <c r="E21" i="7"/>
  <c r="E35" i="7"/>
  <c r="H9" i="7"/>
  <c r="G19" i="7"/>
  <c r="L19" i="7" s="1"/>
  <c r="G31" i="7"/>
  <c r="M31" i="7" s="1"/>
  <c r="O31" i="7" s="1"/>
  <c r="G45" i="7"/>
  <c r="I26" i="7"/>
  <c r="J12" i="7"/>
  <c r="J27" i="7"/>
  <c r="J47" i="7"/>
  <c r="M47" i="7" s="1"/>
  <c r="O47" i="7" s="1"/>
  <c r="K20" i="7"/>
  <c r="K42" i="7"/>
  <c r="E12" i="7"/>
  <c r="F22" i="7"/>
  <c r="E36" i="7"/>
  <c r="E49" i="7"/>
  <c r="G10" i="7"/>
  <c r="I11" i="7"/>
  <c r="I28" i="7"/>
  <c r="I48" i="7"/>
  <c r="J14" i="7"/>
  <c r="M14" i="7" s="1"/>
  <c r="O14" i="7" s="1"/>
  <c r="J29" i="7"/>
  <c r="M29" i="7" s="1"/>
  <c r="O29" i="7" s="1"/>
  <c r="J51" i="7"/>
  <c r="J25" i="7"/>
  <c r="L7" i="7"/>
  <c r="E3" i="7"/>
  <c r="E13" i="7"/>
  <c r="E23" i="7"/>
  <c r="H20" i="7"/>
  <c r="G35" i="7"/>
  <c r="I13" i="7"/>
  <c r="L13" i="7" s="1"/>
  <c r="I50" i="7"/>
  <c r="J16" i="7"/>
  <c r="K3" i="7"/>
  <c r="K26" i="7"/>
  <c r="L32" i="7"/>
  <c r="F3" i="7"/>
  <c r="E27" i="7"/>
  <c r="E39" i="7"/>
  <c r="H13" i="7"/>
  <c r="G21" i="7"/>
  <c r="I15" i="7"/>
  <c r="I34" i="7"/>
  <c r="I52" i="7"/>
  <c r="K5" i="7"/>
  <c r="K49" i="7"/>
  <c r="E6" i="7"/>
  <c r="E16" i="7"/>
  <c r="E43" i="7"/>
  <c r="H5" i="7"/>
  <c r="G23" i="7"/>
  <c r="G39" i="7"/>
  <c r="I3" i="7"/>
  <c r="J6" i="7"/>
  <c r="K11" i="7"/>
  <c r="K34" i="7"/>
  <c r="E7" i="7"/>
  <c r="E30" i="7"/>
  <c r="G43" i="7"/>
  <c r="I42" i="7"/>
  <c r="L12" i="7"/>
  <c r="L29" i="7"/>
  <c r="J24" i="7"/>
  <c r="K6" i="7"/>
  <c r="F6" i="7"/>
  <c r="I6" i="7"/>
  <c r="L6" i="7" s="1"/>
  <c r="H6" i="7"/>
  <c r="K37" i="7"/>
  <c r="F37" i="7"/>
  <c r="H29" i="7"/>
  <c r="G42" i="7"/>
  <c r="H7" i="7"/>
  <c r="H15" i="7"/>
  <c r="H22" i="7"/>
  <c r="N22" i="7" s="1"/>
  <c r="P22" i="7" s="1"/>
  <c r="F30" i="7"/>
  <c r="H30" i="7"/>
  <c r="F38" i="7"/>
  <c r="H38" i="7"/>
  <c r="F46" i="7"/>
  <c r="H46" i="7"/>
  <c r="E10" i="7"/>
  <c r="M10" i="7" s="1"/>
  <c r="O10" i="7" s="1"/>
  <c r="M16" i="7"/>
  <c r="O16" i="7" s="1"/>
  <c r="E42" i="7"/>
  <c r="G5" i="7"/>
  <c r="L5" i="7" s="1"/>
  <c r="G11" i="7"/>
  <c r="J11" i="7"/>
  <c r="J49" i="7"/>
  <c r="M49" i="7" s="1"/>
  <c r="O49" i="7" s="1"/>
  <c r="K38" i="7"/>
  <c r="J17" i="7"/>
  <c r="K14" i="7"/>
  <c r="F14" i="7"/>
  <c r="I14" i="7"/>
  <c r="L14" i="7" s="1"/>
  <c r="H14" i="7"/>
  <c r="H16" i="7"/>
  <c r="I16" i="7"/>
  <c r="L16" i="7" s="1"/>
  <c r="F16" i="7"/>
  <c r="K47" i="7"/>
  <c r="H47" i="7"/>
  <c r="I47" i="7"/>
  <c r="L47" i="7" s="1"/>
  <c r="E17" i="7"/>
  <c r="H37" i="7"/>
  <c r="E18" i="7"/>
  <c r="E50" i="7"/>
  <c r="G25" i="7"/>
  <c r="G38" i="7"/>
  <c r="I38" i="7"/>
  <c r="K15" i="7"/>
  <c r="K41" i="7"/>
  <c r="J32" i="7"/>
  <c r="K21" i="7"/>
  <c r="F21" i="7"/>
  <c r="I21" i="7"/>
  <c r="H21" i="7"/>
  <c r="H8" i="7"/>
  <c r="I8" i="7"/>
  <c r="L8" i="7" s="1"/>
  <c r="F8" i="7"/>
  <c r="K39" i="7"/>
  <c r="H39" i="7"/>
  <c r="I39" i="7"/>
  <c r="G24" i="7"/>
  <c r="G50" i="7"/>
  <c r="L50" i="7" s="1"/>
  <c r="I37" i="7"/>
  <c r="L37" i="7" s="1"/>
  <c r="J5" i="7"/>
  <c r="J13" i="7"/>
  <c r="J20" i="7"/>
  <c r="M20" i="7" s="1"/>
  <c r="O20" i="7" s="1"/>
  <c r="J28" i="7"/>
  <c r="J36" i="7"/>
  <c r="J44" i="7"/>
  <c r="J52" i="7"/>
  <c r="I10" i="7"/>
  <c r="L10" i="7" s="1"/>
  <c r="F10" i="7"/>
  <c r="K10" i="7"/>
  <c r="H10" i="7"/>
  <c r="I18" i="7"/>
  <c r="L18" i="7" s="1"/>
  <c r="F18" i="7"/>
  <c r="K18" i="7"/>
  <c r="H18" i="7"/>
  <c r="I33" i="7"/>
  <c r="F33" i="7"/>
  <c r="I41" i="7"/>
  <c r="L41" i="7" s="1"/>
  <c r="F41" i="7"/>
  <c r="I49" i="7"/>
  <c r="L49" i="7" s="1"/>
  <c r="F49" i="7"/>
  <c r="M12" i="7"/>
  <c r="O12" i="7" s="1"/>
  <c r="E24" i="7"/>
  <c r="E44" i="7"/>
  <c r="G26" i="7"/>
  <c r="G33" i="7"/>
  <c r="H45" i="7"/>
  <c r="G52" i="7"/>
  <c r="J41" i="7"/>
  <c r="K16" i="7"/>
  <c r="K30" i="7"/>
  <c r="E26" i="7"/>
  <c r="J9" i="7"/>
  <c r="J40" i="7"/>
  <c r="K45" i="7"/>
  <c r="F45" i="7"/>
  <c r="H23" i="7"/>
  <c r="I23" i="7"/>
  <c r="F23" i="7"/>
  <c r="G40" i="7"/>
  <c r="L40" i="7" s="1"/>
  <c r="J7" i="7"/>
  <c r="J15" i="7"/>
  <c r="J30" i="7"/>
  <c r="J38" i="7"/>
  <c r="J46" i="7"/>
  <c r="H4" i="7"/>
  <c r="K4" i="7"/>
  <c r="F4" i="7"/>
  <c r="H12" i="7"/>
  <c r="K12" i="7"/>
  <c r="F12" i="7"/>
  <c r="H19" i="7"/>
  <c r="K19" i="7"/>
  <c r="F19" i="7"/>
  <c r="I27" i="7"/>
  <c r="L27" i="7" s="1"/>
  <c r="H27" i="7"/>
  <c r="K27" i="7"/>
  <c r="I35" i="7"/>
  <c r="H35" i="7"/>
  <c r="K35" i="7"/>
  <c r="I43" i="7"/>
  <c r="H43" i="7"/>
  <c r="K43" i="7"/>
  <c r="I51" i="7"/>
  <c r="L51" i="7" s="1"/>
  <c r="H51" i="7"/>
  <c r="K51" i="7"/>
  <c r="F7" i="7"/>
  <c r="E33" i="7"/>
  <c r="F39" i="7"/>
  <c r="E46" i="7"/>
  <c r="E52" i="7"/>
  <c r="G9" i="7"/>
  <c r="L9" i="7" s="1"/>
  <c r="G15" i="7"/>
  <c r="G28" i="7"/>
  <c r="G34" i="7"/>
  <c r="I4" i="7"/>
  <c r="L4" i="7" s="1"/>
  <c r="I30" i="7"/>
  <c r="L30" i="7" s="1"/>
  <c r="K7" i="7"/>
  <c r="K33" i="7"/>
  <c r="K46" i="7"/>
  <c r="J48" i="7"/>
  <c r="K29" i="7"/>
  <c r="F29" i="7"/>
  <c r="N29" i="7" s="1"/>
  <c r="P29" i="7" s="1"/>
  <c r="E9" i="7"/>
  <c r="K31" i="7"/>
  <c r="H31" i="7"/>
  <c r="I31" i="7"/>
  <c r="E32" i="7"/>
  <c r="L46" i="7"/>
  <c r="J22" i="7"/>
  <c r="M22" i="7" s="1"/>
  <c r="O22" i="7" s="1"/>
  <c r="E15" i="7"/>
  <c r="M15" i="7" s="1"/>
  <c r="O15" i="7" s="1"/>
  <c r="F27" i="7"/>
  <c r="E34" i="7"/>
  <c r="E40" i="7"/>
  <c r="G3" i="7"/>
  <c r="H41" i="7"/>
  <c r="G48" i="7"/>
  <c r="I45" i="7"/>
  <c r="L45" i="7" s="1"/>
  <c r="K8" i="7"/>
  <c r="F28" i="7"/>
  <c r="F32" i="7"/>
  <c r="F36" i="7"/>
  <c r="F40" i="7"/>
  <c r="F44" i="7"/>
  <c r="F48" i="7"/>
  <c r="F52" i="7"/>
  <c r="H26" i="7"/>
  <c r="N26" i="7" s="1"/>
  <c r="P26" i="7" s="1"/>
  <c r="H34" i="7"/>
  <c r="H42" i="7"/>
  <c r="H50" i="7"/>
  <c r="N50" i="7" s="1"/>
  <c r="P50" i="7" s="1"/>
  <c r="F5" i="7"/>
  <c r="F9" i="7"/>
  <c r="F13" i="7"/>
  <c r="F17" i="7"/>
  <c r="N17" i="7" s="1"/>
  <c r="P17" i="7" s="1"/>
  <c r="F20" i="7"/>
  <c r="H28" i="7"/>
  <c r="H32" i="7"/>
  <c r="H36" i="7"/>
  <c r="H40" i="7"/>
  <c r="H44" i="7"/>
  <c r="H48" i="7"/>
  <c r="H52" i="7"/>
  <c r="K25" i="7"/>
  <c r="H25" i="7"/>
  <c r="F25" i="7"/>
  <c r="I24" i="7"/>
  <c r="H24" i="7"/>
  <c r="K24" i="7"/>
  <c r="N43" i="7" l="1"/>
  <c r="P43" i="7" s="1"/>
  <c r="N34" i="7"/>
  <c r="P34" i="7" s="1"/>
  <c r="N27" i="7"/>
  <c r="P27" i="7" s="1"/>
  <c r="M9" i="7"/>
  <c r="O9" i="7" s="1"/>
  <c r="Q9" i="7" s="1"/>
  <c r="N35" i="7"/>
  <c r="P35" i="7" s="1"/>
  <c r="L21" i="7"/>
  <c r="M25" i="7"/>
  <c r="O25" i="7" s="1"/>
  <c r="N7" i="7"/>
  <c r="P7" i="7" s="1"/>
  <c r="N51" i="7"/>
  <c r="P51" i="7" s="1"/>
  <c r="M51" i="7"/>
  <c r="O51" i="7" s="1"/>
  <c r="M11" i="7"/>
  <c r="O11" i="7" s="1"/>
  <c r="N3" i="7"/>
  <c r="P3" i="7" s="1"/>
  <c r="L35" i="7"/>
  <c r="M26" i="7"/>
  <c r="O26" i="7" s="1"/>
  <c r="N47" i="7"/>
  <c r="P47" i="7" s="1"/>
  <c r="Q47" i="7" s="1"/>
  <c r="L22" i="7"/>
  <c r="Q22" i="7" s="1"/>
  <c r="N28" i="7"/>
  <c r="P28" i="7" s="1"/>
  <c r="L34" i="7"/>
  <c r="M30" i="7"/>
  <c r="O30" i="7" s="1"/>
  <c r="L48" i="7"/>
  <c r="L28" i="7"/>
  <c r="N46" i="7"/>
  <c r="P46" i="7" s="1"/>
  <c r="Q4" i="7"/>
  <c r="N9" i="7"/>
  <c r="P9" i="7" s="1"/>
  <c r="L15" i="7"/>
  <c r="M7" i="7"/>
  <c r="O7" i="7" s="1"/>
  <c r="L33" i="7"/>
  <c r="M13" i="7"/>
  <c r="O13" i="7" s="1"/>
  <c r="Q29" i="7"/>
  <c r="N5" i="7"/>
  <c r="P5" i="7" s="1"/>
  <c r="L3" i="7"/>
  <c r="Q51" i="7"/>
  <c r="M27" i="7"/>
  <c r="O27" i="7" s="1"/>
  <c r="Q27" i="7" s="1"/>
  <c r="N36" i="7"/>
  <c r="P36" i="7" s="1"/>
  <c r="Q5" i="7"/>
  <c r="N25" i="7"/>
  <c r="P25" i="7" s="1"/>
  <c r="N31" i="7"/>
  <c r="P31" i="7" s="1"/>
  <c r="L23" i="7"/>
  <c r="M42" i="7"/>
  <c r="O42" i="7" s="1"/>
  <c r="L43" i="7"/>
  <c r="Q43" i="7" s="1"/>
  <c r="M23" i="7"/>
  <c r="O23" i="7" s="1"/>
  <c r="N18" i="7"/>
  <c r="P18" i="7" s="1"/>
  <c r="L52" i="7"/>
  <c r="N16" i="7"/>
  <c r="P16" i="7" s="1"/>
  <c r="Q16" i="7" s="1"/>
  <c r="N15" i="7"/>
  <c r="P15" i="7" s="1"/>
  <c r="M5" i="7"/>
  <c r="O5" i="7" s="1"/>
  <c r="L24" i="7"/>
  <c r="N40" i="7"/>
  <c r="P40" i="7" s="1"/>
  <c r="L31" i="7"/>
  <c r="N41" i="7"/>
  <c r="P41" i="7" s="1"/>
  <c r="Q41" i="7" s="1"/>
  <c r="L39" i="7"/>
  <c r="M50" i="7"/>
  <c r="O50" i="7" s="1"/>
  <c r="Q50" i="7" s="1"/>
  <c r="N52" i="7"/>
  <c r="P52" i="7" s="1"/>
  <c r="L38" i="7"/>
  <c r="N4" i="7"/>
  <c r="P4" i="7" s="1"/>
  <c r="L42" i="7"/>
  <c r="M43" i="7"/>
  <c r="O43" i="7" s="1"/>
  <c r="M35" i="7"/>
  <c r="O35" i="7" s="1"/>
  <c r="Q35" i="7" s="1"/>
  <c r="N42" i="7"/>
  <c r="P42" i="7" s="1"/>
  <c r="N32" i="7"/>
  <c r="P32" i="7" s="1"/>
  <c r="M46" i="7"/>
  <c r="O46" i="7" s="1"/>
  <c r="Q46" i="7" s="1"/>
  <c r="L26" i="7"/>
  <c r="Q26" i="7" s="1"/>
  <c r="M21" i="7"/>
  <c r="O21" i="7" s="1"/>
  <c r="N13" i="7"/>
  <c r="P13" i="7" s="1"/>
  <c r="M52" i="7"/>
  <c r="O52" i="7" s="1"/>
  <c r="N20" i="7"/>
  <c r="P20" i="7" s="1"/>
  <c r="Q20" i="7" s="1"/>
  <c r="N19" i="7"/>
  <c r="P19" i="7" s="1"/>
  <c r="N23" i="7"/>
  <c r="P23" i="7" s="1"/>
  <c r="M18" i="7"/>
  <c r="O18" i="7" s="1"/>
  <c r="Q18" i="7" s="1"/>
  <c r="L11" i="7"/>
  <c r="M6" i="7"/>
  <c r="O6" i="7" s="1"/>
  <c r="Q6" i="7" s="1"/>
  <c r="M39" i="7"/>
  <c r="O39" i="7" s="1"/>
  <c r="N11" i="7"/>
  <c r="P11" i="7" s="1"/>
  <c r="M19" i="7"/>
  <c r="O19" i="7" s="1"/>
  <c r="M36" i="7"/>
  <c r="O36" i="7" s="1"/>
  <c r="M32" i="7"/>
  <c r="O32" i="7" s="1"/>
  <c r="Q32" i="7" s="1"/>
  <c r="M44" i="7"/>
  <c r="O44" i="7" s="1"/>
  <c r="N33" i="7"/>
  <c r="P33" i="7" s="1"/>
  <c r="M17" i="7"/>
  <c r="O17" i="7" s="1"/>
  <c r="Q17" i="7" s="1"/>
  <c r="N38" i="7"/>
  <c r="P38" i="7" s="1"/>
  <c r="M38" i="7"/>
  <c r="O38" i="7" s="1"/>
  <c r="N45" i="7"/>
  <c r="P45" i="7" s="1"/>
  <c r="Q45" i="7" s="1"/>
  <c r="M24" i="7"/>
  <c r="O24" i="7" s="1"/>
  <c r="M3" i="7"/>
  <c r="O3" i="7" s="1"/>
  <c r="N10" i="7"/>
  <c r="P10" i="7" s="1"/>
  <c r="Q10" i="7" s="1"/>
  <c r="L25" i="7"/>
  <c r="N6" i="7"/>
  <c r="P6" i="7" s="1"/>
  <c r="M48" i="7"/>
  <c r="O48" i="7" s="1"/>
  <c r="M28" i="7"/>
  <c r="O28" i="7" s="1"/>
  <c r="M40" i="7"/>
  <c r="O40" i="7" s="1"/>
  <c r="N39" i="7"/>
  <c r="P39" i="7" s="1"/>
  <c r="N12" i="7"/>
  <c r="P12" i="7" s="1"/>
  <c r="Q12" i="7" s="1"/>
  <c r="N8" i="7"/>
  <c r="P8" i="7" s="1"/>
  <c r="Q8" i="7" s="1"/>
  <c r="N30" i="7"/>
  <c r="P30" i="7" s="1"/>
  <c r="N24" i="7"/>
  <c r="P24" i="7" s="1"/>
  <c r="N37" i="7"/>
  <c r="P37" i="7" s="1"/>
  <c r="Q37" i="7" s="1"/>
  <c r="N48" i="7"/>
  <c r="P48" i="7" s="1"/>
  <c r="N44" i="7"/>
  <c r="P44" i="7" s="1"/>
  <c r="Q44" i="7" s="1"/>
  <c r="M34" i="7"/>
  <c r="O34" i="7" s="1"/>
  <c r="M33" i="7"/>
  <c r="O33" i="7" s="1"/>
  <c r="N49" i="7"/>
  <c r="P49" i="7" s="1"/>
  <c r="Q49" i="7" s="1"/>
  <c r="N21" i="7"/>
  <c r="P21" i="7" s="1"/>
  <c r="N14" i="7"/>
  <c r="P14" i="7" s="1"/>
  <c r="Q14" i="7" s="1"/>
  <c r="Q13" i="7" l="1"/>
  <c r="Q21" i="7"/>
  <c r="Q25" i="7"/>
  <c r="Q11" i="7"/>
  <c r="Q38" i="7"/>
  <c r="Q7" i="7"/>
  <c r="Q28" i="7"/>
  <c r="Q36" i="7"/>
  <c r="Q52" i="7"/>
  <c r="Q30" i="7"/>
  <c r="Q40" i="7"/>
  <c r="Q19" i="7"/>
  <c r="Q34" i="7"/>
  <c r="Q31" i="7"/>
  <c r="Q33" i="7"/>
  <c r="Q42" i="7"/>
  <c r="Q23" i="7"/>
  <c r="Q39" i="7"/>
  <c r="Q24" i="7"/>
  <c r="Q3" i="7"/>
  <c r="Q15" i="7"/>
  <c r="Q48" i="7"/>
</calcChain>
</file>

<file path=xl/sharedStrings.xml><?xml version="1.0" encoding="utf-8"?>
<sst xmlns="http://schemas.openxmlformats.org/spreadsheetml/2006/main" count="259" uniqueCount="255">
  <si>
    <t>Ctrl</t>
  </si>
  <si>
    <t>CLEAR</t>
  </si>
  <si>
    <t>QUANTITY</t>
  </si>
  <si>
    <t>ENTER</t>
  </si>
  <si>
    <t>/</t>
  </si>
  <si>
    <t>DEPT 1</t>
  </si>
  <si>
    <t>TOTAL</t>
  </si>
  <si>
    <t>DISCOUNT</t>
  </si>
  <si>
    <t>REFUND</t>
  </si>
  <si>
    <t>VOID</t>
  </si>
  <si>
    <t>MISC</t>
  </si>
  <si>
    <t>MFR CPN</t>
  </si>
  <si>
    <t>STR CPN</t>
  </si>
  <si>
    <t>CASH</t>
  </si>
  <si>
    <t>CHECK</t>
  </si>
  <si>
    <t>FOOD STP</t>
  </si>
  <si>
    <t>DEPT 4</t>
  </si>
  <si>
    <t>DEPT 3</t>
  </si>
  <si>
    <t>DEPT 2</t>
  </si>
  <si>
    <t>DEPT 5</t>
  </si>
  <si>
    <t>DEPT 6</t>
  </si>
  <si>
    <t>!NULL!</t>
  </si>
  <si>
    <t>DEPT 9</t>
  </si>
  <si>
    <t>DEPT 8</t>
  </si>
  <si>
    <t>DEPT 7</t>
  </si>
  <si>
    <t>OVERRIDE</t>
  </si>
  <si>
    <t>PRICE</t>
  </si>
  <si>
    <t>WEIGHT</t>
  </si>
  <si>
    <t>TAX/N T</t>
  </si>
  <si>
    <t>SIGN ON</t>
  </si>
  <si>
    <t>31,32</t>
  </si>
  <si>
    <t>33,34</t>
  </si>
  <si>
    <t>35,36</t>
  </si>
  <si>
    <t>37,38</t>
  </si>
  <si>
    <t>39,40</t>
  </si>
  <si>
    <t>41,42</t>
  </si>
  <si>
    <t>43,44</t>
  </si>
  <si>
    <t>45,46</t>
  </si>
  <si>
    <t>47,48</t>
  </si>
  <si>
    <t>49,50</t>
  </si>
  <si>
    <t>51,52</t>
  </si>
  <si>
    <t>53,54</t>
  </si>
  <si>
    <t>55,56</t>
  </si>
  <si>
    <t>57,58</t>
  </si>
  <si>
    <t>59,60</t>
  </si>
  <si>
    <t>61,62</t>
  </si>
  <si>
    <t>63,64</t>
  </si>
  <si>
    <t>65,66</t>
  </si>
  <si>
    <t>67,68</t>
  </si>
  <si>
    <t>69,70</t>
  </si>
  <si>
    <t>71,72</t>
  </si>
  <si>
    <t>73,74</t>
  </si>
  <si>
    <t>75,76</t>
  </si>
  <si>
    <t>77,78</t>
  </si>
  <si>
    <t>79,80</t>
  </si>
  <si>
    <t>81,82</t>
  </si>
  <si>
    <t>93,94</t>
  </si>
  <si>
    <t>95,96</t>
  </si>
  <si>
    <t>97,98</t>
  </si>
  <si>
    <t>000084004bffffffffff</t>
  </si>
  <si>
    <t>000084003bffffffffff</t>
  </si>
  <si>
    <t>000084006bffffffffff</t>
  </si>
  <si>
    <t>000084007bffffffffff</t>
  </si>
  <si>
    <t>000084001bffffffffff</t>
  </si>
  <si>
    <t>000084008bffffffffff</t>
  </si>
  <si>
    <t>00008400afffffffffff</t>
  </si>
  <si>
    <t>00008400bfffffffffff</t>
  </si>
  <si>
    <t>00008400bbffffffffff</t>
  </si>
  <si>
    <t>000084004cffffffffff</t>
  </si>
  <si>
    <t>000084003cffffffffff</t>
  </si>
  <si>
    <t>000084006cffffffffff</t>
  </si>
  <si>
    <t>000084007cffffffffff</t>
  </si>
  <si>
    <t>000084000fffffffffff</t>
  </si>
  <si>
    <t>000084001cffffffffff</t>
  </si>
  <si>
    <t>000084008cffffffffff</t>
  </si>
  <si>
    <t>000084009cffffffffff</t>
  </si>
  <si>
    <t>00008400acffffffffff</t>
  </si>
  <si>
    <t>00008400bcffffffffff</t>
  </si>
  <si>
    <t>000084004fffffffffff</t>
  </si>
  <si>
    <t>000084003fffffffffff</t>
  </si>
  <si>
    <t>000084006fffffffffff</t>
  </si>
  <si>
    <t>000084007fffffffffff</t>
  </si>
  <si>
    <t>000084001fffffffffff</t>
  </si>
  <si>
    <t>000084008fffffffffff</t>
  </si>
  <si>
    <t>000084009fffffffffff</t>
  </si>
  <si>
    <t>000084009bffffffffff</t>
  </si>
  <si>
    <t>00008400abffffffffff</t>
  </si>
  <si>
    <t>000084004effffffffff</t>
  </si>
  <si>
    <t>000084003effffffffff</t>
  </si>
  <si>
    <t>000084006effffffffff</t>
  </si>
  <si>
    <t>000084007effffffffff</t>
  </si>
  <si>
    <t>000084000effffffffff</t>
  </si>
  <si>
    <t>000084001effffffffff</t>
  </si>
  <si>
    <t>000084008effffffffff</t>
  </si>
  <si>
    <t>000084009effffffffff</t>
  </si>
  <si>
    <t>00008400aeffffffffff</t>
  </si>
  <si>
    <t>00008400beffffffffff</t>
  </si>
  <si>
    <t>0000840050ffffffffff</t>
  </si>
  <si>
    <t>000084004dffffffffff</t>
  </si>
  <si>
    <t>000084003dffffffffff</t>
  </si>
  <si>
    <t>000084006dffffffffff</t>
  </si>
  <si>
    <t>000084007dffffffffff</t>
  </si>
  <si>
    <t>000084001dffffffffff</t>
  </si>
  <si>
    <t>000084008dffffffffff</t>
  </si>
  <si>
    <t>000084009dffffffffff</t>
  </si>
  <si>
    <t>00008400adffffffffff</t>
  </si>
  <si>
    <t>00008400bdffffffffff</t>
  </si>
  <si>
    <t>F3,F2 are 8,5 Keys - Rerun in Wireshark</t>
  </si>
  <si>
    <t>E5,F5 are the 0 Key - Expected Behavior</t>
  </si>
  <si>
    <t>Duplicates</t>
  </si>
  <si>
    <t>000084000cffffffffff</t>
  </si>
  <si>
    <t>N 761,762</t>
  </si>
  <si>
    <t>N 765,766</t>
  </si>
  <si>
    <t>N 763,764</t>
  </si>
  <si>
    <t>N 767,768</t>
  </si>
  <si>
    <t>Numbers with no Prefix are from Key Map 1.pcapng</t>
  </si>
  <si>
    <t>Numbers with Prefix N are from Key Map 2.pcapng</t>
  </si>
  <si>
    <t>00008400f04bffffffff</t>
  </si>
  <si>
    <t>00008400f03bffffffff</t>
  </si>
  <si>
    <t>00008400f06bffffffff</t>
  </si>
  <si>
    <t>00008400f07bffffffff</t>
  </si>
  <si>
    <t>00008400f01bffffffff</t>
  </si>
  <si>
    <t>00008400f08bffffffff</t>
  </si>
  <si>
    <t>00008400f0afffffffff</t>
  </si>
  <si>
    <t>00008400f0bfffffffff</t>
  </si>
  <si>
    <t>00008400f0bbffffffff</t>
  </si>
  <si>
    <t>00008400f04cffffffff</t>
  </si>
  <si>
    <t>00008400f03cffffffff</t>
  </si>
  <si>
    <t>00008400f06cffffffff</t>
  </si>
  <si>
    <t>00008400f07cffffffff</t>
  </si>
  <si>
    <t>00008400f01cffffffff</t>
  </si>
  <si>
    <t>00008400f08cffffffff</t>
  </si>
  <si>
    <t>00008400f09cffffffff</t>
  </si>
  <si>
    <t>00008400f0acffffffff</t>
  </si>
  <si>
    <t>00008400f0bcffffffff</t>
  </si>
  <si>
    <t>00008400f04fffffffff</t>
  </si>
  <si>
    <t>00008400f03fffffffff</t>
  </si>
  <si>
    <t>00008400f06fffffffff</t>
  </si>
  <si>
    <t>00008400f07fffffffff</t>
  </si>
  <si>
    <t>00008400f01fffffffff</t>
  </si>
  <si>
    <t>00008400f08fffffffff</t>
  </si>
  <si>
    <t>00008400f09fffffffff</t>
  </si>
  <si>
    <t>00008400f09bffffffff</t>
  </si>
  <si>
    <t>00008400f0abffffffff</t>
  </si>
  <si>
    <t>00008400f04effffffff</t>
  </si>
  <si>
    <t>00008400f03effffffff</t>
  </si>
  <si>
    <t>00008400f06effffffff</t>
  </si>
  <si>
    <t>00008400f07effffffff</t>
  </si>
  <si>
    <t>00008400f00effffffff</t>
  </si>
  <si>
    <t>00008400f01effffffff</t>
  </si>
  <si>
    <t>00008400f08effffffff</t>
  </si>
  <si>
    <t>00008400f09effffffff</t>
  </si>
  <si>
    <t>00008400f0aeffffffff</t>
  </si>
  <si>
    <t>00008400f0beffffffff</t>
  </si>
  <si>
    <t>00008400f050ffffffff</t>
  </si>
  <si>
    <t>00008400f04dffffffff</t>
  </si>
  <si>
    <t>00008400f03dffffffff</t>
  </si>
  <si>
    <t>00008400f06dffffffff</t>
  </si>
  <si>
    <t>00008400f07dffffffff</t>
  </si>
  <si>
    <t>00008400f00dffffffff</t>
  </si>
  <si>
    <t>00008400f01dffffffff</t>
  </si>
  <si>
    <t>00008400f08dffffffff</t>
  </si>
  <si>
    <t>00008400f09dffffffff</t>
  </si>
  <si>
    <t>00008400f0adffffffff</t>
  </si>
  <si>
    <t>00008400f0bdffffffff</t>
  </si>
  <si>
    <t>A5</t>
  </si>
  <si>
    <t>Cell</t>
  </si>
  <si>
    <t>KeyLabels</t>
  </si>
  <si>
    <t>PressHID</t>
  </si>
  <si>
    <t>ReleaseHID</t>
  </si>
  <si>
    <t>Zero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</si>
  <si>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</si>
  <si>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</si>
  <si>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</si>
  <si>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</si>
  <si>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</si>
  <si>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</si>
  <si>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</si>
  <si>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</si>
  <si>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</si>
  <si>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</si>
  <si>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</si>
  <si>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</si>
  <si>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</si>
  <si>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</si>
  <si>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</si>
  <si>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</si>
  <si>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</si>
  <si>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</si>
  <si>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</si>
  <si>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</si>
  <si>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</si>
  <si>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</si>
  <si>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</si>
  <si>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</si>
  <si>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</si>
  <si>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G3</t>
  </si>
  <si>
    <t>G2</t>
  </si>
  <si>
    <t>G4</t>
  </si>
  <si>
    <t>G5</t>
  </si>
  <si>
    <t>H1</t>
  </si>
  <si>
    <t>H2</t>
  </si>
  <si>
    <t>H3</t>
  </si>
  <si>
    <t>H4</t>
  </si>
  <si>
    <t>H5</t>
  </si>
  <si>
    <t>I1</t>
  </si>
  <si>
    <t>I2</t>
  </si>
  <si>
    <t>I3</t>
  </si>
  <si>
    <t>I4</t>
  </si>
  <si>
    <t>I5</t>
  </si>
  <si>
    <t>J1</t>
  </si>
  <si>
    <t>J2</t>
  </si>
  <si>
    <t>J3</t>
  </si>
  <si>
    <t>J4</t>
  </si>
  <si>
    <t>J5</t>
  </si>
  <si>
    <t>K1</t>
  </si>
  <si>
    <t>K2</t>
  </si>
  <si>
    <t>K3</t>
  </si>
  <si>
    <t>K4</t>
  </si>
  <si>
    <t>K5</t>
  </si>
  <si>
    <t>BasePress</t>
  </si>
  <si>
    <t>BaseRelease</t>
  </si>
  <si>
    <t>PressCode</t>
  </si>
  <si>
    <t>ReleaseFlag</t>
  </si>
  <si>
    <t>ReleaseCode</t>
  </si>
  <si>
    <t>EndPress</t>
  </si>
  <si>
    <t>EndRelease</t>
  </si>
  <si>
    <t>CodeEql</t>
  </si>
  <si>
    <t>ConcatPress</t>
  </si>
  <si>
    <t>ConcatRelease</t>
  </si>
  <si>
    <t>00008400f00cffffffff</t>
  </si>
  <si>
    <t>00008400f00fffffffff</t>
  </si>
  <si>
    <t>PressEql</t>
  </si>
  <si>
    <t>ReleaseEql</t>
  </si>
  <si>
    <t>Success</t>
  </si>
  <si>
    <t>Looks like 0 key might use 7d or 0d</t>
  </si>
  <si>
    <t>Notes</t>
  </si>
  <si>
    <t>The Cell in other Sheets that this references</t>
  </si>
  <si>
    <t>The value of the Cell in KeyLabels</t>
  </si>
  <si>
    <t>The value of the Cell in KeyPressHID</t>
  </si>
  <si>
    <t>The value of the Cell in KeyReleaseHID</t>
  </si>
  <si>
    <t>The Base portion of the PressHID value</t>
  </si>
  <si>
    <t>The Base portion of the ReleaseHID value</t>
  </si>
  <si>
    <t>The Code portion of the PressHID</t>
  </si>
  <si>
    <t>The Flag for a Key Release</t>
  </si>
  <si>
    <t>The Code portion of the ReleaseHID</t>
  </si>
  <si>
    <t>The End portion of the PressHID value</t>
  </si>
  <si>
    <t>The End portion of the ReleaseHID value</t>
  </si>
  <si>
    <t>Whether PressCode and ReleaseCode are Equal</t>
  </si>
  <si>
    <t>Concatenation of BasePress, PressCode, EndPress</t>
  </si>
  <si>
    <t>Concatenation of BaseRelease, ReleaseFlag, ReleaseCode, EndRelease</t>
  </si>
  <si>
    <t>Whether PressHID and ConcatPress are Equal</t>
  </si>
  <si>
    <t>Whether ReleaseHID and ConcatRelease are Equal</t>
  </si>
  <si>
    <t>Whether CodeEql, PressEql, ReleaseEql are TRUE</t>
  </si>
  <si>
    <t>Notes about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</si>
</sst>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194C-7880-4A0B-987E-8B71BF3ACF73}">
  <dimension ref="A1:K5"/>
  <sheetViews>
    <sheetView workbookViewId="0">
      <selection activeCell="F4" sqref="F4"/>
    </sheetView>
  </sheetViews>
  <sheetFormatPr defaultRowHeight="14.5" x14ac:dyDescent="0.35"/>
  <sheetData>
    <row r="1" spans="1:11" x14ac:dyDescent="0.35">
      <c r="B1" s="1" t="s">
        <v>117</v>
      </c>
      <c r="C1" s="1" t="s">
        <v>118</v>
      </c>
      <c r="D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</row>
    <row r="2" spans="1:11" x14ac:dyDescent="0.35">
      <c r="B2" s="1" t="s">
        <v>126</v>
      </c>
      <c r="C2" s="1" t="s">
        <v>127</v>
      </c>
      <c r="D2" s="1" t="s">
        <v>128</v>
      </c>
      <c r="E2" s="1" t="s">
        <v>129</v>
      </c>
      <c r="F2" s="1" t="s">
        <v>230</v>
      </c>
      <c r="G2" s="1" t="s">
        <v>130</v>
      </c>
      <c r="H2" s="2" t="s">
        <v>131</v>
      </c>
      <c r="I2" s="2" t="s">
        <v>132</v>
      </c>
      <c r="J2" s="2" t="s">
        <v>133</v>
      </c>
      <c r="K2" s="2" t="s">
        <v>134</v>
      </c>
    </row>
    <row r="3" spans="1:11" x14ac:dyDescent="0.35">
      <c r="B3" s="2" t="s">
        <v>135</v>
      </c>
      <c r="C3" s="2" t="s">
        <v>136</v>
      </c>
      <c r="D3" s="2" t="s">
        <v>137</v>
      </c>
      <c r="E3" s="2" t="s">
        <v>138</v>
      </c>
      <c r="F3" s="2" t="s">
        <v>231</v>
      </c>
      <c r="G3" s="2" t="s">
        <v>139</v>
      </c>
      <c r="H3" s="2" t="s">
        <v>140</v>
      </c>
      <c r="I3" s="2" t="s">
        <v>141</v>
      </c>
      <c r="J3" s="2" t="s">
        <v>142</v>
      </c>
      <c r="K3" s="2" t="s">
        <v>143</v>
      </c>
    </row>
    <row r="4" spans="1:11" x14ac:dyDescent="0.35">
      <c r="B4" s="2" t="s">
        <v>144</v>
      </c>
      <c r="C4" s="2" t="s">
        <v>145</v>
      </c>
      <c r="D4" s="2" t="s">
        <v>146</v>
      </c>
      <c r="E4" s="2" t="s">
        <v>147</v>
      </c>
      <c r="F4" s="2" t="s">
        <v>148</v>
      </c>
      <c r="G4" s="2" t="s">
        <v>149</v>
      </c>
      <c r="H4" s="2" t="s">
        <v>150</v>
      </c>
      <c r="I4" s="2" t="s">
        <v>151</v>
      </c>
      <c r="J4" s="2" t="s">
        <v>152</v>
      </c>
      <c r="K4" s="2" t="s">
        <v>153</v>
      </c>
    </row>
    <row r="5" spans="1:11" x14ac:dyDescent="0.35">
      <c r="A5" s="2" t="s">
        <v>154</v>
      </c>
      <c r="B5" s="2" t="s">
        <v>155</v>
      </c>
      <c r="C5" s="2" t="s">
        <v>156</v>
      </c>
      <c r="D5" s="2" t="s">
        <v>157</v>
      </c>
      <c r="E5" s="2" t="s">
        <v>158</v>
      </c>
      <c r="F5" s="2" t="s">
        <v>159</v>
      </c>
      <c r="G5" s="2" t="s">
        <v>160</v>
      </c>
      <c r="H5" s="2" t="s">
        <v>161</v>
      </c>
      <c r="I5" s="2" t="s">
        <v>162</v>
      </c>
      <c r="J5" s="2" t="s">
        <v>163</v>
      </c>
      <c r="K5" s="2" t="s">
        <v>164</v>
      </c>
    </row>
  </sheetData>
  <conditionalFormatting sqref="A1:K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3042-B135-4AD3-9A59-9D03CD4AEC42}">
  <dimension ref="A1:K8"/>
  <sheetViews>
    <sheetView workbookViewId="0">
      <selection activeCell="A7" sqref="A7:A8"/>
    </sheetView>
  </sheetViews>
  <sheetFormatPr defaultRowHeight="14.5" x14ac:dyDescent="0.35"/>
  <sheetData>
    <row r="1" spans="1:11" x14ac:dyDescent="0.35">
      <c r="B1" s="1" t="s">
        <v>31</v>
      </c>
      <c r="C1" s="1" t="s">
        <v>33</v>
      </c>
      <c r="D1" s="1" t="s">
        <v>35</v>
      </c>
      <c r="F1" s="1" t="s">
        <v>37</v>
      </c>
      <c r="G1" s="1" t="s">
        <v>39</v>
      </c>
      <c r="H1" s="1" t="s">
        <v>41</v>
      </c>
      <c r="I1" s="1" t="s">
        <v>43</v>
      </c>
      <c r="J1" s="1" t="s">
        <v>45</v>
      </c>
      <c r="K1" s="1" t="s">
        <v>47</v>
      </c>
    </row>
    <row r="2" spans="1:11" x14ac:dyDescent="0.35">
      <c r="B2" s="1" t="s">
        <v>49</v>
      </c>
      <c r="C2" s="1" t="s">
        <v>51</v>
      </c>
      <c r="D2" s="1" t="s">
        <v>53</v>
      </c>
      <c r="E2" s="1" t="s">
        <v>55</v>
      </c>
      <c r="F2" s="1" t="s">
        <v>113</v>
      </c>
      <c r="G2" s="1" t="s">
        <v>57</v>
      </c>
      <c r="H2" s="2">
        <v>99100</v>
      </c>
      <c r="I2" s="2">
        <v>103104</v>
      </c>
      <c r="J2" s="2">
        <v>107108</v>
      </c>
      <c r="K2" s="2">
        <v>111112</v>
      </c>
    </row>
    <row r="3" spans="1:11" x14ac:dyDescent="0.35">
      <c r="B3" s="2">
        <v>115116</v>
      </c>
      <c r="C3" s="2">
        <v>119120</v>
      </c>
      <c r="D3" s="2">
        <v>123124</v>
      </c>
      <c r="E3" s="2">
        <v>127128</v>
      </c>
      <c r="F3" s="2" t="s">
        <v>114</v>
      </c>
      <c r="G3" s="2">
        <v>135136</v>
      </c>
      <c r="H3" s="2">
        <v>139140</v>
      </c>
      <c r="I3" s="2">
        <v>143144</v>
      </c>
      <c r="J3" s="2">
        <v>147148</v>
      </c>
      <c r="K3" s="2">
        <v>151152</v>
      </c>
    </row>
    <row r="4" spans="1:11" x14ac:dyDescent="0.35">
      <c r="B4" s="2">
        <v>155156</v>
      </c>
      <c r="C4" s="2">
        <v>159160</v>
      </c>
      <c r="D4" s="2">
        <v>163164</v>
      </c>
      <c r="E4" s="2">
        <v>167168</v>
      </c>
      <c r="F4" s="2">
        <v>171172</v>
      </c>
      <c r="G4" s="2">
        <v>175176</v>
      </c>
      <c r="H4" s="2">
        <v>179180</v>
      </c>
      <c r="I4" s="2">
        <v>183184</v>
      </c>
      <c r="J4" s="2">
        <v>187188</v>
      </c>
      <c r="K4" s="2">
        <v>191192</v>
      </c>
    </row>
    <row r="5" spans="1:11" x14ac:dyDescent="0.35">
      <c r="A5" s="2">
        <v>195196</v>
      </c>
      <c r="B5" s="2">
        <v>199200</v>
      </c>
      <c r="C5" s="2">
        <v>203204</v>
      </c>
      <c r="D5" s="2">
        <v>207208</v>
      </c>
      <c r="E5" s="2">
        <v>211212</v>
      </c>
      <c r="F5" s="2">
        <v>215216</v>
      </c>
      <c r="G5" s="2">
        <v>239240</v>
      </c>
      <c r="H5" s="2">
        <v>243244</v>
      </c>
      <c r="I5" s="2">
        <v>247248</v>
      </c>
      <c r="J5" s="2">
        <v>251252</v>
      </c>
      <c r="K5" s="2">
        <v>255256</v>
      </c>
    </row>
    <row r="7" spans="1:11" x14ac:dyDescent="0.35">
      <c r="A7" t="s">
        <v>115</v>
      </c>
    </row>
    <row r="8" spans="1:11" x14ac:dyDescent="0.35">
      <c r="A8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DEE5-8078-4B66-A356-868867F3A65A}">
  <dimension ref="A1:K8"/>
  <sheetViews>
    <sheetView workbookViewId="0">
      <selection activeCell="B1" sqref="B1"/>
    </sheetView>
  </sheetViews>
  <sheetFormatPr defaultRowHeight="14.5" x14ac:dyDescent="0.35"/>
  <sheetData>
    <row r="1" spans="1:11" x14ac:dyDescent="0.35">
      <c r="B1" s="1" t="s">
        <v>59</v>
      </c>
      <c r="C1" s="1" t="s">
        <v>60</v>
      </c>
      <c r="D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 x14ac:dyDescent="0.35">
      <c r="B2" s="1" t="s">
        <v>68</v>
      </c>
      <c r="C2" s="1" t="s">
        <v>69</v>
      </c>
      <c r="D2" s="1" t="s">
        <v>70</v>
      </c>
      <c r="E2" s="1" t="s">
        <v>71</v>
      </c>
      <c r="F2" s="1" t="s">
        <v>110</v>
      </c>
      <c r="G2" s="1" t="s">
        <v>73</v>
      </c>
      <c r="H2" s="1" t="s">
        <v>74</v>
      </c>
      <c r="I2" s="2" t="s">
        <v>75</v>
      </c>
      <c r="J2" s="2" t="s">
        <v>76</v>
      </c>
      <c r="K2" s="2" t="s">
        <v>77</v>
      </c>
    </row>
    <row r="3" spans="1:11" x14ac:dyDescent="0.35">
      <c r="B3" s="2" t="s">
        <v>78</v>
      </c>
      <c r="C3" s="2" t="s">
        <v>79</v>
      </c>
      <c r="D3" s="2" t="s">
        <v>80</v>
      </c>
      <c r="E3" s="2" t="s">
        <v>81</v>
      </c>
      <c r="F3" s="2" t="s">
        <v>72</v>
      </c>
      <c r="G3" s="2" t="s">
        <v>82</v>
      </c>
      <c r="H3" s="2" t="s">
        <v>83</v>
      </c>
      <c r="I3" s="2" t="s">
        <v>84</v>
      </c>
      <c r="J3" s="2" t="s">
        <v>85</v>
      </c>
      <c r="K3" s="2" t="s">
        <v>86</v>
      </c>
    </row>
    <row r="4" spans="1:11" x14ac:dyDescent="0.35">
      <c r="B4" s="2" t="s">
        <v>87</v>
      </c>
      <c r="C4" s="2" t="s">
        <v>88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94</v>
      </c>
      <c r="J4" s="2" t="s">
        <v>95</v>
      </c>
      <c r="K4" s="2" t="s">
        <v>96</v>
      </c>
    </row>
    <row r="5" spans="1:11" x14ac:dyDescent="0.35">
      <c r="A5" s="2" t="s">
        <v>97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101</v>
      </c>
      <c r="G5" s="2" t="s">
        <v>102</v>
      </c>
      <c r="H5" s="2" t="s">
        <v>103</v>
      </c>
      <c r="I5" s="2" t="s">
        <v>104</v>
      </c>
      <c r="J5" s="2" t="s">
        <v>105</v>
      </c>
      <c r="K5" s="2" t="s">
        <v>106</v>
      </c>
    </row>
    <row r="6" spans="1:11" x14ac:dyDescent="0.35">
      <c r="F6" t="s">
        <v>109</v>
      </c>
    </row>
    <row r="7" spans="1:11" x14ac:dyDescent="0.35">
      <c r="F7" t="s">
        <v>107</v>
      </c>
    </row>
    <row r="8" spans="1:11" x14ac:dyDescent="0.35">
      <c r="F8" t="s">
        <v>108</v>
      </c>
    </row>
  </sheetData>
  <conditionalFormatting sqref="F3">
    <cfRule type="duplicateValues" dxfId="1" priority="2"/>
  </conditionalFormatting>
  <conditionalFormatting sqref="A1:K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DCBF-3B05-45B2-ADCE-F18A88D17897}">
  <dimension ref="A1:K8"/>
  <sheetViews>
    <sheetView workbookViewId="0">
      <selection activeCell="A7" sqref="A7:A8"/>
    </sheetView>
  </sheetViews>
  <sheetFormatPr defaultRowHeight="14.5" x14ac:dyDescent="0.35"/>
  <sheetData>
    <row r="1" spans="1:11" x14ac:dyDescent="0.35">
      <c r="B1" s="1" t="s">
        <v>30</v>
      </c>
      <c r="C1" s="1" t="s">
        <v>32</v>
      </c>
      <c r="D1" s="1" t="s">
        <v>34</v>
      </c>
      <c r="F1" s="1" t="s">
        <v>36</v>
      </c>
      <c r="G1" s="1" t="s">
        <v>38</v>
      </c>
      <c r="H1" s="1" t="s">
        <v>40</v>
      </c>
      <c r="I1" s="1" t="s">
        <v>42</v>
      </c>
      <c r="J1" s="1" t="s">
        <v>44</v>
      </c>
      <c r="K1" s="1" t="s">
        <v>46</v>
      </c>
    </row>
    <row r="2" spans="1:11" x14ac:dyDescent="0.35">
      <c r="B2" s="1" t="s">
        <v>48</v>
      </c>
      <c r="C2" s="1" t="s">
        <v>50</v>
      </c>
      <c r="D2" s="1" t="s">
        <v>52</v>
      </c>
      <c r="E2" s="1" t="s">
        <v>54</v>
      </c>
      <c r="F2" s="1" t="s">
        <v>111</v>
      </c>
      <c r="G2" s="1" t="s">
        <v>56</v>
      </c>
      <c r="H2" s="1" t="s">
        <v>58</v>
      </c>
      <c r="I2" s="2">
        <v>101102</v>
      </c>
      <c r="J2" s="2">
        <v>105106</v>
      </c>
      <c r="K2" s="2">
        <v>109110</v>
      </c>
    </row>
    <row r="3" spans="1:11" x14ac:dyDescent="0.35">
      <c r="B3" s="2">
        <v>113114</v>
      </c>
      <c r="C3" s="2">
        <v>117118</v>
      </c>
      <c r="D3" s="2">
        <v>121122</v>
      </c>
      <c r="E3" s="2">
        <v>125126</v>
      </c>
      <c r="F3" s="2" t="s">
        <v>112</v>
      </c>
      <c r="G3" s="2">
        <v>133134</v>
      </c>
      <c r="H3" s="2">
        <v>137138</v>
      </c>
      <c r="I3" s="2">
        <v>141142</v>
      </c>
      <c r="J3" s="2">
        <v>145146</v>
      </c>
      <c r="K3" s="2">
        <v>149150</v>
      </c>
    </row>
    <row r="4" spans="1:11" x14ac:dyDescent="0.35">
      <c r="B4" s="2">
        <v>153154</v>
      </c>
      <c r="C4" s="2">
        <v>157158</v>
      </c>
      <c r="D4" s="2">
        <v>161162</v>
      </c>
      <c r="E4" s="2">
        <v>165166</v>
      </c>
      <c r="F4" s="2">
        <v>169170</v>
      </c>
      <c r="G4" s="2">
        <v>173174</v>
      </c>
      <c r="H4" s="2">
        <v>177178</v>
      </c>
      <c r="I4" s="2">
        <v>181182</v>
      </c>
      <c r="J4" s="2">
        <v>185186</v>
      </c>
      <c r="K4" s="2">
        <v>189190</v>
      </c>
    </row>
    <row r="5" spans="1:11" x14ac:dyDescent="0.35">
      <c r="A5" s="2">
        <v>193194</v>
      </c>
      <c r="B5" s="2">
        <v>197198</v>
      </c>
      <c r="C5" s="2">
        <v>201202</v>
      </c>
      <c r="D5" s="2">
        <v>205206</v>
      </c>
      <c r="E5" s="2">
        <v>209210</v>
      </c>
      <c r="F5" s="2">
        <v>217218</v>
      </c>
      <c r="G5" s="2">
        <v>237238</v>
      </c>
      <c r="H5" s="2">
        <v>241242</v>
      </c>
      <c r="I5" s="2">
        <v>245246</v>
      </c>
      <c r="J5" s="2">
        <v>249250</v>
      </c>
      <c r="K5" s="2">
        <v>253254</v>
      </c>
    </row>
    <row r="7" spans="1:11" x14ac:dyDescent="0.35">
      <c r="A7" t="s">
        <v>115</v>
      </c>
    </row>
    <row r="8" spans="1:11" x14ac:dyDescent="0.35">
      <c r="A8" t="s">
        <v>116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AF01-ACE6-4CE1-A188-08B55457FC7E}">
  <dimension ref="A1:K5"/>
  <sheetViews>
    <sheetView workbookViewId="0">
      <selection activeCell="F6" sqref="F6"/>
    </sheetView>
  </sheetViews>
  <sheetFormatPr defaultRowHeight="14.5" x14ac:dyDescent="0.35"/>
  <sheetData>
    <row r="1" spans="1:11" x14ac:dyDescent="0.35">
      <c r="B1" s="1" t="s">
        <v>29</v>
      </c>
      <c r="C1" s="1" t="s">
        <v>25</v>
      </c>
      <c r="D1" s="1" t="s">
        <v>24</v>
      </c>
      <c r="E1" t="s">
        <v>21</v>
      </c>
      <c r="F1" s="1" t="s">
        <v>20</v>
      </c>
      <c r="G1" s="1" t="s">
        <v>19</v>
      </c>
      <c r="H1" s="1" t="s">
        <v>16</v>
      </c>
      <c r="I1" s="1" t="s">
        <v>15</v>
      </c>
      <c r="J1" s="1" t="s">
        <v>10</v>
      </c>
      <c r="K1" s="1" t="s">
        <v>9</v>
      </c>
    </row>
    <row r="2" spans="1:11" x14ac:dyDescent="0.35">
      <c r="B2" s="1"/>
      <c r="C2" s="1" t="s">
        <v>26</v>
      </c>
      <c r="D2" s="1" t="s">
        <v>23</v>
      </c>
      <c r="E2" s="1">
        <v>7</v>
      </c>
      <c r="F2" s="1">
        <v>8</v>
      </c>
      <c r="G2" s="1">
        <v>9</v>
      </c>
      <c r="H2" s="1" t="s">
        <v>17</v>
      </c>
      <c r="I2" s="1" t="s">
        <v>14</v>
      </c>
      <c r="J2" s="1" t="s">
        <v>11</v>
      </c>
      <c r="K2" s="1" t="s">
        <v>8</v>
      </c>
    </row>
    <row r="3" spans="1:11" x14ac:dyDescent="0.35">
      <c r="B3" s="1" t="s">
        <v>28</v>
      </c>
      <c r="C3" s="1"/>
      <c r="D3" s="1" t="s">
        <v>22</v>
      </c>
      <c r="E3" s="1">
        <v>4</v>
      </c>
      <c r="F3" s="1">
        <v>5</v>
      </c>
      <c r="G3" s="1">
        <v>6</v>
      </c>
      <c r="H3" s="1" t="s">
        <v>18</v>
      </c>
      <c r="I3" s="1"/>
      <c r="J3" s="1" t="s">
        <v>12</v>
      </c>
      <c r="K3" s="1" t="s">
        <v>7</v>
      </c>
    </row>
    <row r="4" spans="1:11" x14ac:dyDescent="0.35">
      <c r="B4" s="1"/>
      <c r="C4" s="1" t="s">
        <v>27</v>
      </c>
      <c r="D4" s="1"/>
      <c r="E4" s="1">
        <v>1</v>
      </c>
      <c r="F4" s="1">
        <v>2</v>
      </c>
      <c r="G4" s="1">
        <v>3</v>
      </c>
      <c r="H4" s="1"/>
      <c r="I4" s="1" t="s">
        <v>13</v>
      </c>
      <c r="J4" s="1"/>
      <c r="K4" s="1"/>
    </row>
    <row r="5" spans="1:11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170</v>
      </c>
      <c r="F5" s="1" t="s">
        <v>170</v>
      </c>
      <c r="G5" s="1" t="s">
        <v>4</v>
      </c>
      <c r="H5" s="1" t="s">
        <v>5</v>
      </c>
      <c r="I5" s="1"/>
      <c r="J5" s="1" t="s">
        <v>6</v>
      </c>
      <c r="K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987F-5DD2-4BD8-965B-C6F04E0A4EC9}">
  <dimension ref="A1:R52"/>
  <sheetViews>
    <sheetView tabSelected="1" workbookViewId="0">
      <selection activeCell="C3" sqref="C3"/>
    </sheetView>
  </sheetViews>
  <sheetFormatPr defaultRowHeight="14.5" x14ac:dyDescent="0.35"/>
  <cols>
    <col min="3" max="3" width="17.54296875" customWidth="1"/>
    <col min="4" max="4" width="18" customWidth="1"/>
    <col min="6" max="6" width="11.1796875" customWidth="1"/>
    <col min="7" max="7" width="9.36328125" customWidth="1"/>
    <col min="8" max="8" width="10.1796875" customWidth="1"/>
    <col min="9" max="9" width="11.1796875" customWidth="1"/>
    <col min="11" max="11" width="10" customWidth="1"/>
    <col min="13" max="13" width="17.453125" customWidth="1"/>
    <col min="14" max="14" width="17.7265625" customWidth="1"/>
    <col min="16" max="16" width="9.81640625" customWidth="1"/>
    <col min="18" max="18" width="15" customWidth="1"/>
  </cols>
  <sheetData>
    <row r="1" spans="1:18" x14ac:dyDescent="0.35">
      <c r="A1" t="s">
        <v>166</v>
      </c>
      <c r="B1" t="s">
        <v>167</v>
      </c>
      <c r="C1" t="s">
        <v>168</v>
      </c>
      <c r="D1" t="s">
        <v>169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232</v>
      </c>
      <c r="P1" t="s">
        <v>233</v>
      </c>
      <c r="Q1" t="s">
        <v>234</v>
      </c>
      <c r="R1" t="s">
        <v>236</v>
      </c>
    </row>
    <row r="2" spans="1:18" x14ac:dyDescent="0.35">
      <c r="A2" t="s">
        <v>237</v>
      </c>
      <c r="B2" t="s">
        <v>238</v>
      </c>
      <c r="C2" t="s">
        <v>239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  <c r="I2" t="s">
        <v>245</v>
      </c>
      <c r="J2" t="s">
        <v>246</v>
      </c>
      <c r="K2" t="s">
        <v>247</v>
      </c>
      <c r="L2" t="s">
        <v>248</v>
      </c>
      <c r="M2" t="s">
        <v>249</v>
      </c>
      <c r="N2" t="s">
        <v>250</v>
      </c>
      <c r="O2" t="s">
        <v>251</v>
      </c>
      <c r="P2" t="s">
        <v>252</v>
      </c>
      <c r="Q2" t="s">
        <v>253</v>
      </c>
      <c r="R2" t="s">
        <v>254</v>
      </c>
    </row>
    <row r="3" spans="1:18" x14ac:dyDescent="0.35">
      <c r="A3" t="s">
        <v>165</v>
      </c>
      <c r="B3" t="str">
        <f>(KeyLabels!A5)</f>
        <v>Ctrl</v>
      </c>
      <c r="C3" t="str">
        <f>KeyPressHID!A5</f>
        <v>0000840050ffffffffff</v>
      </c>
      <c r="D3" t="str">
        <f>KeyReleaseHID!A5</f>
        <v>00008400f050ffffffff</v>
      </c>
      <c r="E3" t="str">
        <f t="shared" ref="E3:E34" si="0">LEFT(C3,8)</f>
        <v>00008400</v>
      </c>
      <c r="F3" t="str">
        <f t="shared" ref="F3:F34" si="1">LEFT(D3,8)</f>
        <v>00008400</v>
      </c>
      <c r="G3" t="str">
        <f t="shared" ref="G3:G34" si="2">RIGHT(LEFT(C3,10),2)</f>
        <v>50</v>
      </c>
      <c r="H3" t="str">
        <f t="shared" ref="H3:H34" si="3">RIGHT(LEFT(D3,10),2)</f>
        <v>f0</v>
      </c>
      <c r="I3" t="str">
        <f t="shared" ref="I3:I34" si="4">RIGHT(LEFT(D3,12),2)</f>
        <v>50</v>
      </c>
      <c r="J3" t="str">
        <f t="shared" ref="J3:J34" si="5">RIGHT(C3,10)</f>
        <v>ffffffffff</v>
      </c>
      <c r="K3" t="str">
        <f t="shared" ref="K3:K34" si="6">RIGHT(D3,8)</f>
        <v>ffffffff</v>
      </c>
      <c r="L3" t="b">
        <f t="shared" ref="L3:L34" si="7">EXACT(G3,I3)</f>
        <v>1</v>
      </c>
      <c r="M3" t="str">
        <f t="shared" ref="M3:M34" si="8">_xlfn.CONCAT(E3,G3,J3)</f>
        <v>0000840050ffffffffff</v>
      </c>
      <c r="N3" t="str">
        <f t="shared" ref="N3:N34" si="9">_xlfn.CONCAT(F3,H3,I3,K3)</f>
        <v>00008400f050ffffffff</v>
      </c>
      <c r="O3" t="b">
        <f t="shared" ref="O3:O34" si="10">EXACT(C3,M3)</f>
        <v>1</v>
      </c>
      <c r="P3" t="b">
        <f t="shared" ref="P3:P34" si="11">EXACT(D3,N3)</f>
        <v>1</v>
      </c>
      <c r="Q3" t="b">
        <f t="shared" ref="Q3:Q34" si="12">AND(L3,O3,P3)</f>
        <v>1</v>
      </c>
    </row>
    <row r="4" spans="1:18" x14ac:dyDescent="0.35">
      <c r="A4" t="s">
        <v>171</v>
      </c>
      <c r="B4" t="str">
        <f>(KeyLabels!B1)</f>
        <v>SIGN ON</v>
      </c>
      <c r="C4" t="str">
        <f>KeyPressHID!B1</f>
        <v>000084004bffffffffff</v>
      </c>
      <c r="D4" t="str">
        <f>KeyReleaseHID!B1</f>
        <v>00008400f04bffffffff</v>
      </c>
      <c r="E4" t="str">
        <f t="shared" si="0"/>
        <v>00008400</v>
      </c>
      <c r="F4" t="str">
        <f t="shared" si="1"/>
        <v>00008400</v>
      </c>
      <c r="G4" t="str">
        <f t="shared" si="2"/>
        <v>4b</v>
      </c>
      <c r="H4" t="str">
        <f t="shared" si="3"/>
        <v>f0</v>
      </c>
      <c r="I4" t="str">
        <f t="shared" si="4"/>
        <v>4b</v>
      </c>
      <c r="J4" t="str">
        <f t="shared" si="5"/>
        <v>ffffffffff</v>
      </c>
      <c r="K4" t="str">
        <f t="shared" si="6"/>
        <v>ffffffff</v>
      </c>
      <c r="L4" t="b">
        <f t="shared" si="7"/>
        <v>1</v>
      </c>
      <c r="M4" t="str">
        <f t="shared" si="8"/>
        <v>000084004bffffffffff</v>
      </c>
      <c r="N4" t="str">
        <f t="shared" si="9"/>
        <v>00008400f04bffffffff</v>
      </c>
      <c r="O4" t="b">
        <f t="shared" si="10"/>
        <v>1</v>
      </c>
      <c r="P4" t="b">
        <f t="shared" si="11"/>
        <v>1</v>
      </c>
      <c r="Q4" t="b">
        <f t="shared" si="12"/>
        <v>1</v>
      </c>
    </row>
    <row r="5" spans="1:18" x14ac:dyDescent="0.35">
      <c r="A5" t="s">
        <v>172</v>
      </c>
      <c r="B5">
        <f>(KeyLabels!B2)</f>
        <v>0</v>
      </c>
      <c r="C5" t="str">
        <f>KeyPressHID!B2</f>
        <v>000084004cffffffffff</v>
      </c>
      <c r="D5" t="str">
        <f>KeyReleaseHID!B2</f>
        <v>00008400f04cffffffff</v>
      </c>
      <c r="E5" t="str">
        <f t="shared" si="0"/>
        <v>00008400</v>
      </c>
      <c r="F5" t="str">
        <f t="shared" si="1"/>
        <v>00008400</v>
      </c>
      <c r="G5" t="str">
        <f t="shared" si="2"/>
        <v>4c</v>
      </c>
      <c r="H5" t="str">
        <f t="shared" si="3"/>
        <v>f0</v>
      </c>
      <c r="I5" t="str">
        <f t="shared" si="4"/>
        <v>4c</v>
      </c>
      <c r="J5" t="str">
        <f t="shared" si="5"/>
        <v>ffffffffff</v>
      </c>
      <c r="K5" t="str">
        <f t="shared" si="6"/>
        <v>ffffffff</v>
      </c>
      <c r="L5" t="b">
        <f t="shared" si="7"/>
        <v>1</v>
      </c>
      <c r="M5" t="str">
        <f t="shared" si="8"/>
        <v>000084004cffffffffff</v>
      </c>
      <c r="N5" t="str">
        <f t="shared" si="9"/>
        <v>00008400f04cffffffff</v>
      </c>
      <c r="O5" t="b">
        <f t="shared" si="10"/>
        <v>1</v>
      </c>
      <c r="P5" t="b">
        <f t="shared" si="11"/>
        <v>1</v>
      </c>
      <c r="Q5" t="b">
        <f t="shared" si="12"/>
        <v>1</v>
      </c>
    </row>
    <row r="6" spans="1:18" x14ac:dyDescent="0.35">
      <c r="A6" t="s">
        <v>173</v>
      </c>
      <c r="B6" t="str">
        <f>(KeyLabels!B3)</f>
        <v>TAX/N T</v>
      </c>
      <c r="C6" t="str">
        <f>KeyPressHID!B3</f>
        <v>000084004fffffffffff</v>
      </c>
      <c r="D6" t="str">
        <f>KeyReleaseHID!B3</f>
        <v>00008400f04fffffffff</v>
      </c>
      <c r="E6" t="str">
        <f t="shared" si="0"/>
        <v>00008400</v>
      </c>
      <c r="F6" t="str">
        <f t="shared" si="1"/>
        <v>00008400</v>
      </c>
      <c r="G6" t="str">
        <f t="shared" si="2"/>
        <v>4f</v>
      </c>
      <c r="H6" t="str">
        <f t="shared" si="3"/>
        <v>f0</v>
      </c>
      <c r="I6" t="str">
        <f t="shared" si="4"/>
        <v>4f</v>
      </c>
      <c r="J6" t="str">
        <f t="shared" si="5"/>
        <v>ffffffffff</v>
      </c>
      <c r="K6" t="str">
        <f t="shared" si="6"/>
        <v>ffffffff</v>
      </c>
      <c r="L6" t="b">
        <f t="shared" si="7"/>
        <v>1</v>
      </c>
      <c r="M6" t="str">
        <f t="shared" si="8"/>
        <v>000084004fffffffffff</v>
      </c>
      <c r="N6" t="str">
        <f t="shared" si="9"/>
        <v>00008400f04fffffffff</v>
      </c>
      <c r="O6" t="b">
        <f t="shared" si="10"/>
        <v>1</v>
      </c>
      <c r="P6" t="b">
        <f t="shared" si="11"/>
        <v>1</v>
      </c>
      <c r="Q6" t="b">
        <f t="shared" si="12"/>
        <v>1</v>
      </c>
    </row>
    <row r="7" spans="1:18" x14ac:dyDescent="0.35">
      <c r="A7" t="s">
        <v>174</v>
      </c>
      <c r="B7">
        <f>(KeyLabels!B4)</f>
        <v>0</v>
      </c>
      <c r="C7" t="str">
        <f>KeyPressHID!B4</f>
        <v>000084004effffffffff</v>
      </c>
      <c r="D7" t="str">
        <f>KeyReleaseHID!B4</f>
        <v>00008400f04effffffff</v>
      </c>
      <c r="E7" t="str">
        <f t="shared" si="0"/>
        <v>00008400</v>
      </c>
      <c r="F7" t="str">
        <f t="shared" si="1"/>
        <v>00008400</v>
      </c>
      <c r="G7" t="str">
        <f t="shared" si="2"/>
        <v>4e</v>
      </c>
      <c r="H7" t="str">
        <f t="shared" si="3"/>
        <v>f0</v>
      </c>
      <c r="I7" t="str">
        <f t="shared" si="4"/>
        <v>4e</v>
      </c>
      <c r="J7" t="str">
        <f t="shared" si="5"/>
        <v>ffffffffff</v>
      </c>
      <c r="K7" t="str">
        <f t="shared" si="6"/>
        <v>ffffffff</v>
      </c>
      <c r="L7" t="b">
        <f t="shared" si="7"/>
        <v>1</v>
      </c>
      <c r="M7" t="str">
        <f t="shared" si="8"/>
        <v>000084004effffffffff</v>
      </c>
      <c r="N7" t="str">
        <f t="shared" si="9"/>
        <v>00008400f04effffffff</v>
      </c>
      <c r="O7" t="b">
        <f t="shared" si="10"/>
        <v>1</v>
      </c>
      <c r="P7" t="b">
        <f t="shared" si="11"/>
        <v>1</v>
      </c>
      <c r="Q7" t="b">
        <f t="shared" si="12"/>
        <v>1</v>
      </c>
    </row>
    <row r="8" spans="1:18" x14ac:dyDescent="0.35">
      <c r="A8" t="s">
        <v>175</v>
      </c>
      <c r="B8" t="str">
        <f>(KeyLabels!B5)</f>
        <v>CLEAR</v>
      </c>
      <c r="C8" t="str">
        <f>KeyPressHID!B5</f>
        <v>000084004dffffffffff</v>
      </c>
      <c r="D8" t="str">
        <f>KeyReleaseHID!B5</f>
        <v>00008400f04dffffffff</v>
      </c>
      <c r="E8" t="str">
        <f t="shared" si="0"/>
        <v>00008400</v>
      </c>
      <c r="F8" t="str">
        <f t="shared" si="1"/>
        <v>00008400</v>
      </c>
      <c r="G8" t="str">
        <f t="shared" si="2"/>
        <v>4d</v>
      </c>
      <c r="H8" t="str">
        <f t="shared" si="3"/>
        <v>f0</v>
      </c>
      <c r="I8" t="str">
        <f t="shared" si="4"/>
        <v>4d</v>
      </c>
      <c r="J8" t="str">
        <f t="shared" si="5"/>
        <v>ffffffffff</v>
      </c>
      <c r="K8" t="str">
        <f t="shared" si="6"/>
        <v>ffffffff</v>
      </c>
      <c r="L8" t="b">
        <f t="shared" si="7"/>
        <v>1</v>
      </c>
      <c r="M8" t="str">
        <f t="shared" si="8"/>
        <v>000084004dffffffffff</v>
      </c>
      <c r="N8" t="str">
        <f t="shared" si="9"/>
        <v>00008400f04dffffffff</v>
      </c>
      <c r="O8" t="b">
        <f t="shared" si="10"/>
        <v>1</v>
      </c>
      <c r="P8" t="b">
        <f t="shared" si="11"/>
        <v>1</v>
      </c>
      <c r="Q8" t="b">
        <f t="shared" si="12"/>
        <v>1</v>
      </c>
    </row>
    <row r="9" spans="1:18" x14ac:dyDescent="0.35">
      <c r="A9" t="s">
        <v>176</v>
      </c>
      <c r="B9" t="str">
        <f>(KeyLabels!C1)</f>
        <v>OVERRIDE</v>
      </c>
      <c r="C9" t="str">
        <f>KeyPressHID!C1</f>
        <v>000084003bffffffffff</v>
      </c>
      <c r="D9" t="str">
        <f>KeyReleaseHID!C1</f>
        <v>00008400f03bffffffff</v>
      </c>
      <c r="E9" t="str">
        <f t="shared" si="0"/>
        <v>00008400</v>
      </c>
      <c r="F9" t="str">
        <f t="shared" si="1"/>
        <v>00008400</v>
      </c>
      <c r="G9" t="str">
        <f t="shared" si="2"/>
        <v>3b</v>
      </c>
      <c r="H9" t="str">
        <f t="shared" si="3"/>
        <v>f0</v>
      </c>
      <c r="I9" t="str">
        <f t="shared" si="4"/>
        <v>3b</v>
      </c>
      <c r="J9" t="str">
        <f t="shared" si="5"/>
        <v>ffffffffff</v>
      </c>
      <c r="K9" t="str">
        <f t="shared" si="6"/>
        <v>ffffffff</v>
      </c>
      <c r="L9" t="b">
        <f t="shared" si="7"/>
        <v>1</v>
      </c>
      <c r="M9" t="str">
        <f t="shared" si="8"/>
        <v>000084003bffffffffff</v>
      </c>
      <c r="N9" t="str">
        <f t="shared" si="9"/>
        <v>00008400f03bffffffff</v>
      </c>
      <c r="O9" t="b">
        <f t="shared" si="10"/>
        <v>1</v>
      </c>
      <c r="P9" t="b">
        <f t="shared" si="11"/>
        <v>1</v>
      </c>
      <c r="Q9" t="b">
        <f t="shared" si="12"/>
        <v>1</v>
      </c>
    </row>
    <row r="10" spans="1:18" x14ac:dyDescent="0.35">
      <c r="A10" t="s">
        <v>177</v>
      </c>
      <c r="B10" t="str">
        <f>(KeyLabels!C2)</f>
        <v>PRICE</v>
      </c>
      <c r="C10" t="str">
        <f>KeyPressHID!C2</f>
        <v>000084003cffffffffff</v>
      </c>
      <c r="D10" t="str">
        <f>KeyReleaseHID!C2</f>
        <v>00008400f03cffffffff</v>
      </c>
      <c r="E10" t="str">
        <f t="shared" si="0"/>
        <v>00008400</v>
      </c>
      <c r="F10" t="str">
        <f t="shared" si="1"/>
        <v>00008400</v>
      </c>
      <c r="G10" t="str">
        <f t="shared" si="2"/>
        <v>3c</v>
      </c>
      <c r="H10" t="str">
        <f t="shared" si="3"/>
        <v>f0</v>
      </c>
      <c r="I10" t="str">
        <f t="shared" si="4"/>
        <v>3c</v>
      </c>
      <c r="J10" t="str">
        <f t="shared" si="5"/>
        <v>ffffffffff</v>
      </c>
      <c r="K10" t="str">
        <f t="shared" si="6"/>
        <v>ffffffff</v>
      </c>
      <c r="L10" t="b">
        <f t="shared" si="7"/>
        <v>1</v>
      </c>
      <c r="M10" t="str">
        <f t="shared" si="8"/>
        <v>000084003cffffffffff</v>
      </c>
      <c r="N10" t="str">
        <f t="shared" si="9"/>
        <v>00008400f03cffffffff</v>
      </c>
      <c r="O10" t="b">
        <f t="shared" si="10"/>
        <v>1</v>
      </c>
      <c r="P10" t="b">
        <f t="shared" si="11"/>
        <v>1</v>
      </c>
      <c r="Q10" t="b">
        <f t="shared" si="12"/>
        <v>1</v>
      </c>
    </row>
    <row r="11" spans="1:18" x14ac:dyDescent="0.35">
      <c r="A11" t="s">
        <v>178</v>
      </c>
      <c r="B11">
        <f>(KeyLabels!C3)</f>
        <v>0</v>
      </c>
      <c r="C11" t="str">
        <f>KeyPressHID!C3</f>
        <v>000084003fffffffffff</v>
      </c>
      <c r="D11" t="str">
        <f>KeyReleaseHID!C3</f>
        <v>00008400f03fffffffff</v>
      </c>
      <c r="E11" t="str">
        <f t="shared" si="0"/>
        <v>00008400</v>
      </c>
      <c r="F11" t="str">
        <f t="shared" si="1"/>
        <v>00008400</v>
      </c>
      <c r="G11" t="str">
        <f t="shared" si="2"/>
        <v>3f</v>
      </c>
      <c r="H11" t="str">
        <f t="shared" si="3"/>
        <v>f0</v>
      </c>
      <c r="I11" t="str">
        <f t="shared" si="4"/>
        <v>3f</v>
      </c>
      <c r="J11" t="str">
        <f t="shared" si="5"/>
        <v>ffffffffff</v>
      </c>
      <c r="K11" t="str">
        <f t="shared" si="6"/>
        <v>ffffffff</v>
      </c>
      <c r="L11" t="b">
        <f t="shared" si="7"/>
        <v>1</v>
      </c>
      <c r="M11" t="str">
        <f t="shared" si="8"/>
        <v>000084003fffffffffff</v>
      </c>
      <c r="N11" t="str">
        <f t="shared" si="9"/>
        <v>00008400f03fffffffff</v>
      </c>
      <c r="O11" t="b">
        <f t="shared" si="10"/>
        <v>1</v>
      </c>
      <c r="P11" t="b">
        <f t="shared" si="11"/>
        <v>1</v>
      </c>
      <c r="Q11" t="b">
        <f t="shared" si="12"/>
        <v>1</v>
      </c>
    </row>
    <row r="12" spans="1:18" x14ac:dyDescent="0.35">
      <c r="A12" t="s">
        <v>179</v>
      </c>
      <c r="B12" t="str">
        <f>(KeyLabels!C4)</f>
        <v>WEIGHT</v>
      </c>
      <c r="C12" t="str">
        <f>KeyPressHID!C4</f>
        <v>000084003effffffffff</v>
      </c>
      <c r="D12" t="str">
        <f>KeyReleaseHID!C4</f>
        <v>00008400f03effffffff</v>
      </c>
      <c r="E12" t="str">
        <f t="shared" si="0"/>
        <v>00008400</v>
      </c>
      <c r="F12" t="str">
        <f t="shared" si="1"/>
        <v>00008400</v>
      </c>
      <c r="G12" t="str">
        <f t="shared" si="2"/>
        <v>3e</v>
      </c>
      <c r="H12" t="str">
        <f t="shared" si="3"/>
        <v>f0</v>
      </c>
      <c r="I12" t="str">
        <f t="shared" si="4"/>
        <v>3e</v>
      </c>
      <c r="J12" t="str">
        <f t="shared" si="5"/>
        <v>ffffffffff</v>
      </c>
      <c r="K12" t="str">
        <f t="shared" si="6"/>
        <v>ffffffff</v>
      </c>
      <c r="L12" t="b">
        <f t="shared" si="7"/>
        <v>1</v>
      </c>
      <c r="M12" t="str">
        <f t="shared" si="8"/>
        <v>000084003effffffffff</v>
      </c>
      <c r="N12" t="str">
        <f t="shared" si="9"/>
        <v>00008400f03effffffff</v>
      </c>
      <c r="O12" t="b">
        <f t="shared" si="10"/>
        <v>1</v>
      </c>
      <c r="P12" t="b">
        <f t="shared" si="11"/>
        <v>1</v>
      </c>
      <c r="Q12" t="b">
        <f t="shared" si="12"/>
        <v>1</v>
      </c>
    </row>
    <row r="13" spans="1:18" x14ac:dyDescent="0.35">
      <c r="A13" t="s">
        <v>180</v>
      </c>
      <c r="B13" t="str">
        <f>(KeyLabels!C5)</f>
        <v>QUANTITY</v>
      </c>
      <c r="C13" t="str">
        <f>KeyPressHID!C5</f>
        <v>000084003dffffffffff</v>
      </c>
      <c r="D13" t="str">
        <f>KeyReleaseHID!C5</f>
        <v>00008400f03dffffffff</v>
      </c>
      <c r="E13" t="str">
        <f t="shared" si="0"/>
        <v>00008400</v>
      </c>
      <c r="F13" t="str">
        <f t="shared" si="1"/>
        <v>00008400</v>
      </c>
      <c r="G13" t="str">
        <f t="shared" si="2"/>
        <v>3d</v>
      </c>
      <c r="H13" t="str">
        <f t="shared" si="3"/>
        <v>f0</v>
      </c>
      <c r="I13" t="str">
        <f t="shared" si="4"/>
        <v>3d</v>
      </c>
      <c r="J13" t="str">
        <f t="shared" si="5"/>
        <v>ffffffffff</v>
      </c>
      <c r="K13" t="str">
        <f t="shared" si="6"/>
        <v>ffffffff</v>
      </c>
      <c r="L13" t="b">
        <f t="shared" si="7"/>
        <v>1</v>
      </c>
      <c r="M13" t="str">
        <f t="shared" si="8"/>
        <v>000084003dffffffffff</v>
      </c>
      <c r="N13" t="str">
        <f t="shared" si="9"/>
        <v>00008400f03dffffffff</v>
      </c>
      <c r="O13" t="b">
        <f t="shared" si="10"/>
        <v>1</v>
      </c>
      <c r="P13" t="b">
        <f t="shared" si="11"/>
        <v>1</v>
      </c>
      <c r="Q13" t="b">
        <f t="shared" si="12"/>
        <v>1</v>
      </c>
    </row>
    <row r="14" spans="1:18" x14ac:dyDescent="0.35">
      <c r="A14" t="s">
        <v>181</v>
      </c>
      <c r="B14" t="str">
        <f>(KeyLabels!D1)</f>
        <v>DEPT 7</v>
      </c>
      <c r="C14" t="str">
        <f>KeyPressHID!D1</f>
        <v>000084006bffffffffff</v>
      </c>
      <c r="D14" t="str">
        <f>KeyReleaseHID!D1</f>
        <v>00008400f06bffffffff</v>
      </c>
      <c r="E14" t="str">
        <f t="shared" si="0"/>
        <v>00008400</v>
      </c>
      <c r="F14" t="str">
        <f t="shared" si="1"/>
        <v>00008400</v>
      </c>
      <c r="G14" t="str">
        <f t="shared" si="2"/>
        <v>6b</v>
      </c>
      <c r="H14" t="str">
        <f t="shared" si="3"/>
        <v>f0</v>
      </c>
      <c r="I14" t="str">
        <f t="shared" si="4"/>
        <v>6b</v>
      </c>
      <c r="J14" t="str">
        <f t="shared" si="5"/>
        <v>ffffffffff</v>
      </c>
      <c r="K14" t="str">
        <f t="shared" si="6"/>
        <v>ffffffff</v>
      </c>
      <c r="L14" t="b">
        <f t="shared" si="7"/>
        <v>1</v>
      </c>
      <c r="M14" t="str">
        <f t="shared" si="8"/>
        <v>000084006bffffffffff</v>
      </c>
      <c r="N14" t="str">
        <f t="shared" si="9"/>
        <v>00008400f06bffffffff</v>
      </c>
      <c r="O14" t="b">
        <f t="shared" si="10"/>
        <v>1</v>
      </c>
      <c r="P14" t="b">
        <f t="shared" si="11"/>
        <v>1</v>
      </c>
      <c r="Q14" t="b">
        <f t="shared" si="12"/>
        <v>1</v>
      </c>
    </row>
    <row r="15" spans="1:18" x14ac:dyDescent="0.35">
      <c r="A15" t="s">
        <v>182</v>
      </c>
      <c r="B15" t="str">
        <f>(KeyLabels!D2)</f>
        <v>DEPT 8</v>
      </c>
      <c r="C15" t="str">
        <f>KeyPressHID!D2</f>
        <v>000084006cffffffffff</v>
      </c>
      <c r="D15" t="str">
        <f>KeyReleaseHID!D2</f>
        <v>00008400f06cffffffff</v>
      </c>
      <c r="E15" t="str">
        <f t="shared" si="0"/>
        <v>00008400</v>
      </c>
      <c r="F15" t="str">
        <f t="shared" si="1"/>
        <v>00008400</v>
      </c>
      <c r="G15" t="str">
        <f t="shared" si="2"/>
        <v>6c</v>
      </c>
      <c r="H15" t="str">
        <f t="shared" si="3"/>
        <v>f0</v>
      </c>
      <c r="I15" t="str">
        <f t="shared" si="4"/>
        <v>6c</v>
      </c>
      <c r="J15" t="str">
        <f t="shared" si="5"/>
        <v>ffffffffff</v>
      </c>
      <c r="K15" t="str">
        <f t="shared" si="6"/>
        <v>ffffffff</v>
      </c>
      <c r="L15" t="b">
        <f t="shared" si="7"/>
        <v>1</v>
      </c>
      <c r="M15" t="str">
        <f t="shared" si="8"/>
        <v>000084006cffffffffff</v>
      </c>
      <c r="N15" t="str">
        <f t="shared" si="9"/>
        <v>00008400f06cffffffff</v>
      </c>
      <c r="O15" t="b">
        <f t="shared" si="10"/>
        <v>1</v>
      </c>
      <c r="P15" t="b">
        <f t="shared" si="11"/>
        <v>1</v>
      </c>
      <c r="Q15" t="b">
        <f t="shared" si="12"/>
        <v>1</v>
      </c>
    </row>
    <row r="16" spans="1:18" x14ac:dyDescent="0.35">
      <c r="A16" t="s">
        <v>183</v>
      </c>
      <c r="B16" t="str">
        <f>(KeyLabels!D3)</f>
        <v>DEPT 9</v>
      </c>
      <c r="C16" t="str">
        <f>KeyPressHID!D3</f>
        <v>000084006fffffffffff</v>
      </c>
      <c r="D16" t="str">
        <f>KeyReleaseHID!D3</f>
        <v>00008400f06fffffffff</v>
      </c>
      <c r="E16" t="str">
        <f t="shared" si="0"/>
        <v>00008400</v>
      </c>
      <c r="F16" t="str">
        <f t="shared" si="1"/>
        <v>00008400</v>
      </c>
      <c r="G16" t="str">
        <f t="shared" si="2"/>
        <v>6f</v>
      </c>
      <c r="H16" t="str">
        <f t="shared" si="3"/>
        <v>f0</v>
      </c>
      <c r="I16" t="str">
        <f t="shared" si="4"/>
        <v>6f</v>
      </c>
      <c r="J16" t="str">
        <f t="shared" si="5"/>
        <v>ffffffffff</v>
      </c>
      <c r="K16" t="str">
        <f t="shared" si="6"/>
        <v>ffffffff</v>
      </c>
      <c r="L16" t="b">
        <f t="shared" si="7"/>
        <v>1</v>
      </c>
      <c r="M16" t="str">
        <f t="shared" si="8"/>
        <v>000084006fffffffffff</v>
      </c>
      <c r="N16" t="str">
        <f t="shared" si="9"/>
        <v>00008400f06fffffffff</v>
      </c>
      <c r="O16" t="b">
        <f t="shared" si="10"/>
        <v>1</v>
      </c>
      <c r="P16" t="b">
        <f t="shared" si="11"/>
        <v>1</v>
      </c>
      <c r="Q16" t="b">
        <f t="shared" si="12"/>
        <v>1</v>
      </c>
    </row>
    <row r="17" spans="1:18" x14ac:dyDescent="0.35">
      <c r="A17" t="s">
        <v>184</v>
      </c>
      <c r="B17">
        <f>(KeyLabels!D4)</f>
        <v>0</v>
      </c>
      <c r="C17" t="str">
        <f>KeyPressHID!D4</f>
        <v>000084006effffffffff</v>
      </c>
      <c r="D17" t="str">
        <f>KeyReleaseHID!D4</f>
        <v>00008400f06effffffff</v>
      </c>
      <c r="E17" t="str">
        <f t="shared" si="0"/>
        <v>00008400</v>
      </c>
      <c r="F17" t="str">
        <f t="shared" si="1"/>
        <v>00008400</v>
      </c>
      <c r="G17" t="str">
        <f t="shared" si="2"/>
        <v>6e</v>
      </c>
      <c r="H17" t="str">
        <f t="shared" si="3"/>
        <v>f0</v>
      </c>
      <c r="I17" t="str">
        <f t="shared" si="4"/>
        <v>6e</v>
      </c>
      <c r="J17" t="str">
        <f t="shared" si="5"/>
        <v>ffffffffff</v>
      </c>
      <c r="K17" t="str">
        <f t="shared" si="6"/>
        <v>ffffffff</v>
      </c>
      <c r="L17" t="b">
        <f t="shared" si="7"/>
        <v>1</v>
      </c>
      <c r="M17" t="str">
        <f t="shared" si="8"/>
        <v>000084006effffffffff</v>
      </c>
      <c r="N17" t="str">
        <f t="shared" si="9"/>
        <v>00008400f06effffffff</v>
      </c>
      <c r="O17" t="b">
        <f t="shared" si="10"/>
        <v>1</v>
      </c>
      <c r="P17" t="b">
        <f t="shared" si="11"/>
        <v>1</v>
      </c>
      <c r="Q17" t="b">
        <f t="shared" si="12"/>
        <v>1</v>
      </c>
    </row>
    <row r="18" spans="1:18" x14ac:dyDescent="0.35">
      <c r="A18" t="s">
        <v>185</v>
      </c>
      <c r="B18" t="str">
        <f>(KeyLabels!D5)</f>
        <v>ENTER</v>
      </c>
      <c r="C18" t="str">
        <f>KeyPressHID!D5</f>
        <v>000084006dffffffffff</v>
      </c>
      <c r="D18" t="str">
        <f>KeyReleaseHID!D5</f>
        <v>00008400f06dffffffff</v>
      </c>
      <c r="E18" t="str">
        <f t="shared" si="0"/>
        <v>00008400</v>
      </c>
      <c r="F18" t="str">
        <f t="shared" si="1"/>
        <v>00008400</v>
      </c>
      <c r="G18" t="str">
        <f t="shared" si="2"/>
        <v>6d</v>
      </c>
      <c r="H18" t="str">
        <f t="shared" si="3"/>
        <v>f0</v>
      </c>
      <c r="I18" t="str">
        <f t="shared" si="4"/>
        <v>6d</v>
      </c>
      <c r="J18" t="str">
        <f t="shared" si="5"/>
        <v>ffffffffff</v>
      </c>
      <c r="K18" t="str">
        <f t="shared" si="6"/>
        <v>ffffffff</v>
      </c>
      <c r="L18" t="b">
        <f t="shared" si="7"/>
        <v>1</v>
      </c>
      <c r="M18" t="str">
        <f t="shared" si="8"/>
        <v>000084006dffffffffff</v>
      </c>
      <c r="N18" t="str">
        <f t="shared" si="9"/>
        <v>00008400f06dffffffff</v>
      </c>
      <c r="O18" t="b">
        <f t="shared" si="10"/>
        <v>1</v>
      </c>
      <c r="P18" t="b">
        <f t="shared" si="11"/>
        <v>1</v>
      </c>
      <c r="Q18" t="b">
        <f t="shared" si="12"/>
        <v>1</v>
      </c>
    </row>
    <row r="19" spans="1:18" x14ac:dyDescent="0.35">
      <c r="A19" t="s">
        <v>186</v>
      </c>
      <c r="B19">
        <f>(KeyLabels!E2)</f>
        <v>7</v>
      </c>
      <c r="C19" t="str">
        <f>KeyPressHID!E2</f>
        <v>000084007cffffffffff</v>
      </c>
      <c r="D19" t="str">
        <f>KeyReleaseHID!E2</f>
        <v>00008400f07cffffffff</v>
      </c>
      <c r="E19" t="str">
        <f t="shared" si="0"/>
        <v>00008400</v>
      </c>
      <c r="F19" t="str">
        <f t="shared" si="1"/>
        <v>00008400</v>
      </c>
      <c r="G19" t="str">
        <f t="shared" si="2"/>
        <v>7c</v>
      </c>
      <c r="H19" t="str">
        <f t="shared" si="3"/>
        <v>f0</v>
      </c>
      <c r="I19" t="str">
        <f t="shared" si="4"/>
        <v>7c</v>
      </c>
      <c r="J19" t="str">
        <f t="shared" si="5"/>
        <v>ffffffffff</v>
      </c>
      <c r="K19" t="str">
        <f t="shared" si="6"/>
        <v>ffffffff</v>
      </c>
      <c r="L19" t="b">
        <f t="shared" si="7"/>
        <v>1</v>
      </c>
      <c r="M19" t="str">
        <f t="shared" si="8"/>
        <v>000084007cffffffffff</v>
      </c>
      <c r="N19" t="str">
        <f t="shared" si="9"/>
        <v>00008400f07cffffffff</v>
      </c>
      <c r="O19" t="b">
        <f t="shared" si="10"/>
        <v>1</v>
      </c>
      <c r="P19" t="b">
        <f t="shared" si="11"/>
        <v>1</v>
      </c>
      <c r="Q19" t="b">
        <f t="shared" si="12"/>
        <v>1</v>
      </c>
    </row>
    <row r="20" spans="1:18" x14ac:dyDescent="0.35">
      <c r="A20" t="s">
        <v>187</v>
      </c>
      <c r="B20">
        <f>(KeyLabels!E3)</f>
        <v>4</v>
      </c>
      <c r="C20" t="str">
        <f>KeyPressHID!E3</f>
        <v>000084007fffffffffff</v>
      </c>
      <c r="D20" t="str">
        <f>KeyReleaseHID!E3</f>
        <v>00008400f07fffffffff</v>
      </c>
      <c r="E20" t="str">
        <f t="shared" si="0"/>
        <v>00008400</v>
      </c>
      <c r="F20" t="str">
        <f t="shared" si="1"/>
        <v>00008400</v>
      </c>
      <c r="G20" t="str">
        <f t="shared" si="2"/>
        <v>7f</v>
      </c>
      <c r="H20" t="str">
        <f t="shared" si="3"/>
        <v>f0</v>
      </c>
      <c r="I20" t="str">
        <f t="shared" si="4"/>
        <v>7f</v>
      </c>
      <c r="J20" t="str">
        <f t="shared" si="5"/>
        <v>ffffffffff</v>
      </c>
      <c r="K20" t="str">
        <f t="shared" si="6"/>
        <v>ffffffff</v>
      </c>
      <c r="L20" t="b">
        <f t="shared" si="7"/>
        <v>1</v>
      </c>
      <c r="M20" t="str">
        <f t="shared" si="8"/>
        <v>000084007fffffffffff</v>
      </c>
      <c r="N20" t="str">
        <f t="shared" si="9"/>
        <v>00008400f07fffffffff</v>
      </c>
      <c r="O20" t="b">
        <f t="shared" si="10"/>
        <v>1</v>
      </c>
      <c r="P20" t="b">
        <f t="shared" si="11"/>
        <v>1</v>
      </c>
      <c r="Q20" t="b">
        <f t="shared" si="12"/>
        <v>1</v>
      </c>
    </row>
    <row r="21" spans="1:18" x14ac:dyDescent="0.35">
      <c r="A21" t="s">
        <v>188</v>
      </c>
      <c r="B21">
        <f>(KeyLabels!E4)</f>
        <v>1</v>
      </c>
      <c r="C21" t="str">
        <f>KeyPressHID!E4</f>
        <v>000084007effffffffff</v>
      </c>
      <c r="D21" t="str">
        <f>KeyReleaseHID!E4</f>
        <v>00008400f07effffffff</v>
      </c>
      <c r="E21" t="str">
        <f t="shared" si="0"/>
        <v>00008400</v>
      </c>
      <c r="F21" t="str">
        <f t="shared" si="1"/>
        <v>00008400</v>
      </c>
      <c r="G21" t="str">
        <f t="shared" si="2"/>
        <v>7e</v>
      </c>
      <c r="H21" t="str">
        <f t="shared" si="3"/>
        <v>f0</v>
      </c>
      <c r="I21" t="str">
        <f t="shared" si="4"/>
        <v>7e</v>
      </c>
      <c r="J21" t="str">
        <f t="shared" si="5"/>
        <v>ffffffffff</v>
      </c>
      <c r="K21" t="str">
        <f t="shared" si="6"/>
        <v>ffffffff</v>
      </c>
      <c r="L21" t="b">
        <f t="shared" si="7"/>
        <v>1</v>
      </c>
      <c r="M21" t="str">
        <f t="shared" si="8"/>
        <v>000084007effffffffff</v>
      </c>
      <c r="N21" t="str">
        <f t="shared" si="9"/>
        <v>00008400f07effffffff</v>
      </c>
      <c r="O21" t="b">
        <f t="shared" si="10"/>
        <v>1</v>
      </c>
      <c r="P21" t="b">
        <f t="shared" si="11"/>
        <v>1</v>
      </c>
      <c r="Q21" t="b">
        <f t="shared" si="12"/>
        <v>1</v>
      </c>
    </row>
    <row r="22" spans="1:18" x14ac:dyDescent="0.35">
      <c r="A22" t="s">
        <v>189</v>
      </c>
      <c r="B22" t="str">
        <f>(KeyLabels!E5)</f>
        <v>Zero</v>
      </c>
      <c r="C22" t="str">
        <f>KeyPressHID!E5</f>
        <v>000084007dffffffffff</v>
      </c>
      <c r="D22" t="str">
        <f>KeyReleaseHID!E5</f>
        <v>00008400f07dffffffff</v>
      </c>
      <c r="E22" t="str">
        <f t="shared" si="0"/>
        <v>00008400</v>
      </c>
      <c r="F22" t="str">
        <f t="shared" si="1"/>
        <v>00008400</v>
      </c>
      <c r="G22" t="str">
        <f t="shared" si="2"/>
        <v>7d</v>
      </c>
      <c r="H22" t="str">
        <f t="shared" si="3"/>
        <v>f0</v>
      </c>
      <c r="I22" t="str">
        <f t="shared" si="4"/>
        <v>7d</v>
      </c>
      <c r="J22" t="str">
        <f t="shared" si="5"/>
        <v>ffffffffff</v>
      </c>
      <c r="K22" t="str">
        <f t="shared" si="6"/>
        <v>ffffffff</v>
      </c>
      <c r="L22" t="b">
        <f t="shared" si="7"/>
        <v>1</v>
      </c>
      <c r="M22" t="str">
        <f t="shared" si="8"/>
        <v>000084007dffffffffff</v>
      </c>
      <c r="N22" t="str">
        <f t="shared" si="9"/>
        <v>00008400f07dffffffff</v>
      </c>
      <c r="O22" t="b">
        <f t="shared" si="10"/>
        <v>1</v>
      </c>
      <c r="P22" t="b">
        <f t="shared" si="11"/>
        <v>1</v>
      </c>
      <c r="Q22" t="b">
        <f t="shared" si="12"/>
        <v>1</v>
      </c>
    </row>
    <row r="23" spans="1:18" x14ac:dyDescent="0.35">
      <c r="A23" t="s">
        <v>190</v>
      </c>
      <c r="B23" t="str">
        <f>(KeyLabels!F1)</f>
        <v>DEPT 6</v>
      </c>
      <c r="C23" t="str">
        <f>KeyPressHID!F1</f>
        <v>000084007bffffffffff</v>
      </c>
      <c r="D23" t="str">
        <f>KeyReleaseHID!F1</f>
        <v>00008400f07bffffffff</v>
      </c>
      <c r="E23" t="str">
        <f t="shared" si="0"/>
        <v>00008400</v>
      </c>
      <c r="F23" t="str">
        <f t="shared" si="1"/>
        <v>00008400</v>
      </c>
      <c r="G23" t="str">
        <f t="shared" si="2"/>
        <v>7b</v>
      </c>
      <c r="H23" t="str">
        <f t="shared" si="3"/>
        <v>f0</v>
      </c>
      <c r="I23" t="str">
        <f t="shared" si="4"/>
        <v>7b</v>
      </c>
      <c r="J23" t="str">
        <f t="shared" si="5"/>
        <v>ffffffffff</v>
      </c>
      <c r="K23" t="str">
        <f t="shared" si="6"/>
        <v>ffffffff</v>
      </c>
      <c r="L23" t="b">
        <f t="shared" si="7"/>
        <v>1</v>
      </c>
      <c r="M23" t="str">
        <f t="shared" si="8"/>
        <v>000084007bffffffffff</v>
      </c>
      <c r="N23" t="str">
        <f t="shared" si="9"/>
        <v>00008400f07bffffffff</v>
      </c>
      <c r="O23" t="b">
        <f t="shared" si="10"/>
        <v>1</v>
      </c>
      <c r="P23" t="b">
        <f t="shared" si="11"/>
        <v>1</v>
      </c>
      <c r="Q23" t="b">
        <f t="shared" si="12"/>
        <v>1</v>
      </c>
    </row>
    <row r="24" spans="1:18" x14ac:dyDescent="0.35">
      <c r="A24" t="s">
        <v>191</v>
      </c>
      <c r="B24">
        <f>(KeyLabels!F2)</f>
        <v>8</v>
      </c>
      <c r="C24" t="str">
        <f>KeyPressHID!F2</f>
        <v>000084000cffffffffff</v>
      </c>
      <c r="D24" t="str">
        <f>KeyReleaseHID!F2</f>
        <v>00008400f00cffffffff</v>
      </c>
      <c r="E24" t="str">
        <f t="shared" si="0"/>
        <v>00008400</v>
      </c>
      <c r="F24" t="str">
        <f t="shared" si="1"/>
        <v>00008400</v>
      </c>
      <c r="G24" t="str">
        <f t="shared" si="2"/>
        <v>0c</v>
      </c>
      <c r="H24" t="str">
        <f t="shared" si="3"/>
        <v>f0</v>
      </c>
      <c r="I24" t="str">
        <f t="shared" si="4"/>
        <v>0c</v>
      </c>
      <c r="J24" t="str">
        <f t="shared" si="5"/>
        <v>ffffffffff</v>
      </c>
      <c r="K24" t="str">
        <f t="shared" si="6"/>
        <v>ffffffff</v>
      </c>
      <c r="L24" t="b">
        <f t="shared" si="7"/>
        <v>1</v>
      </c>
      <c r="M24" t="str">
        <f t="shared" si="8"/>
        <v>000084000cffffffffff</v>
      </c>
      <c r="N24" t="str">
        <f t="shared" si="9"/>
        <v>00008400f00cffffffff</v>
      </c>
      <c r="O24" t="b">
        <f t="shared" si="10"/>
        <v>1</v>
      </c>
      <c r="P24" t="b">
        <f t="shared" si="11"/>
        <v>1</v>
      </c>
      <c r="Q24" t="b">
        <f t="shared" si="12"/>
        <v>1</v>
      </c>
    </row>
    <row r="25" spans="1:18" x14ac:dyDescent="0.35">
      <c r="A25" t="s">
        <v>192</v>
      </c>
      <c r="B25">
        <f>(KeyLabels!F3)</f>
        <v>5</v>
      </c>
      <c r="C25" t="str">
        <f>KeyPressHID!F3</f>
        <v>000084000fffffffffff</v>
      </c>
      <c r="D25" t="str">
        <f>KeyReleaseHID!F3</f>
        <v>00008400f00fffffffff</v>
      </c>
      <c r="E25" t="str">
        <f t="shared" si="0"/>
        <v>00008400</v>
      </c>
      <c r="F25" t="str">
        <f t="shared" si="1"/>
        <v>00008400</v>
      </c>
      <c r="G25" t="str">
        <f t="shared" si="2"/>
        <v>0f</v>
      </c>
      <c r="H25" t="str">
        <f t="shared" si="3"/>
        <v>f0</v>
      </c>
      <c r="I25" t="str">
        <f t="shared" si="4"/>
        <v>0f</v>
      </c>
      <c r="J25" t="str">
        <f t="shared" si="5"/>
        <v>ffffffffff</v>
      </c>
      <c r="K25" t="str">
        <f t="shared" si="6"/>
        <v>ffffffff</v>
      </c>
      <c r="L25" t="b">
        <f t="shared" si="7"/>
        <v>1</v>
      </c>
      <c r="M25" t="str">
        <f t="shared" si="8"/>
        <v>000084000fffffffffff</v>
      </c>
      <c r="N25" t="str">
        <f t="shared" si="9"/>
        <v>00008400f00fffffffff</v>
      </c>
      <c r="O25" t="b">
        <f t="shared" si="10"/>
        <v>1</v>
      </c>
      <c r="P25" t="b">
        <f t="shared" si="11"/>
        <v>1</v>
      </c>
      <c r="Q25" t="b">
        <f t="shared" si="12"/>
        <v>1</v>
      </c>
    </row>
    <row r="26" spans="1:18" x14ac:dyDescent="0.35">
      <c r="A26" t="s">
        <v>193</v>
      </c>
      <c r="B26">
        <f>(KeyLabels!F4)</f>
        <v>2</v>
      </c>
      <c r="C26" t="str">
        <f>KeyPressHID!F4</f>
        <v>000084000effffffffff</v>
      </c>
      <c r="D26" t="str">
        <f>KeyReleaseHID!F4</f>
        <v>00008400f00effffffff</v>
      </c>
      <c r="E26" t="str">
        <f t="shared" si="0"/>
        <v>00008400</v>
      </c>
      <c r="F26" t="str">
        <f t="shared" si="1"/>
        <v>00008400</v>
      </c>
      <c r="G26" t="str">
        <f t="shared" si="2"/>
        <v>0e</v>
      </c>
      <c r="H26" t="str">
        <f t="shared" si="3"/>
        <v>f0</v>
      </c>
      <c r="I26" t="str">
        <f t="shared" si="4"/>
        <v>0e</v>
      </c>
      <c r="J26" t="str">
        <f t="shared" si="5"/>
        <v>ffffffffff</v>
      </c>
      <c r="K26" t="str">
        <f t="shared" si="6"/>
        <v>ffffffff</v>
      </c>
      <c r="L26" t="b">
        <f t="shared" si="7"/>
        <v>1</v>
      </c>
      <c r="M26" t="str">
        <f t="shared" si="8"/>
        <v>000084000effffffffff</v>
      </c>
      <c r="N26" t="str">
        <f t="shared" si="9"/>
        <v>00008400f00effffffff</v>
      </c>
      <c r="O26" t="b">
        <f t="shared" si="10"/>
        <v>1</v>
      </c>
      <c r="P26" t="b">
        <f t="shared" si="11"/>
        <v>1</v>
      </c>
      <c r="Q26" t="b">
        <f t="shared" si="12"/>
        <v>1</v>
      </c>
    </row>
    <row r="27" spans="1:18" x14ac:dyDescent="0.35">
      <c r="A27" t="s">
        <v>194</v>
      </c>
      <c r="B27" t="str">
        <f>(KeyLabels!F5)</f>
        <v>Zero</v>
      </c>
      <c r="C27" t="str">
        <f>KeyPressHID!F5</f>
        <v>000084007dffffffffff</v>
      </c>
      <c r="D27" t="str">
        <f>KeyReleaseHID!F5</f>
        <v>00008400f00dffffffff</v>
      </c>
      <c r="E27" t="str">
        <f t="shared" si="0"/>
        <v>00008400</v>
      </c>
      <c r="F27" t="str">
        <f t="shared" si="1"/>
        <v>00008400</v>
      </c>
      <c r="G27" t="str">
        <f t="shared" si="2"/>
        <v>7d</v>
      </c>
      <c r="H27" t="str">
        <f t="shared" si="3"/>
        <v>f0</v>
      </c>
      <c r="I27" t="str">
        <f t="shared" si="4"/>
        <v>0d</v>
      </c>
      <c r="J27" t="str">
        <f t="shared" si="5"/>
        <v>ffffffffff</v>
      </c>
      <c r="K27" t="str">
        <f t="shared" si="6"/>
        <v>ffffffff</v>
      </c>
      <c r="L27" t="b">
        <f t="shared" si="7"/>
        <v>0</v>
      </c>
      <c r="M27" t="str">
        <f t="shared" si="8"/>
        <v>000084007dffffffffff</v>
      </c>
      <c r="N27" t="str">
        <f t="shared" si="9"/>
        <v>00008400f00dffffffff</v>
      </c>
      <c r="O27" t="b">
        <f t="shared" si="10"/>
        <v>1</v>
      </c>
      <c r="P27" t="b">
        <f t="shared" si="11"/>
        <v>1</v>
      </c>
      <c r="Q27" t="b">
        <f t="shared" si="12"/>
        <v>0</v>
      </c>
      <c r="R27" t="s">
        <v>235</v>
      </c>
    </row>
    <row r="28" spans="1:18" x14ac:dyDescent="0.35">
      <c r="A28" t="s">
        <v>195</v>
      </c>
      <c r="B28" t="str">
        <f>(KeyLabels!G1)</f>
        <v>DEPT 5</v>
      </c>
      <c r="C28" t="str">
        <f>KeyPressHID!G1</f>
        <v>000084001bffffffffff</v>
      </c>
      <c r="D28" t="str">
        <f>KeyReleaseHID!G1</f>
        <v>00008400f01bffffffff</v>
      </c>
      <c r="E28" t="str">
        <f t="shared" si="0"/>
        <v>00008400</v>
      </c>
      <c r="F28" t="str">
        <f t="shared" si="1"/>
        <v>00008400</v>
      </c>
      <c r="G28" t="str">
        <f t="shared" si="2"/>
        <v>1b</v>
      </c>
      <c r="H28" t="str">
        <f t="shared" si="3"/>
        <v>f0</v>
      </c>
      <c r="I28" t="str">
        <f t="shared" si="4"/>
        <v>1b</v>
      </c>
      <c r="J28" t="str">
        <f t="shared" si="5"/>
        <v>ffffffffff</v>
      </c>
      <c r="K28" t="str">
        <f t="shared" si="6"/>
        <v>ffffffff</v>
      </c>
      <c r="L28" t="b">
        <f t="shared" si="7"/>
        <v>1</v>
      </c>
      <c r="M28" t="str">
        <f t="shared" si="8"/>
        <v>000084001bffffffffff</v>
      </c>
      <c r="N28" t="str">
        <f t="shared" si="9"/>
        <v>00008400f01bffffffff</v>
      </c>
      <c r="O28" t="b">
        <f t="shared" si="10"/>
        <v>1</v>
      </c>
      <c r="P28" t="b">
        <f t="shared" si="11"/>
        <v>1</v>
      </c>
      <c r="Q28" t="b">
        <f t="shared" si="12"/>
        <v>1</v>
      </c>
    </row>
    <row r="29" spans="1:18" x14ac:dyDescent="0.35">
      <c r="A29" t="s">
        <v>197</v>
      </c>
      <c r="B29">
        <f>(KeyLabels!G2)</f>
        <v>9</v>
      </c>
      <c r="C29" t="str">
        <f>KeyPressHID!G2</f>
        <v>000084001cffffffffff</v>
      </c>
      <c r="D29" t="str">
        <f>KeyReleaseHID!G2</f>
        <v>00008400f01cffffffff</v>
      </c>
      <c r="E29" t="str">
        <f t="shared" si="0"/>
        <v>00008400</v>
      </c>
      <c r="F29" t="str">
        <f t="shared" si="1"/>
        <v>00008400</v>
      </c>
      <c r="G29" t="str">
        <f t="shared" si="2"/>
        <v>1c</v>
      </c>
      <c r="H29" t="str">
        <f t="shared" si="3"/>
        <v>f0</v>
      </c>
      <c r="I29" t="str">
        <f t="shared" si="4"/>
        <v>1c</v>
      </c>
      <c r="J29" t="str">
        <f t="shared" si="5"/>
        <v>ffffffffff</v>
      </c>
      <c r="K29" t="str">
        <f t="shared" si="6"/>
        <v>ffffffff</v>
      </c>
      <c r="L29" t="b">
        <f t="shared" si="7"/>
        <v>1</v>
      </c>
      <c r="M29" t="str">
        <f t="shared" si="8"/>
        <v>000084001cffffffffff</v>
      </c>
      <c r="N29" t="str">
        <f t="shared" si="9"/>
        <v>00008400f01cffffffff</v>
      </c>
      <c r="O29" t="b">
        <f t="shared" si="10"/>
        <v>1</v>
      </c>
      <c r="P29" t="b">
        <f t="shared" si="11"/>
        <v>1</v>
      </c>
      <c r="Q29" t="b">
        <f t="shared" si="12"/>
        <v>1</v>
      </c>
    </row>
    <row r="30" spans="1:18" x14ac:dyDescent="0.35">
      <c r="A30" t="s">
        <v>196</v>
      </c>
      <c r="B30">
        <f>(KeyLabels!G3)</f>
        <v>6</v>
      </c>
      <c r="C30" t="str">
        <f>KeyPressHID!G3</f>
        <v>000084001fffffffffff</v>
      </c>
      <c r="D30" t="str">
        <f>KeyReleaseHID!G3</f>
        <v>00008400f01fffffffff</v>
      </c>
      <c r="E30" t="str">
        <f t="shared" si="0"/>
        <v>00008400</v>
      </c>
      <c r="F30" t="str">
        <f t="shared" si="1"/>
        <v>00008400</v>
      </c>
      <c r="G30" t="str">
        <f t="shared" si="2"/>
        <v>1f</v>
      </c>
      <c r="H30" t="str">
        <f t="shared" si="3"/>
        <v>f0</v>
      </c>
      <c r="I30" t="str">
        <f t="shared" si="4"/>
        <v>1f</v>
      </c>
      <c r="J30" t="str">
        <f t="shared" si="5"/>
        <v>ffffffffff</v>
      </c>
      <c r="K30" t="str">
        <f t="shared" si="6"/>
        <v>ffffffff</v>
      </c>
      <c r="L30" t="b">
        <f t="shared" si="7"/>
        <v>1</v>
      </c>
      <c r="M30" t="str">
        <f t="shared" si="8"/>
        <v>000084001fffffffffff</v>
      </c>
      <c r="N30" t="str">
        <f t="shared" si="9"/>
        <v>00008400f01fffffffff</v>
      </c>
      <c r="O30" t="b">
        <f t="shared" si="10"/>
        <v>1</v>
      </c>
      <c r="P30" t="b">
        <f t="shared" si="11"/>
        <v>1</v>
      </c>
      <c r="Q30" t="b">
        <f t="shared" si="12"/>
        <v>1</v>
      </c>
    </row>
    <row r="31" spans="1:18" x14ac:dyDescent="0.35">
      <c r="A31" t="s">
        <v>198</v>
      </c>
      <c r="B31">
        <f>(KeyLabels!G4)</f>
        <v>3</v>
      </c>
      <c r="C31" t="str">
        <f>KeyPressHID!G4</f>
        <v>000084001effffffffff</v>
      </c>
      <c r="D31" t="str">
        <f>KeyReleaseHID!G4</f>
        <v>00008400f01effffffff</v>
      </c>
      <c r="E31" t="str">
        <f t="shared" si="0"/>
        <v>00008400</v>
      </c>
      <c r="F31" t="str">
        <f t="shared" si="1"/>
        <v>00008400</v>
      </c>
      <c r="G31" t="str">
        <f t="shared" si="2"/>
        <v>1e</v>
      </c>
      <c r="H31" t="str">
        <f t="shared" si="3"/>
        <v>f0</v>
      </c>
      <c r="I31" t="str">
        <f t="shared" si="4"/>
        <v>1e</v>
      </c>
      <c r="J31" t="str">
        <f t="shared" si="5"/>
        <v>ffffffffff</v>
      </c>
      <c r="K31" t="str">
        <f t="shared" si="6"/>
        <v>ffffffff</v>
      </c>
      <c r="L31" t="b">
        <f t="shared" si="7"/>
        <v>1</v>
      </c>
      <c r="M31" t="str">
        <f t="shared" si="8"/>
        <v>000084001effffffffff</v>
      </c>
      <c r="N31" t="str">
        <f t="shared" si="9"/>
        <v>00008400f01effffffff</v>
      </c>
      <c r="O31" t="b">
        <f t="shared" si="10"/>
        <v>1</v>
      </c>
      <c r="P31" t="b">
        <f t="shared" si="11"/>
        <v>1</v>
      </c>
      <c r="Q31" t="b">
        <f t="shared" si="12"/>
        <v>1</v>
      </c>
    </row>
    <row r="32" spans="1:18" x14ac:dyDescent="0.35">
      <c r="A32" t="s">
        <v>199</v>
      </c>
      <c r="B32" t="str">
        <f>(KeyLabels!G5)</f>
        <v>/</v>
      </c>
      <c r="C32" t="str">
        <f>KeyPressHID!G5</f>
        <v>000084001dffffffffff</v>
      </c>
      <c r="D32" t="str">
        <f>KeyReleaseHID!G5</f>
        <v>00008400f01dffffffff</v>
      </c>
      <c r="E32" t="str">
        <f t="shared" si="0"/>
        <v>00008400</v>
      </c>
      <c r="F32" t="str">
        <f t="shared" si="1"/>
        <v>00008400</v>
      </c>
      <c r="G32" t="str">
        <f t="shared" si="2"/>
        <v>1d</v>
      </c>
      <c r="H32" t="str">
        <f t="shared" si="3"/>
        <v>f0</v>
      </c>
      <c r="I32" t="str">
        <f t="shared" si="4"/>
        <v>1d</v>
      </c>
      <c r="J32" t="str">
        <f t="shared" si="5"/>
        <v>ffffffffff</v>
      </c>
      <c r="K32" t="str">
        <f t="shared" si="6"/>
        <v>ffffffff</v>
      </c>
      <c r="L32" t="b">
        <f t="shared" si="7"/>
        <v>1</v>
      </c>
      <c r="M32" t="str">
        <f t="shared" si="8"/>
        <v>000084001dffffffffff</v>
      </c>
      <c r="N32" t="str">
        <f t="shared" si="9"/>
        <v>00008400f01dffffffff</v>
      </c>
      <c r="O32" t="b">
        <f t="shared" si="10"/>
        <v>1</v>
      </c>
      <c r="P32" t="b">
        <f t="shared" si="11"/>
        <v>1</v>
      </c>
      <c r="Q32" t="b">
        <f t="shared" si="12"/>
        <v>1</v>
      </c>
    </row>
    <row r="33" spans="1:17" x14ac:dyDescent="0.35">
      <c r="A33" t="s">
        <v>200</v>
      </c>
      <c r="B33" t="str">
        <f>(KeyLabels!H1)</f>
        <v>DEPT 4</v>
      </c>
      <c r="C33" t="str">
        <f>KeyPressHID!H1</f>
        <v>000084008bffffffffff</v>
      </c>
      <c r="D33" t="str">
        <f>KeyReleaseHID!H1</f>
        <v>00008400f08bffffffff</v>
      </c>
      <c r="E33" t="str">
        <f t="shared" si="0"/>
        <v>00008400</v>
      </c>
      <c r="F33" t="str">
        <f t="shared" si="1"/>
        <v>00008400</v>
      </c>
      <c r="G33" t="str">
        <f t="shared" si="2"/>
        <v>8b</v>
      </c>
      <c r="H33" t="str">
        <f t="shared" si="3"/>
        <v>f0</v>
      </c>
      <c r="I33" t="str">
        <f t="shared" si="4"/>
        <v>8b</v>
      </c>
      <c r="J33" t="str">
        <f t="shared" si="5"/>
        <v>ffffffffff</v>
      </c>
      <c r="K33" t="str">
        <f t="shared" si="6"/>
        <v>ffffffff</v>
      </c>
      <c r="L33" t="b">
        <f t="shared" si="7"/>
        <v>1</v>
      </c>
      <c r="M33" t="str">
        <f t="shared" si="8"/>
        <v>000084008bffffffffff</v>
      </c>
      <c r="N33" t="str">
        <f t="shared" si="9"/>
        <v>00008400f08bffffffff</v>
      </c>
      <c r="O33" t="b">
        <f t="shared" si="10"/>
        <v>1</v>
      </c>
      <c r="P33" t="b">
        <f t="shared" si="11"/>
        <v>1</v>
      </c>
      <c r="Q33" t="b">
        <f t="shared" si="12"/>
        <v>1</v>
      </c>
    </row>
    <row r="34" spans="1:17" x14ac:dyDescent="0.35">
      <c r="A34" t="s">
        <v>201</v>
      </c>
      <c r="B34" t="str">
        <f>(KeyLabels!H2)</f>
        <v>DEPT 3</v>
      </c>
      <c r="C34" t="str">
        <f>KeyPressHID!H2</f>
        <v>000084008cffffffffff</v>
      </c>
      <c r="D34" t="str">
        <f>KeyReleaseHID!H2</f>
        <v>00008400f08cffffffff</v>
      </c>
      <c r="E34" t="str">
        <f t="shared" si="0"/>
        <v>00008400</v>
      </c>
      <c r="F34" t="str">
        <f t="shared" si="1"/>
        <v>00008400</v>
      </c>
      <c r="G34" t="str">
        <f t="shared" si="2"/>
        <v>8c</v>
      </c>
      <c r="H34" t="str">
        <f t="shared" si="3"/>
        <v>f0</v>
      </c>
      <c r="I34" t="str">
        <f t="shared" si="4"/>
        <v>8c</v>
      </c>
      <c r="J34" t="str">
        <f t="shared" si="5"/>
        <v>ffffffffff</v>
      </c>
      <c r="K34" t="str">
        <f t="shared" si="6"/>
        <v>ffffffff</v>
      </c>
      <c r="L34" t="b">
        <f t="shared" si="7"/>
        <v>1</v>
      </c>
      <c r="M34" t="str">
        <f t="shared" si="8"/>
        <v>000084008cffffffffff</v>
      </c>
      <c r="N34" t="str">
        <f t="shared" si="9"/>
        <v>00008400f08cffffffff</v>
      </c>
      <c r="O34" t="b">
        <f t="shared" si="10"/>
        <v>1</v>
      </c>
      <c r="P34" t="b">
        <f t="shared" si="11"/>
        <v>1</v>
      </c>
      <c r="Q34" t="b">
        <f t="shared" si="12"/>
        <v>1</v>
      </c>
    </row>
    <row r="35" spans="1:17" x14ac:dyDescent="0.35">
      <c r="A35" t="s">
        <v>202</v>
      </c>
      <c r="B35" t="str">
        <f>(KeyLabels!H3)</f>
        <v>DEPT 2</v>
      </c>
      <c r="C35" t="str">
        <f>KeyPressHID!H3</f>
        <v>000084008fffffffffff</v>
      </c>
      <c r="D35" t="str">
        <f>KeyReleaseHID!H3</f>
        <v>00008400f08fffffffff</v>
      </c>
      <c r="E35" t="str">
        <f t="shared" ref="E35:E52" si="13">LEFT(C35,8)</f>
        <v>00008400</v>
      </c>
      <c r="F35" t="str">
        <f t="shared" ref="F35:F52" si="14">LEFT(D35,8)</f>
        <v>00008400</v>
      </c>
      <c r="G35" t="str">
        <f t="shared" ref="G35:G52" si="15">RIGHT(LEFT(C35,10),2)</f>
        <v>8f</v>
      </c>
      <c r="H35" t="str">
        <f t="shared" ref="H35:H52" si="16">RIGHT(LEFT(D35,10),2)</f>
        <v>f0</v>
      </c>
      <c r="I35" t="str">
        <f t="shared" ref="I35:I52" si="17">RIGHT(LEFT(D35,12),2)</f>
        <v>8f</v>
      </c>
      <c r="J35" t="str">
        <f t="shared" ref="J35:J52" si="18">RIGHT(C35,10)</f>
        <v>ffffffffff</v>
      </c>
      <c r="K35" t="str">
        <f t="shared" ref="K35:K52" si="19">RIGHT(D35,8)</f>
        <v>ffffffff</v>
      </c>
      <c r="L35" t="b">
        <f t="shared" ref="L35:L52" si="20">EXACT(G35,I35)</f>
        <v>1</v>
      </c>
      <c r="M35" t="str">
        <f t="shared" ref="M35:M52" si="21">_xlfn.CONCAT(E35,G35,J35)</f>
        <v>000084008fffffffffff</v>
      </c>
      <c r="N35" t="str">
        <f t="shared" ref="N35:N52" si="22">_xlfn.CONCAT(F35,H35,I35,K35)</f>
        <v>00008400f08fffffffff</v>
      </c>
      <c r="O35" t="b">
        <f t="shared" ref="O35:O52" si="23">EXACT(C35,M35)</f>
        <v>1</v>
      </c>
      <c r="P35" t="b">
        <f t="shared" ref="P35:P52" si="24">EXACT(D35,N35)</f>
        <v>1</v>
      </c>
      <c r="Q35" t="b">
        <f t="shared" ref="Q35:Q66" si="25">AND(L35,O35,P35)</f>
        <v>1</v>
      </c>
    </row>
    <row r="36" spans="1:17" x14ac:dyDescent="0.35">
      <c r="A36" t="s">
        <v>203</v>
      </c>
      <c r="B36">
        <f>(KeyLabels!H4)</f>
        <v>0</v>
      </c>
      <c r="C36" t="str">
        <f>KeyPressHID!H4</f>
        <v>000084008effffffffff</v>
      </c>
      <c r="D36" t="str">
        <f>KeyReleaseHID!H4</f>
        <v>00008400f08effffffff</v>
      </c>
      <c r="E36" t="str">
        <f t="shared" si="13"/>
        <v>00008400</v>
      </c>
      <c r="F36" t="str">
        <f t="shared" si="14"/>
        <v>00008400</v>
      </c>
      <c r="G36" t="str">
        <f t="shared" si="15"/>
        <v>8e</v>
      </c>
      <c r="H36" t="str">
        <f t="shared" si="16"/>
        <v>f0</v>
      </c>
      <c r="I36" t="str">
        <f t="shared" si="17"/>
        <v>8e</v>
      </c>
      <c r="J36" t="str">
        <f t="shared" si="18"/>
        <v>ffffffffff</v>
      </c>
      <c r="K36" t="str">
        <f t="shared" si="19"/>
        <v>ffffffff</v>
      </c>
      <c r="L36" t="b">
        <f t="shared" si="20"/>
        <v>1</v>
      </c>
      <c r="M36" t="str">
        <f t="shared" si="21"/>
        <v>000084008effffffffff</v>
      </c>
      <c r="N36" t="str">
        <f t="shared" si="22"/>
        <v>00008400f08effffffff</v>
      </c>
      <c r="O36" t="b">
        <f t="shared" si="23"/>
        <v>1</v>
      </c>
      <c r="P36" t="b">
        <f t="shared" si="24"/>
        <v>1</v>
      </c>
      <c r="Q36" t="b">
        <f t="shared" si="25"/>
        <v>1</v>
      </c>
    </row>
    <row r="37" spans="1:17" x14ac:dyDescent="0.35">
      <c r="A37" t="s">
        <v>204</v>
      </c>
      <c r="B37" t="str">
        <f>(KeyLabels!H5)</f>
        <v>DEPT 1</v>
      </c>
      <c r="C37" t="str">
        <f>KeyPressHID!H5</f>
        <v>000084008dffffffffff</v>
      </c>
      <c r="D37" t="str">
        <f>KeyReleaseHID!H5</f>
        <v>00008400f08dffffffff</v>
      </c>
      <c r="E37" t="str">
        <f t="shared" si="13"/>
        <v>00008400</v>
      </c>
      <c r="F37" t="str">
        <f t="shared" si="14"/>
        <v>00008400</v>
      </c>
      <c r="G37" t="str">
        <f t="shared" si="15"/>
        <v>8d</v>
      </c>
      <c r="H37" t="str">
        <f t="shared" si="16"/>
        <v>f0</v>
      </c>
      <c r="I37" t="str">
        <f t="shared" si="17"/>
        <v>8d</v>
      </c>
      <c r="J37" t="str">
        <f t="shared" si="18"/>
        <v>ffffffffff</v>
      </c>
      <c r="K37" t="str">
        <f t="shared" si="19"/>
        <v>ffffffff</v>
      </c>
      <c r="L37" t="b">
        <f t="shared" si="20"/>
        <v>1</v>
      </c>
      <c r="M37" t="str">
        <f t="shared" si="21"/>
        <v>000084008dffffffffff</v>
      </c>
      <c r="N37" t="str">
        <f t="shared" si="22"/>
        <v>00008400f08dffffffff</v>
      </c>
      <c r="O37" t="b">
        <f t="shared" si="23"/>
        <v>1</v>
      </c>
      <c r="P37" t="b">
        <f t="shared" si="24"/>
        <v>1</v>
      </c>
      <c r="Q37" t="b">
        <f t="shared" si="25"/>
        <v>1</v>
      </c>
    </row>
    <row r="38" spans="1:17" x14ac:dyDescent="0.35">
      <c r="A38" t="s">
        <v>205</v>
      </c>
      <c r="B38" t="str">
        <f>(KeyLabels!I1)</f>
        <v>FOOD STP</v>
      </c>
      <c r="C38" t="str">
        <f>KeyPressHID!I1</f>
        <v>00008400afffffffffff</v>
      </c>
      <c r="D38" t="str">
        <f>KeyReleaseHID!I1</f>
        <v>00008400f0afffffffff</v>
      </c>
      <c r="E38" t="str">
        <f t="shared" si="13"/>
        <v>00008400</v>
      </c>
      <c r="F38" t="str">
        <f t="shared" si="14"/>
        <v>00008400</v>
      </c>
      <c r="G38" t="str">
        <f t="shared" si="15"/>
        <v>af</v>
      </c>
      <c r="H38" t="str">
        <f t="shared" si="16"/>
        <v>f0</v>
      </c>
      <c r="I38" t="str">
        <f t="shared" si="17"/>
        <v>af</v>
      </c>
      <c r="J38" t="str">
        <f t="shared" si="18"/>
        <v>ffffffffff</v>
      </c>
      <c r="K38" t="str">
        <f t="shared" si="19"/>
        <v>ffffffff</v>
      </c>
      <c r="L38" t="b">
        <f t="shared" si="20"/>
        <v>1</v>
      </c>
      <c r="M38" t="str">
        <f t="shared" si="21"/>
        <v>00008400afffffffffff</v>
      </c>
      <c r="N38" t="str">
        <f t="shared" si="22"/>
        <v>00008400f0afffffffff</v>
      </c>
      <c r="O38" t="b">
        <f t="shared" si="23"/>
        <v>1</v>
      </c>
      <c r="P38" t="b">
        <f t="shared" si="24"/>
        <v>1</v>
      </c>
      <c r="Q38" t="b">
        <f t="shared" si="25"/>
        <v>1</v>
      </c>
    </row>
    <row r="39" spans="1:17" x14ac:dyDescent="0.35">
      <c r="A39" t="s">
        <v>206</v>
      </c>
      <c r="B39" t="str">
        <f>(KeyLabels!I2)</f>
        <v>CHECK</v>
      </c>
      <c r="C39" t="str">
        <f>KeyPressHID!I2</f>
        <v>000084009cffffffffff</v>
      </c>
      <c r="D39" t="str">
        <f>KeyReleaseHID!I2</f>
        <v>00008400f09cffffffff</v>
      </c>
      <c r="E39" t="str">
        <f t="shared" si="13"/>
        <v>00008400</v>
      </c>
      <c r="F39" t="str">
        <f t="shared" si="14"/>
        <v>00008400</v>
      </c>
      <c r="G39" t="str">
        <f t="shared" si="15"/>
        <v>9c</v>
      </c>
      <c r="H39" t="str">
        <f t="shared" si="16"/>
        <v>f0</v>
      </c>
      <c r="I39" t="str">
        <f t="shared" si="17"/>
        <v>9c</v>
      </c>
      <c r="J39" t="str">
        <f t="shared" si="18"/>
        <v>ffffffffff</v>
      </c>
      <c r="K39" t="str">
        <f t="shared" si="19"/>
        <v>ffffffff</v>
      </c>
      <c r="L39" t="b">
        <f t="shared" si="20"/>
        <v>1</v>
      </c>
      <c r="M39" t="str">
        <f t="shared" si="21"/>
        <v>000084009cffffffffff</v>
      </c>
      <c r="N39" t="str">
        <f t="shared" si="22"/>
        <v>00008400f09cffffffff</v>
      </c>
      <c r="O39" t="b">
        <f t="shared" si="23"/>
        <v>1</v>
      </c>
      <c r="P39" t="b">
        <f t="shared" si="24"/>
        <v>1</v>
      </c>
      <c r="Q39" t="b">
        <f t="shared" si="25"/>
        <v>1</v>
      </c>
    </row>
    <row r="40" spans="1:17" x14ac:dyDescent="0.35">
      <c r="A40" t="s">
        <v>207</v>
      </c>
      <c r="B40">
        <f>(KeyLabels!I3)</f>
        <v>0</v>
      </c>
      <c r="C40" t="str">
        <f>KeyPressHID!I3</f>
        <v>000084009fffffffffff</v>
      </c>
      <c r="D40" t="str">
        <f>KeyReleaseHID!I3</f>
        <v>00008400f09fffffffff</v>
      </c>
      <c r="E40" t="str">
        <f t="shared" si="13"/>
        <v>00008400</v>
      </c>
      <c r="F40" t="str">
        <f t="shared" si="14"/>
        <v>00008400</v>
      </c>
      <c r="G40" t="str">
        <f t="shared" si="15"/>
        <v>9f</v>
      </c>
      <c r="H40" t="str">
        <f t="shared" si="16"/>
        <v>f0</v>
      </c>
      <c r="I40" t="str">
        <f t="shared" si="17"/>
        <v>9f</v>
      </c>
      <c r="J40" t="str">
        <f t="shared" si="18"/>
        <v>ffffffffff</v>
      </c>
      <c r="K40" t="str">
        <f t="shared" si="19"/>
        <v>ffffffff</v>
      </c>
      <c r="L40" t="b">
        <f t="shared" si="20"/>
        <v>1</v>
      </c>
      <c r="M40" t="str">
        <f t="shared" si="21"/>
        <v>000084009fffffffffff</v>
      </c>
      <c r="N40" t="str">
        <f t="shared" si="22"/>
        <v>00008400f09fffffffff</v>
      </c>
      <c r="O40" t="b">
        <f t="shared" si="23"/>
        <v>1</v>
      </c>
      <c r="P40" t="b">
        <f t="shared" si="24"/>
        <v>1</v>
      </c>
      <c r="Q40" t="b">
        <f t="shared" si="25"/>
        <v>1</v>
      </c>
    </row>
    <row r="41" spans="1:17" x14ac:dyDescent="0.35">
      <c r="A41" t="s">
        <v>208</v>
      </c>
      <c r="B41" t="str">
        <f>(KeyLabels!I4)</f>
        <v>CASH</v>
      </c>
      <c r="C41" t="str">
        <f>KeyPressHID!I4</f>
        <v>000084009effffffffff</v>
      </c>
      <c r="D41" t="str">
        <f>KeyReleaseHID!I4</f>
        <v>00008400f09effffffff</v>
      </c>
      <c r="E41" t="str">
        <f t="shared" si="13"/>
        <v>00008400</v>
      </c>
      <c r="F41" t="str">
        <f t="shared" si="14"/>
        <v>00008400</v>
      </c>
      <c r="G41" t="str">
        <f t="shared" si="15"/>
        <v>9e</v>
      </c>
      <c r="H41" t="str">
        <f t="shared" si="16"/>
        <v>f0</v>
      </c>
      <c r="I41" t="str">
        <f t="shared" si="17"/>
        <v>9e</v>
      </c>
      <c r="J41" t="str">
        <f t="shared" si="18"/>
        <v>ffffffffff</v>
      </c>
      <c r="K41" t="str">
        <f t="shared" si="19"/>
        <v>ffffffff</v>
      </c>
      <c r="L41" t="b">
        <f t="shared" si="20"/>
        <v>1</v>
      </c>
      <c r="M41" t="str">
        <f t="shared" si="21"/>
        <v>000084009effffffffff</v>
      </c>
      <c r="N41" t="str">
        <f t="shared" si="22"/>
        <v>00008400f09effffffff</v>
      </c>
      <c r="O41" t="b">
        <f t="shared" si="23"/>
        <v>1</v>
      </c>
      <c r="P41" t="b">
        <f t="shared" si="24"/>
        <v>1</v>
      </c>
      <c r="Q41" t="b">
        <f t="shared" si="25"/>
        <v>1</v>
      </c>
    </row>
    <row r="42" spans="1:17" x14ac:dyDescent="0.35">
      <c r="A42" t="s">
        <v>209</v>
      </c>
      <c r="B42">
        <f>(KeyLabels!I5)</f>
        <v>0</v>
      </c>
      <c r="C42" t="str">
        <f>KeyPressHID!I5</f>
        <v>000084009dffffffffff</v>
      </c>
      <c r="D42" t="str">
        <f>KeyReleaseHID!I5</f>
        <v>00008400f09dffffffff</v>
      </c>
      <c r="E42" t="str">
        <f t="shared" si="13"/>
        <v>00008400</v>
      </c>
      <c r="F42" t="str">
        <f t="shared" si="14"/>
        <v>00008400</v>
      </c>
      <c r="G42" t="str">
        <f t="shared" si="15"/>
        <v>9d</v>
      </c>
      <c r="H42" t="str">
        <f t="shared" si="16"/>
        <v>f0</v>
      </c>
      <c r="I42" t="str">
        <f t="shared" si="17"/>
        <v>9d</v>
      </c>
      <c r="J42" t="str">
        <f t="shared" si="18"/>
        <v>ffffffffff</v>
      </c>
      <c r="K42" t="str">
        <f t="shared" si="19"/>
        <v>ffffffff</v>
      </c>
      <c r="L42" t="b">
        <f t="shared" si="20"/>
        <v>1</v>
      </c>
      <c r="M42" t="str">
        <f t="shared" si="21"/>
        <v>000084009dffffffffff</v>
      </c>
      <c r="N42" t="str">
        <f t="shared" si="22"/>
        <v>00008400f09dffffffff</v>
      </c>
      <c r="O42" t="b">
        <f t="shared" si="23"/>
        <v>1</v>
      </c>
      <c r="P42" t="b">
        <f t="shared" si="24"/>
        <v>1</v>
      </c>
      <c r="Q42" t="b">
        <f t="shared" si="25"/>
        <v>1</v>
      </c>
    </row>
    <row r="43" spans="1:17" x14ac:dyDescent="0.35">
      <c r="A43" t="s">
        <v>210</v>
      </c>
      <c r="B43" t="str">
        <f>(KeyLabels!J1)</f>
        <v>MISC</v>
      </c>
      <c r="C43" t="str">
        <f>KeyPressHID!J1</f>
        <v>00008400bfffffffffff</v>
      </c>
      <c r="D43" t="str">
        <f>KeyReleaseHID!J1</f>
        <v>00008400f0bfffffffff</v>
      </c>
      <c r="E43" t="str">
        <f t="shared" si="13"/>
        <v>00008400</v>
      </c>
      <c r="F43" t="str">
        <f t="shared" si="14"/>
        <v>00008400</v>
      </c>
      <c r="G43" t="str">
        <f t="shared" si="15"/>
        <v>bf</v>
      </c>
      <c r="H43" t="str">
        <f t="shared" si="16"/>
        <v>f0</v>
      </c>
      <c r="I43" t="str">
        <f t="shared" si="17"/>
        <v>bf</v>
      </c>
      <c r="J43" t="str">
        <f t="shared" si="18"/>
        <v>ffffffffff</v>
      </c>
      <c r="K43" t="str">
        <f t="shared" si="19"/>
        <v>ffffffff</v>
      </c>
      <c r="L43" t="b">
        <f t="shared" si="20"/>
        <v>1</v>
      </c>
      <c r="M43" t="str">
        <f t="shared" si="21"/>
        <v>00008400bfffffffffff</v>
      </c>
      <c r="N43" t="str">
        <f t="shared" si="22"/>
        <v>00008400f0bfffffffff</v>
      </c>
      <c r="O43" t="b">
        <f t="shared" si="23"/>
        <v>1</v>
      </c>
      <c r="P43" t="b">
        <f t="shared" si="24"/>
        <v>1</v>
      </c>
      <c r="Q43" t="b">
        <f t="shared" si="25"/>
        <v>1</v>
      </c>
    </row>
    <row r="44" spans="1:17" x14ac:dyDescent="0.35">
      <c r="A44" t="s">
        <v>211</v>
      </c>
      <c r="B44" t="str">
        <f>(KeyLabels!J2)</f>
        <v>MFR CPN</v>
      </c>
      <c r="C44" t="str">
        <f>KeyPressHID!J2</f>
        <v>00008400acffffffffff</v>
      </c>
      <c r="D44" t="str">
        <f>KeyReleaseHID!J2</f>
        <v>00008400f0acffffffff</v>
      </c>
      <c r="E44" t="str">
        <f t="shared" si="13"/>
        <v>00008400</v>
      </c>
      <c r="F44" t="str">
        <f t="shared" si="14"/>
        <v>00008400</v>
      </c>
      <c r="G44" t="str">
        <f t="shared" si="15"/>
        <v>ac</v>
      </c>
      <c r="H44" t="str">
        <f t="shared" si="16"/>
        <v>f0</v>
      </c>
      <c r="I44" t="str">
        <f t="shared" si="17"/>
        <v>ac</v>
      </c>
      <c r="J44" t="str">
        <f t="shared" si="18"/>
        <v>ffffffffff</v>
      </c>
      <c r="K44" t="str">
        <f t="shared" si="19"/>
        <v>ffffffff</v>
      </c>
      <c r="L44" t="b">
        <f t="shared" si="20"/>
        <v>1</v>
      </c>
      <c r="M44" t="str">
        <f t="shared" si="21"/>
        <v>00008400acffffffffff</v>
      </c>
      <c r="N44" t="str">
        <f t="shared" si="22"/>
        <v>00008400f0acffffffff</v>
      </c>
      <c r="O44" t="b">
        <f t="shared" si="23"/>
        <v>1</v>
      </c>
      <c r="P44" t="b">
        <f t="shared" si="24"/>
        <v>1</v>
      </c>
      <c r="Q44" t="b">
        <f t="shared" si="25"/>
        <v>1</v>
      </c>
    </row>
    <row r="45" spans="1:17" x14ac:dyDescent="0.35">
      <c r="A45" t="s">
        <v>212</v>
      </c>
      <c r="B45" t="str">
        <f>(KeyLabels!J3)</f>
        <v>STR CPN</v>
      </c>
      <c r="C45" t="str">
        <f>KeyPressHID!J3</f>
        <v>000084009bffffffffff</v>
      </c>
      <c r="D45" t="str">
        <f>KeyReleaseHID!J3</f>
        <v>00008400f09bffffffff</v>
      </c>
      <c r="E45" t="str">
        <f t="shared" si="13"/>
        <v>00008400</v>
      </c>
      <c r="F45" t="str">
        <f t="shared" si="14"/>
        <v>00008400</v>
      </c>
      <c r="G45" t="str">
        <f t="shared" si="15"/>
        <v>9b</v>
      </c>
      <c r="H45" t="str">
        <f t="shared" si="16"/>
        <v>f0</v>
      </c>
      <c r="I45" t="str">
        <f t="shared" si="17"/>
        <v>9b</v>
      </c>
      <c r="J45" t="str">
        <f t="shared" si="18"/>
        <v>ffffffffff</v>
      </c>
      <c r="K45" t="str">
        <f t="shared" si="19"/>
        <v>ffffffff</v>
      </c>
      <c r="L45" t="b">
        <f t="shared" si="20"/>
        <v>1</v>
      </c>
      <c r="M45" t="str">
        <f t="shared" si="21"/>
        <v>000084009bffffffffff</v>
      </c>
      <c r="N45" t="str">
        <f t="shared" si="22"/>
        <v>00008400f09bffffffff</v>
      </c>
      <c r="O45" t="b">
        <f t="shared" si="23"/>
        <v>1</v>
      </c>
      <c r="P45" t="b">
        <f t="shared" si="24"/>
        <v>1</v>
      </c>
      <c r="Q45" t="b">
        <f t="shared" si="25"/>
        <v>1</v>
      </c>
    </row>
    <row r="46" spans="1:17" x14ac:dyDescent="0.35">
      <c r="A46" t="s">
        <v>213</v>
      </c>
      <c r="B46">
        <f>(KeyLabels!J4)</f>
        <v>0</v>
      </c>
      <c r="C46" t="str">
        <f>KeyPressHID!J4</f>
        <v>00008400aeffffffffff</v>
      </c>
      <c r="D46" t="str">
        <f>KeyReleaseHID!J4</f>
        <v>00008400f0aeffffffff</v>
      </c>
      <c r="E46" t="str">
        <f t="shared" si="13"/>
        <v>00008400</v>
      </c>
      <c r="F46" t="str">
        <f t="shared" si="14"/>
        <v>00008400</v>
      </c>
      <c r="G46" t="str">
        <f t="shared" si="15"/>
        <v>ae</v>
      </c>
      <c r="H46" t="str">
        <f t="shared" si="16"/>
        <v>f0</v>
      </c>
      <c r="I46" t="str">
        <f t="shared" si="17"/>
        <v>ae</v>
      </c>
      <c r="J46" t="str">
        <f t="shared" si="18"/>
        <v>ffffffffff</v>
      </c>
      <c r="K46" t="str">
        <f t="shared" si="19"/>
        <v>ffffffff</v>
      </c>
      <c r="L46" t="b">
        <f t="shared" si="20"/>
        <v>1</v>
      </c>
      <c r="M46" t="str">
        <f t="shared" si="21"/>
        <v>00008400aeffffffffff</v>
      </c>
      <c r="N46" t="str">
        <f t="shared" si="22"/>
        <v>00008400f0aeffffffff</v>
      </c>
      <c r="O46" t="b">
        <f t="shared" si="23"/>
        <v>1</v>
      </c>
      <c r="P46" t="b">
        <f t="shared" si="24"/>
        <v>1</v>
      </c>
      <c r="Q46" t="b">
        <f t="shared" si="25"/>
        <v>1</v>
      </c>
    </row>
    <row r="47" spans="1:17" x14ac:dyDescent="0.35">
      <c r="A47" t="s">
        <v>214</v>
      </c>
      <c r="B47" t="str">
        <f>(KeyLabels!J5)</f>
        <v>TOTAL</v>
      </c>
      <c r="C47" t="str">
        <f>KeyPressHID!J5</f>
        <v>00008400adffffffffff</v>
      </c>
      <c r="D47" t="str">
        <f>KeyReleaseHID!J5</f>
        <v>00008400f0adffffffff</v>
      </c>
      <c r="E47" t="str">
        <f t="shared" si="13"/>
        <v>00008400</v>
      </c>
      <c r="F47" t="str">
        <f t="shared" si="14"/>
        <v>00008400</v>
      </c>
      <c r="G47" t="str">
        <f t="shared" si="15"/>
        <v>ad</v>
      </c>
      <c r="H47" t="str">
        <f t="shared" si="16"/>
        <v>f0</v>
      </c>
      <c r="I47" t="str">
        <f t="shared" si="17"/>
        <v>ad</v>
      </c>
      <c r="J47" t="str">
        <f t="shared" si="18"/>
        <v>ffffffffff</v>
      </c>
      <c r="K47" t="str">
        <f t="shared" si="19"/>
        <v>ffffffff</v>
      </c>
      <c r="L47" t="b">
        <f t="shared" si="20"/>
        <v>1</v>
      </c>
      <c r="M47" t="str">
        <f t="shared" si="21"/>
        <v>00008400adffffffffff</v>
      </c>
      <c r="N47" t="str">
        <f t="shared" si="22"/>
        <v>00008400f0adffffffff</v>
      </c>
      <c r="O47" t="b">
        <f t="shared" si="23"/>
        <v>1</v>
      </c>
      <c r="P47" t="b">
        <f t="shared" si="24"/>
        <v>1</v>
      </c>
      <c r="Q47" t="b">
        <f t="shared" si="25"/>
        <v>1</v>
      </c>
    </row>
    <row r="48" spans="1:17" x14ac:dyDescent="0.35">
      <c r="A48" t="s">
        <v>215</v>
      </c>
      <c r="B48" t="str">
        <f>(KeyLabels!K1)</f>
        <v>VOID</v>
      </c>
      <c r="C48" t="str">
        <f>KeyPressHID!K1</f>
        <v>00008400bbffffffffff</v>
      </c>
      <c r="D48" t="str">
        <f>KeyReleaseHID!K1</f>
        <v>00008400f0bbffffffff</v>
      </c>
      <c r="E48" t="str">
        <f t="shared" si="13"/>
        <v>00008400</v>
      </c>
      <c r="F48" t="str">
        <f t="shared" si="14"/>
        <v>00008400</v>
      </c>
      <c r="G48" t="str">
        <f t="shared" si="15"/>
        <v>bb</v>
      </c>
      <c r="H48" t="str">
        <f t="shared" si="16"/>
        <v>f0</v>
      </c>
      <c r="I48" t="str">
        <f t="shared" si="17"/>
        <v>bb</v>
      </c>
      <c r="J48" t="str">
        <f t="shared" si="18"/>
        <v>ffffffffff</v>
      </c>
      <c r="K48" t="str">
        <f t="shared" si="19"/>
        <v>ffffffff</v>
      </c>
      <c r="L48" t="b">
        <f t="shared" si="20"/>
        <v>1</v>
      </c>
      <c r="M48" t="str">
        <f t="shared" si="21"/>
        <v>00008400bbffffffffff</v>
      </c>
      <c r="N48" t="str">
        <f t="shared" si="22"/>
        <v>00008400f0bbffffffff</v>
      </c>
      <c r="O48" t="b">
        <f t="shared" si="23"/>
        <v>1</v>
      </c>
      <c r="P48" t="b">
        <f t="shared" si="24"/>
        <v>1</v>
      </c>
      <c r="Q48" t="b">
        <f t="shared" si="25"/>
        <v>1</v>
      </c>
    </row>
    <row r="49" spans="1:17" x14ac:dyDescent="0.35">
      <c r="A49" t="s">
        <v>216</v>
      </c>
      <c r="B49" t="str">
        <f>(KeyLabels!K2)</f>
        <v>REFUND</v>
      </c>
      <c r="C49" t="str">
        <f>KeyPressHID!K2</f>
        <v>00008400bcffffffffff</v>
      </c>
      <c r="D49" t="str">
        <f>KeyReleaseHID!K2</f>
        <v>00008400f0bcffffffff</v>
      </c>
      <c r="E49" t="str">
        <f t="shared" si="13"/>
        <v>00008400</v>
      </c>
      <c r="F49" t="str">
        <f t="shared" si="14"/>
        <v>00008400</v>
      </c>
      <c r="G49" t="str">
        <f t="shared" si="15"/>
        <v>bc</v>
      </c>
      <c r="H49" t="str">
        <f t="shared" si="16"/>
        <v>f0</v>
      </c>
      <c r="I49" t="str">
        <f t="shared" si="17"/>
        <v>bc</v>
      </c>
      <c r="J49" t="str">
        <f t="shared" si="18"/>
        <v>ffffffffff</v>
      </c>
      <c r="K49" t="str">
        <f t="shared" si="19"/>
        <v>ffffffff</v>
      </c>
      <c r="L49" t="b">
        <f t="shared" si="20"/>
        <v>1</v>
      </c>
      <c r="M49" t="str">
        <f t="shared" si="21"/>
        <v>00008400bcffffffffff</v>
      </c>
      <c r="N49" t="str">
        <f t="shared" si="22"/>
        <v>00008400f0bcffffffff</v>
      </c>
      <c r="O49" t="b">
        <f t="shared" si="23"/>
        <v>1</v>
      </c>
      <c r="P49" t="b">
        <f t="shared" si="24"/>
        <v>1</v>
      </c>
      <c r="Q49" t="b">
        <f t="shared" si="25"/>
        <v>1</v>
      </c>
    </row>
    <row r="50" spans="1:17" x14ac:dyDescent="0.35">
      <c r="A50" t="s">
        <v>217</v>
      </c>
      <c r="B50" t="str">
        <f>(KeyLabels!K3)</f>
        <v>DISCOUNT</v>
      </c>
      <c r="C50" t="str">
        <f>KeyPressHID!K3</f>
        <v>00008400abffffffffff</v>
      </c>
      <c r="D50" t="str">
        <f>KeyReleaseHID!K3</f>
        <v>00008400f0abffffffff</v>
      </c>
      <c r="E50" t="str">
        <f t="shared" si="13"/>
        <v>00008400</v>
      </c>
      <c r="F50" t="str">
        <f t="shared" si="14"/>
        <v>00008400</v>
      </c>
      <c r="G50" t="str">
        <f t="shared" si="15"/>
        <v>ab</v>
      </c>
      <c r="H50" t="str">
        <f t="shared" si="16"/>
        <v>f0</v>
      </c>
      <c r="I50" t="str">
        <f t="shared" si="17"/>
        <v>ab</v>
      </c>
      <c r="J50" t="str">
        <f t="shared" si="18"/>
        <v>ffffffffff</v>
      </c>
      <c r="K50" t="str">
        <f t="shared" si="19"/>
        <v>ffffffff</v>
      </c>
      <c r="L50" t="b">
        <f t="shared" si="20"/>
        <v>1</v>
      </c>
      <c r="M50" t="str">
        <f t="shared" si="21"/>
        <v>00008400abffffffffff</v>
      </c>
      <c r="N50" t="str">
        <f t="shared" si="22"/>
        <v>00008400f0abffffffff</v>
      </c>
      <c r="O50" t="b">
        <f t="shared" si="23"/>
        <v>1</v>
      </c>
      <c r="P50" t="b">
        <f t="shared" si="24"/>
        <v>1</v>
      </c>
      <c r="Q50" t="b">
        <f t="shared" si="25"/>
        <v>1</v>
      </c>
    </row>
    <row r="51" spans="1:17" x14ac:dyDescent="0.35">
      <c r="A51" t="s">
        <v>218</v>
      </c>
      <c r="B51">
        <f>(KeyLabels!K4)</f>
        <v>0</v>
      </c>
      <c r="C51" t="str">
        <f>KeyPressHID!K4</f>
        <v>00008400beffffffffff</v>
      </c>
      <c r="D51" t="str">
        <f>KeyReleaseHID!K4</f>
        <v>00008400f0beffffffff</v>
      </c>
      <c r="E51" t="str">
        <f t="shared" si="13"/>
        <v>00008400</v>
      </c>
      <c r="F51" t="str">
        <f t="shared" si="14"/>
        <v>00008400</v>
      </c>
      <c r="G51" t="str">
        <f t="shared" si="15"/>
        <v>be</v>
      </c>
      <c r="H51" t="str">
        <f t="shared" si="16"/>
        <v>f0</v>
      </c>
      <c r="I51" t="str">
        <f t="shared" si="17"/>
        <v>be</v>
      </c>
      <c r="J51" t="str">
        <f t="shared" si="18"/>
        <v>ffffffffff</v>
      </c>
      <c r="K51" t="str">
        <f t="shared" si="19"/>
        <v>ffffffff</v>
      </c>
      <c r="L51" t="b">
        <f t="shared" si="20"/>
        <v>1</v>
      </c>
      <c r="M51" t="str">
        <f t="shared" si="21"/>
        <v>00008400beffffffffff</v>
      </c>
      <c r="N51" t="str">
        <f t="shared" si="22"/>
        <v>00008400f0beffffffff</v>
      </c>
      <c r="O51" t="b">
        <f t="shared" si="23"/>
        <v>1</v>
      </c>
      <c r="P51" t="b">
        <f t="shared" si="24"/>
        <v>1</v>
      </c>
      <c r="Q51" t="b">
        <f t="shared" si="25"/>
        <v>1</v>
      </c>
    </row>
    <row r="52" spans="1:17" x14ac:dyDescent="0.35">
      <c r="A52" t="s">
        <v>219</v>
      </c>
      <c r="B52">
        <f>(KeyLabels!K5)</f>
        <v>0</v>
      </c>
      <c r="C52" t="str">
        <f>KeyPressHID!K5</f>
        <v>00008400bdffffffffff</v>
      </c>
      <c r="D52" t="str">
        <f>KeyReleaseHID!K5</f>
        <v>00008400f0bdffffffff</v>
      </c>
      <c r="E52" t="str">
        <f t="shared" si="13"/>
        <v>00008400</v>
      </c>
      <c r="F52" t="str">
        <f t="shared" si="14"/>
        <v>00008400</v>
      </c>
      <c r="G52" t="str">
        <f t="shared" si="15"/>
        <v>bd</v>
      </c>
      <c r="H52" t="str">
        <f t="shared" si="16"/>
        <v>f0</v>
      </c>
      <c r="I52" t="str">
        <f t="shared" si="17"/>
        <v>bd</v>
      </c>
      <c r="J52" t="str">
        <f t="shared" si="18"/>
        <v>ffffffffff</v>
      </c>
      <c r="K52" t="str">
        <f t="shared" si="19"/>
        <v>ffffffff</v>
      </c>
      <c r="L52" t="b">
        <f t="shared" si="20"/>
        <v>1</v>
      </c>
      <c r="M52" t="str">
        <f t="shared" si="21"/>
        <v>00008400bdffffffffff</v>
      </c>
      <c r="N52" t="str">
        <f t="shared" si="22"/>
        <v>00008400f0bdffffffff</v>
      </c>
      <c r="O52" t="b">
        <f t="shared" si="23"/>
        <v>1</v>
      </c>
      <c r="P52" t="b">
        <f t="shared" si="24"/>
        <v>1</v>
      </c>
      <c r="Q52" t="b">
        <f t="shared" si="25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dd8f4f-3b8b-4768-aba7-bbd379e0736b}" enabled="0" method="" siteId="{f9dd8f4f-3b8b-4768-aba7-bbd379e07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KeyReleaseHID</vt:lpstr>
      <vt:lpstr>KeyReleaseMap</vt:lpstr>
      <vt:lpstr>KeyPressHID</vt:lpstr>
      <vt:lpstr>KeyPressMap</vt:lpstr>
      <vt:lpstr>KeyLabels</vt:lpstr>
      <vt:lpstr>DataAnalysis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 Teichman</cp:lastModifiedBy>
  <dcterms:created xsi:type="dcterms:W3CDTF">2021-09-09T19:51:08Z</dcterms:created>
  <dcterms:modified xsi:type="dcterms:W3CDTF">2021-09-14T22:02:03Z</dcterms:modified>
</cp:coreProperties>
</file>